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104562\Downloads\"/>
    </mc:Choice>
  </mc:AlternateContent>
  <xr:revisionPtr revIDLastSave="0" documentId="8_{BC152A7D-4AFF-4BBB-BCEE-70366697EBC4}" xr6:coauthVersionLast="47" xr6:coauthVersionMax="47" xr10:uidLastSave="{00000000-0000-0000-0000-000000000000}"/>
  <bookViews>
    <workbookView xWindow="28680" yWindow="-1425" windowWidth="29040" windowHeight="15720" xr2:uid="{00000000-000D-0000-FFFF-FFFF00000000}"/>
  </bookViews>
  <sheets>
    <sheet name="graf_vizualizace_stav 1. 7. 26" sheetId="41" r:id="rId1"/>
    <sheet name="stav 1. 7. 2026" sheetId="33" state="veryHidden" r:id="rId2"/>
    <sheet name="FÚ_stav 1. 7. 2026" sheetId="36" state="veryHidden" r:id="rId3"/>
    <sheet name="Odbor_ÚP_stav 1. 7. 2025" sheetId="34" state="veryHidden" r:id="rId4"/>
    <sheet name="Sekce_ÚP_stav 1. 12. 2025" sheetId="35" state="veryHidden" r:id="rId5"/>
    <sheet name="SFÚ_stav 1. 1. 2025" sheetId="37" state="veryHidden" r:id="rId6"/>
    <sheet name="GFŘ_stav 1. 1. 2026" sheetId="38" state="veryHidden" r:id="rId7"/>
    <sheet name="OFŘ_stav 1. 12. 2025" sheetId="39" state="veryHidden" r:id="rId8"/>
    <sheet name="Číselník_stav 1. 7. 2026" sheetId="40" state="veryHidden" r:id="rId9"/>
    <sheet name="Číselník" sheetId="3" state="veryHidden" r:id="rId10"/>
    <sheet name="Číselník II_stav 1. 7. 2026" sheetId="4" state="veryHidden" r:id="rId11"/>
  </sheets>
  <definedNames>
    <definedName name="_xlnm._FilterDatabase" localSheetId="2" hidden="1">'FÚ_stav 1. 7. 2026'!$A$3:$F$78</definedName>
    <definedName name="_xlnm._FilterDatabase" localSheetId="6" hidden="1">'GFŘ_stav 1. 1. 2026'!$A$3:$E$158</definedName>
    <definedName name="_xlnm._FilterDatabase" localSheetId="7" hidden="1">'OFŘ_stav 1. 12. 2025'!$A$3:$E$41</definedName>
    <definedName name="_xlnm._FilterDatabase" localSheetId="5" hidden="1">'SFÚ_stav 1. 1. 2025'!$A$3:$E$53</definedName>
    <definedName name="_xlnm._FilterDatabase" localSheetId="1" hidden="1">'stav 1. 7. 2026'!$A$2:$O$1907</definedName>
  </definedNames>
  <calcPr calcId="191028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00" i="33" l="1"/>
  <c r="E1100" i="33" s="1"/>
  <c r="F1100" i="33"/>
  <c r="G1100" i="33" s="1"/>
  <c r="H1100" i="33"/>
  <c r="I1100" i="33"/>
  <c r="J1100" i="33" s="1"/>
  <c r="N1890" i="33"/>
  <c r="N1891" i="33"/>
  <c r="I1891" i="33"/>
  <c r="J1891" i="33"/>
  <c r="H1628" i="33"/>
  <c r="I1628" i="33"/>
  <c r="M1628" i="33" s="1"/>
  <c r="J1628" i="33"/>
  <c r="H1629" i="33"/>
  <c r="I1629" i="33"/>
  <c r="N1629" i="33" s="1"/>
  <c r="J1629" i="33"/>
  <c r="H1630" i="33"/>
  <c r="I1630" i="33"/>
  <c r="N1630" i="33" s="1"/>
  <c r="J1630" i="33"/>
  <c r="D1628" i="33"/>
  <c r="E1628" i="33" s="1"/>
  <c r="F1628" i="33"/>
  <c r="G1628" i="33" s="1"/>
  <c r="L1628" i="33" s="1"/>
  <c r="D1629" i="33"/>
  <c r="E1629" i="33" s="1"/>
  <c r="F1629" i="33"/>
  <c r="G1629" i="33" s="1"/>
  <c r="L1629" i="33" s="1"/>
  <c r="D1630" i="33"/>
  <c r="E1630" i="33" s="1"/>
  <c r="F1630" i="33"/>
  <c r="G1630" i="33" s="1"/>
  <c r="L1630" i="33" s="1"/>
  <c r="H1440" i="33"/>
  <c r="I1440" i="33"/>
  <c r="O1440" i="33" s="1"/>
  <c r="J1440" i="33"/>
  <c r="D1440" i="33"/>
  <c r="E1440" i="33" s="1"/>
  <c r="F1440" i="33"/>
  <c r="G1440" i="33" s="1"/>
  <c r="L1440" i="33" s="1"/>
  <c r="J1431" i="33"/>
  <c r="D1431" i="33"/>
  <c r="E1431" i="33" s="1"/>
  <c r="F1431" i="33"/>
  <c r="G1431" i="33" s="1"/>
  <c r="L1431" i="33" s="1"/>
  <c r="H1431" i="33"/>
  <c r="I1431" i="33"/>
  <c r="N1431" i="33" s="1"/>
  <c r="J1245" i="33"/>
  <c r="D1245" i="33"/>
  <c r="E1245" i="33" s="1"/>
  <c r="F1245" i="33"/>
  <c r="G1245" i="33" s="1"/>
  <c r="L1245" i="33" s="1"/>
  <c r="H1245" i="33"/>
  <c r="I1245" i="33"/>
  <c r="N1245" i="33" s="1"/>
  <c r="D1190" i="33"/>
  <c r="E1190" i="33" s="1"/>
  <c r="F1190" i="33"/>
  <c r="G1190" i="33" s="1"/>
  <c r="H1190" i="33"/>
  <c r="I1190" i="33"/>
  <c r="N1190" i="33" s="1"/>
  <c r="D1189" i="33"/>
  <c r="E1189" i="33" s="1"/>
  <c r="F1189" i="33"/>
  <c r="G1189" i="33" s="1"/>
  <c r="H1189" i="33"/>
  <c r="I1189" i="33"/>
  <c r="N1189" i="33" s="1"/>
  <c r="I1170" i="33"/>
  <c r="N1170" i="33" s="1"/>
  <c r="J1170" i="33"/>
  <c r="D1170" i="33"/>
  <c r="E1170" i="33" s="1"/>
  <c r="F1170" i="33"/>
  <c r="G1170" i="33" s="1"/>
  <c r="L1170" i="33" s="1"/>
  <c r="H1170" i="33"/>
  <c r="I1166" i="33"/>
  <c r="N1166" i="33" s="1"/>
  <c r="J1166" i="33"/>
  <c r="H1166" i="33"/>
  <c r="F1166" i="33"/>
  <c r="G1166" i="33" s="1"/>
  <c r="L1166" i="33" s="1"/>
  <c r="D1166" i="33"/>
  <c r="E1166" i="33" s="1"/>
  <c r="F38" i="36"/>
  <c r="H1086" i="33"/>
  <c r="I1086" i="33"/>
  <c r="M1086" i="33" s="1"/>
  <c r="J1086" i="33"/>
  <c r="F1086" i="33"/>
  <c r="G1086" i="33" s="1"/>
  <c r="L1086" i="33" s="1"/>
  <c r="D1086" i="33"/>
  <c r="E1086" i="33" s="1"/>
  <c r="H933" i="33"/>
  <c r="I933" i="33"/>
  <c r="D933" i="33"/>
  <c r="E933" i="33" s="1"/>
  <c r="F933" i="33"/>
  <c r="G933" i="33" s="1"/>
  <c r="I931" i="33"/>
  <c r="I932" i="33"/>
  <c r="I934" i="33"/>
  <c r="D932" i="33"/>
  <c r="E932" i="33" s="1"/>
  <c r="F932" i="33"/>
  <c r="G932" i="33" s="1"/>
  <c r="H932" i="33"/>
  <c r="N1893" i="33"/>
  <c r="M1892" i="33"/>
  <c r="M1893" i="33"/>
  <c r="L1892" i="33"/>
  <c r="L1893" i="33"/>
  <c r="J1892" i="33"/>
  <c r="J1893" i="33"/>
  <c r="D1893" i="33"/>
  <c r="E1893" i="33" s="1"/>
  <c r="F1893" i="33"/>
  <c r="G1893" i="33" s="1"/>
  <c r="H1893" i="33"/>
  <c r="I1893" i="33"/>
  <c r="D1892" i="33"/>
  <c r="E1892" i="33" s="1"/>
  <c r="F1892" i="33"/>
  <c r="G1892" i="33" s="1"/>
  <c r="H1892" i="33"/>
  <c r="I1892" i="33"/>
  <c r="N1877" i="33"/>
  <c r="M1877" i="33"/>
  <c r="L1877" i="33"/>
  <c r="J1877" i="33"/>
  <c r="D1877" i="33"/>
  <c r="E1877" i="33" s="1"/>
  <c r="F1877" i="33"/>
  <c r="G1877" i="33" s="1"/>
  <c r="H1877" i="33"/>
  <c r="I1877" i="33"/>
  <c r="N1817" i="33"/>
  <c r="M1817" i="33"/>
  <c r="L1817" i="33"/>
  <c r="J1817" i="33"/>
  <c r="I1817" i="33"/>
  <c r="H1817" i="33"/>
  <c r="F1817" i="33"/>
  <c r="G1817" i="33" s="1"/>
  <c r="D1817" i="33"/>
  <c r="E1817" i="33" s="1"/>
  <c r="N1846" i="33"/>
  <c r="M1846" i="33"/>
  <c r="L1846" i="33"/>
  <c r="J1846" i="33"/>
  <c r="D1846" i="33"/>
  <c r="E1846" i="33" s="1"/>
  <c r="F1846" i="33"/>
  <c r="G1846" i="33" s="1"/>
  <c r="H1846" i="33"/>
  <c r="I1846" i="33"/>
  <c r="J1436" i="33"/>
  <c r="D1436" i="33"/>
  <c r="E1436" i="33" s="1"/>
  <c r="F1436" i="33"/>
  <c r="G1436" i="33" s="1"/>
  <c r="L1436" i="33" s="1"/>
  <c r="H1436" i="33"/>
  <c r="I1436" i="33"/>
  <c r="O1436" i="33" s="1"/>
  <c r="F24" i="36"/>
  <c r="D1191" i="33"/>
  <c r="E1191" i="33" s="1"/>
  <c r="F1191" i="33"/>
  <c r="G1191" i="33" s="1"/>
  <c r="H1191" i="33"/>
  <c r="I1191" i="33"/>
  <c r="D1188" i="33"/>
  <c r="E1188" i="33" s="1"/>
  <c r="F1188" i="33"/>
  <c r="G1188" i="33" s="1"/>
  <c r="H1188" i="33"/>
  <c r="I1188" i="33"/>
  <c r="D1106" i="33"/>
  <c r="E1106" i="33" s="1"/>
  <c r="F1106" i="33"/>
  <c r="G1106" i="33" s="1"/>
  <c r="H1106" i="33"/>
  <c r="I1106" i="33"/>
  <c r="F39" i="36"/>
  <c r="J1087" i="33"/>
  <c r="D1087" i="33"/>
  <c r="E1087" i="33" s="1"/>
  <c r="F1087" i="33"/>
  <c r="G1087" i="33" s="1"/>
  <c r="L1087" i="33" s="1"/>
  <c r="H1087" i="33"/>
  <c r="I1087" i="33"/>
  <c r="O1087" i="33" s="1"/>
  <c r="J87" i="33"/>
  <c r="D87" i="33"/>
  <c r="E87" i="33" s="1"/>
  <c r="F87" i="33"/>
  <c r="G87" i="33" s="1"/>
  <c r="L87" i="33" s="1"/>
  <c r="H87" i="33"/>
  <c r="I87" i="33"/>
  <c r="O87" i="33" s="1"/>
  <c r="J1243" i="33"/>
  <c r="D1243" i="33"/>
  <c r="E1243" i="33" s="1"/>
  <c r="F1243" i="33"/>
  <c r="G1243" i="33" s="1"/>
  <c r="L1243" i="33" s="1"/>
  <c r="H1243" i="33"/>
  <c r="I1243" i="33"/>
  <c r="O1243" i="33" s="1"/>
  <c r="J1740" i="33"/>
  <c r="L1740" i="33"/>
  <c r="M1740" i="33"/>
  <c r="N1740" i="33"/>
  <c r="D1740" i="33"/>
  <c r="E1740" i="33" s="1"/>
  <c r="F1740" i="33"/>
  <c r="G1740" i="33" s="1"/>
  <c r="H1740" i="33"/>
  <c r="I1740" i="33"/>
  <c r="J144" i="33"/>
  <c r="D144" i="33"/>
  <c r="E144" i="33" s="1"/>
  <c r="F144" i="33"/>
  <c r="G144" i="33" s="1"/>
  <c r="L144" i="33" s="1"/>
  <c r="H144" i="33"/>
  <c r="I144" i="33"/>
  <c r="O144" i="33" s="1"/>
  <c r="J257" i="33"/>
  <c r="D257" i="33"/>
  <c r="E257" i="33" s="1"/>
  <c r="F257" i="33"/>
  <c r="G257" i="33" s="1"/>
  <c r="L257" i="33" s="1"/>
  <c r="H257" i="33"/>
  <c r="I257" i="33"/>
  <c r="M257" i="33" s="1"/>
  <c r="J284" i="33"/>
  <c r="D284" i="33"/>
  <c r="E284" i="33" s="1"/>
  <c r="F284" i="33"/>
  <c r="G284" i="33" s="1"/>
  <c r="L284" i="33" s="1"/>
  <c r="H284" i="33"/>
  <c r="I284" i="33"/>
  <c r="O284" i="33" s="1"/>
  <c r="J572" i="33"/>
  <c r="D572" i="33"/>
  <c r="E572" i="33" s="1"/>
  <c r="F572" i="33"/>
  <c r="G572" i="33" s="1"/>
  <c r="L572" i="33" s="1"/>
  <c r="H572" i="33"/>
  <c r="I572" i="33"/>
  <c r="O572" i="33" s="1"/>
  <c r="J661" i="33"/>
  <c r="D661" i="33"/>
  <c r="E661" i="33" s="1"/>
  <c r="F661" i="33"/>
  <c r="G661" i="33" s="1"/>
  <c r="L661" i="33" s="1"/>
  <c r="H661" i="33"/>
  <c r="I661" i="33"/>
  <c r="O661" i="33" s="1"/>
  <c r="J656" i="33"/>
  <c r="D656" i="33"/>
  <c r="E656" i="33" s="1"/>
  <c r="F656" i="33"/>
  <c r="G656" i="33" s="1"/>
  <c r="L656" i="33" s="1"/>
  <c r="H656" i="33"/>
  <c r="I656" i="33"/>
  <c r="M656" i="33" s="1"/>
  <c r="D323" i="33"/>
  <c r="E323" i="33" s="1"/>
  <c r="F323" i="33"/>
  <c r="G323" i="33" s="1"/>
  <c r="H323" i="33"/>
  <c r="I323" i="33"/>
  <c r="O1628" i="33" l="1"/>
  <c r="N1628" i="33"/>
  <c r="M1100" i="33"/>
  <c r="L1100" i="33"/>
  <c r="M1629" i="33"/>
  <c r="O1629" i="33"/>
  <c r="M1630" i="33"/>
  <c r="O1630" i="33"/>
  <c r="N1440" i="33"/>
  <c r="M1440" i="33"/>
  <c r="M1431" i="33"/>
  <c r="M1245" i="33"/>
  <c r="O1245" i="33"/>
  <c r="L1190" i="33"/>
  <c r="J1190" i="33"/>
  <c r="L1189" i="33"/>
  <c r="J1189" i="33"/>
  <c r="M1190" i="33"/>
  <c r="M1189" i="33"/>
  <c r="M1170" i="33"/>
  <c r="O1170" i="33"/>
  <c r="M1166" i="33"/>
  <c r="O1166" i="33"/>
  <c r="O1086" i="33"/>
  <c r="N1086" i="33"/>
  <c r="M1436" i="33"/>
  <c r="N1436" i="33"/>
  <c r="M1087" i="33"/>
  <c r="N1087" i="33"/>
  <c r="N257" i="33"/>
  <c r="N87" i="33"/>
  <c r="M87" i="33"/>
  <c r="N1243" i="33"/>
  <c r="M1243" i="33"/>
  <c r="N144" i="33"/>
  <c r="M144" i="33"/>
  <c r="O257" i="33"/>
  <c r="N284" i="33"/>
  <c r="M284" i="33"/>
  <c r="N572" i="33"/>
  <c r="M572" i="33"/>
  <c r="M661" i="33"/>
  <c r="N661" i="33"/>
  <c r="O656" i="33"/>
  <c r="N656" i="33"/>
  <c r="L1868" i="33"/>
  <c r="M1868" i="33"/>
  <c r="N1868" i="33"/>
  <c r="H1868" i="33"/>
  <c r="I1868" i="33"/>
  <c r="J1868" i="33"/>
  <c r="F1868" i="33"/>
  <c r="G1868" i="33" s="1"/>
  <c r="D1868" i="33"/>
  <c r="E1868" i="33" s="1"/>
  <c r="J1812" i="33"/>
  <c r="L1812" i="33"/>
  <c r="M1812" i="33"/>
  <c r="N1812" i="33"/>
  <c r="D1812" i="33"/>
  <c r="E1812" i="33" s="1"/>
  <c r="F1812" i="33"/>
  <c r="G1812" i="33" s="1"/>
  <c r="H1812" i="33"/>
  <c r="I1812" i="33"/>
  <c r="N1805" i="33"/>
  <c r="J1805" i="33"/>
  <c r="L1805" i="33"/>
  <c r="M1805" i="33"/>
  <c r="D1805" i="33"/>
  <c r="E1805" i="33" s="1"/>
  <c r="F1805" i="33"/>
  <c r="G1805" i="33" s="1"/>
  <c r="H1805" i="33"/>
  <c r="I1805" i="33"/>
  <c r="J1798" i="33"/>
  <c r="L1798" i="33"/>
  <c r="M1798" i="33"/>
  <c r="N1798" i="33"/>
  <c r="J1799" i="33"/>
  <c r="L1799" i="33"/>
  <c r="M1799" i="33"/>
  <c r="N1799" i="33"/>
  <c r="J1800" i="33"/>
  <c r="L1800" i="33"/>
  <c r="M1800" i="33"/>
  <c r="N1800" i="33"/>
  <c r="H1798" i="33"/>
  <c r="I1798" i="33"/>
  <c r="H1799" i="33"/>
  <c r="I1799" i="33"/>
  <c r="H1800" i="33"/>
  <c r="I1800" i="33"/>
  <c r="F1798" i="33"/>
  <c r="G1798" i="33" s="1"/>
  <c r="F1799" i="33"/>
  <c r="G1799" i="33" s="1"/>
  <c r="F1800" i="33"/>
  <c r="G1800" i="33" s="1"/>
  <c r="D1798" i="33"/>
  <c r="E1798" i="33" s="1"/>
  <c r="D1799" i="33"/>
  <c r="E1799" i="33" s="1"/>
  <c r="D1800" i="33"/>
  <c r="E1800" i="33" s="1"/>
  <c r="J1795" i="33"/>
  <c r="L1795" i="33"/>
  <c r="M1795" i="33"/>
  <c r="N1795" i="33"/>
  <c r="D1795" i="33"/>
  <c r="E1795" i="33" s="1"/>
  <c r="F1795" i="33"/>
  <c r="G1795" i="33" s="1"/>
  <c r="H1795" i="33"/>
  <c r="I1795" i="33"/>
  <c r="L1797" i="33"/>
  <c r="M1797" i="33"/>
  <c r="N1797" i="33"/>
  <c r="J1797" i="33"/>
  <c r="D1797" i="33"/>
  <c r="E1797" i="33" s="1"/>
  <c r="F1797" i="33"/>
  <c r="G1797" i="33" s="1"/>
  <c r="H1797" i="33"/>
  <c r="I1797" i="33"/>
  <c r="J618" i="33"/>
  <c r="D618" i="33"/>
  <c r="E618" i="33" s="1"/>
  <c r="F618" i="33"/>
  <c r="G618" i="33" s="1"/>
  <c r="L618" i="33" s="1"/>
  <c r="H618" i="33"/>
  <c r="I618" i="33"/>
  <c r="M618" i="33" s="1"/>
  <c r="F66" i="35"/>
  <c r="D563" i="33"/>
  <c r="E563" i="33" s="1"/>
  <c r="F563" i="33"/>
  <c r="G563" i="33" s="1"/>
  <c r="L563" i="33" s="1"/>
  <c r="H563" i="33"/>
  <c r="I563" i="33"/>
  <c r="J563" i="33"/>
  <c r="D564" i="33"/>
  <c r="E564" i="33" s="1"/>
  <c r="F564" i="33"/>
  <c r="G564" i="33" s="1"/>
  <c r="L564" i="33" s="1"/>
  <c r="H564" i="33"/>
  <c r="I564" i="33"/>
  <c r="J564" i="33"/>
  <c r="D565" i="33"/>
  <c r="E565" i="33" s="1"/>
  <c r="F565" i="33"/>
  <c r="G565" i="33" s="1"/>
  <c r="L565" i="33" s="1"/>
  <c r="H565" i="33"/>
  <c r="I565" i="33"/>
  <c r="J565" i="33"/>
  <c r="D566" i="33"/>
  <c r="E566" i="33" s="1"/>
  <c r="F566" i="33"/>
  <c r="G566" i="33" s="1"/>
  <c r="L566" i="33" s="1"/>
  <c r="H566" i="33"/>
  <c r="I566" i="33"/>
  <c r="J566" i="33"/>
  <c r="D567" i="33"/>
  <c r="E567" i="33" s="1"/>
  <c r="F567" i="33"/>
  <c r="G567" i="33" s="1"/>
  <c r="L567" i="33" s="1"/>
  <c r="H567" i="33"/>
  <c r="I567" i="33"/>
  <c r="J567" i="33"/>
  <c r="D568" i="33"/>
  <c r="E568" i="33" s="1"/>
  <c r="F568" i="33"/>
  <c r="G568" i="33" s="1"/>
  <c r="L568" i="33" s="1"/>
  <c r="H568" i="33"/>
  <c r="I568" i="33"/>
  <c r="J568" i="33"/>
  <c r="D569" i="33"/>
  <c r="E569" i="33" s="1"/>
  <c r="F569" i="33"/>
  <c r="G569" i="33" s="1"/>
  <c r="L569" i="33" s="1"/>
  <c r="H569" i="33"/>
  <c r="I569" i="33"/>
  <c r="J569" i="33"/>
  <c r="D570" i="33"/>
  <c r="E570" i="33" s="1"/>
  <c r="F570" i="33"/>
  <c r="G570" i="33" s="1"/>
  <c r="L570" i="33" s="1"/>
  <c r="H570" i="33"/>
  <c r="I570" i="33"/>
  <c r="J570" i="33"/>
  <c r="D571" i="33"/>
  <c r="E571" i="33" s="1"/>
  <c r="F571" i="33"/>
  <c r="G571" i="33" s="1"/>
  <c r="L571" i="33" s="1"/>
  <c r="H571" i="33"/>
  <c r="I571" i="33"/>
  <c r="J571" i="33"/>
  <c r="F67" i="35"/>
  <c r="I562" i="33"/>
  <c r="I428" i="33"/>
  <c r="H428" i="33"/>
  <c r="F428" i="33"/>
  <c r="G428" i="33" s="1"/>
  <c r="J1754" i="33"/>
  <c r="L1754" i="33"/>
  <c r="M1754" i="33"/>
  <c r="N1754" i="33"/>
  <c r="D1754" i="33"/>
  <c r="E1754" i="33" s="1"/>
  <c r="F1754" i="33"/>
  <c r="G1754" i="33" s="1"/>
  <c r="H1754" i="33"/>
  <c r="I1754" i="33"/>
  <c r="J1551" i="33"/>
  <c r="D1551" i="33"/>
  <c r="E1551" i="33" s="1"/>
  <c r="F1551" i="33"/>
  <c r="G1551" i="33" s="1"/>
  <c r="L1551" i="33" s="1"/>
  <c r="H1551" i="33"/>
  <c r="I1551" i="33"/>
  <c r="J1335" i="33"/>
  <c r="D1335" i="33"/>
  <c r="E1335" i="33" s="1"/>
  <c r="F1335" i="33"/>
  <c r="G1335" i="33" s="1"/>
  <c r="L1335" i="33" s="1"/>
  <c r="H1335" i="33"/>
  <c r="I1335" i="33"/>
  <c r="J1255" i="33"/>
  <c r="D1255" i="33"/>
  <c r="E1255" i="33" s="1"/>
  <c r="F1255" i="33"/>
  <c r="G1255" i="33" s="1"/>
  <c r="L1255" i="33" s="1"/>
  <c r="H1255" i="33"/>
  <c r="I1255" i="33"/>
  <c r="F1169" i="33"/>
  <c r="G1169" i="33" s="1"/>
  <c r="L1169" i="33" s="1"/>
  <c r="H1169" i="33"/>
  <c r="I1169" i="33"/>
  <c r="J1169" i="33"/>
  <c r="D1169" i="33"/>
  <c r="E1169" i="33" s="1"/>
  <c r="J363" i="33"/>
  <c r="D363" i="33"/>
  <c r="E363" i="33" s="1"/>
  <c r="F363" i="33"/>
  <c r="G363" i="33" s="1"/>
  <c r="L363" i="33" s="1"/>
  <c r="H363" i="33"/>
  <c r="I363" i="33"/>
  <c r="J159" i="33"/>
  <c r="D159" i="33"/>
  <c r="E159" i="33" s="1"/>
  <c r="F159" i="33"/>
  <c r="G159" i="33" s="1"/>
  <c r="L159" i="33" s="1"/>
  <c r="H159" i="33"/>
  <c r="I159" i="33"/>
  <c r="D1376" i="33"/>
  <c r="E1376" i="33" s="1"/>
  <c r="F1376" i="33"/>
  <c r="G1376" i="33" s="1"/>
  <c r="H1376" i="33"/>
  <c r="I1376" i="33"/>
  <c r="J1319" i="33"/>
  <c r="D1319" i="33"/>
  <c r="E1319" i="33" s="1"/>
  <c r="F1319" i="33"/>
  <c r="G1319" i="33" s="1"/>
  <c r="L1319" i="33" s="1"/>
  <c r="H1319" i="33"/>
  <c r="I1319" i="33"/>
  <c r="N1871" i="33"/>
  <c r="J1871" i="33"/>
  <c r="L1871" i="33"/>
  <c r="M1871" i="33"/>
  <c r="D1871" i="33"/>
  <c r="E1871" i="33" s="1"/>
  <c r="F1871" i="33"/>
  <c r="G1871" i="33" s="1"/>
  <c r="H1871" i="33"/>
  <c r="I1871" i="33"/>
  <c r="D522" i="33"/>
  <c r="E522" i="33" s="1"/>
  <c r="F522" i="33"/>
  <c r="G522" i="33" s="1"/>
  <c r="H522" i="33"/>
  <c r="I522" i="33"/>
  <c r="D523" i="33"/>
  <c r="E523" i="33" s="1"/>
  <c r="F523" i="33"/>
  <c r="G523" i="33" s="1"/>
  <c r="H523" i="33"/>
  <c r="I523" i="33"/>
  <c r="D524" i="33"/>
  <c r="E524" i="33" s="1"/>
  <c r="F524" i="33"/>
  <c r="G524" i="33" s="1"/>
  <c r="H524" i="33"/>
  <c r="I524" i="33"/>
  <c r="F521" i="33"/>
  <c r="G521" i="33" s="1"/>
  <c r="H521" i="33"/>
  <c r="I521" i="33"/>
  <c r="D521" i="33"/>
  <c r="E521" i="33" s="1"/>
  <c r="O618" i="33" l="1"/>
  <c r="N618" i="33"/>
  <c r="D520" i="33"/>
  <c r="E520" i="33" s="1"/>
  <c r="F520" i="33"/>
  <c r="G520" i="33" s="1"/>
  <c r="H520" i="33"/>
  <c r="I520" i="33"/>
  <c r="J1897" i="33"/>
  <c r="L1897" i="33"/>
  <c r="M1897" i="33"/>
  <c r="N1897" i="33"/>
  <c r="J1898" i="33"/>
  <c r="L1898" i="33"/>
  <c r="M1898" i="33"/>
  <c r="N1898" i="33"/>
  <c r="D1898" i="33"/>
  <c r="E1898" i="33" s="1"/>
  <c r="F1898" i="33"/>
  <c r="G1898" i="33" s="1"/>
  <c r="H1898" i="33"/>
  <c r="I1898" i="33"/>
  <c r="D1897" i="33"/>
  <c r="E1897" i="33" s="1"/>
  <c r="F1897" i="33"/>
  <c r="G1897" i="33" s="1"/>
  <c r="H1897" i="33"/>
  <c r="I1897" i="33"/>
  <c r="J1867" i="33"/>
  <c r="L1867" i="33"/>
  <c r="M1867" i="33"/>
  <c r="N1867" i="33"/>
  <c r="D1867" i="33"/>
  <c r="E1867" i="33" s="1"/>
  <c r="F1867" i="33"/>
  <c r="G1867" i="33" s="1"/>
  <c r="H1867" i="33"/>
  <c r="I1867" i="33"/>
  <c r="J1772" i="33"/>
  <c r="L1772" i="33"/>
  <c r="M1772" i="33"/>
  <c r="D1772" i="33"/>
  <c r="E1772" i="33" s="1"/>
  <c r="F1772" i="33"/>
  <c r="G1772" i="33" s="1"/>
  <c r="H1772" i="33"/>
  <c r="I1772" i="33"/>
  <c r="D1601" i="33"/>
  <c r="E1601" i="33" s="1"/>
  <c r="F1601" i="33"/>
  <c r="G1601" i="33" s="1"/>
  <c r="H1601" i="33"/>
  <c r="I1601" i="33"/>
  <c r="J1127" i="33"/>
  <c r="D1127" i="33"/>
  <c r="E1127" i="33" s="1"/>
  <c r="F1127" i="33"/>
  <c r="G1127" i="33" s="1"/>
  <c r="L1127" i="33" s="1"/>
  <c r="H1127" i="33"/>
  <c r="I1127" i="33"/>
  <c r="J977" i="33"/>
  <c r="D977" i="33"/>
  <c r="E977" i="33" s="1"/>
  <c r="F977" i="33"/>
  <c r="G977" i="33" s="1"/>
  <c r="L977" i="33" s="1"/>
  <c r="H977" i="33"/>
  <c r="I977" i="33"/>
  <c r="F71" i="35"/>
  <c r="F70" i="35"/>
  <c r="F69" i="35"/>
  <c r="F68" i="35"/>
  <c r="F65" i="35"/>
  <c r="F64" i="35"/>
  <c r="F63" i="35"/>
  <c r="F62" i="35"/>
  <c r="F61" i="35"/>
  <c r="F60" i="35"/>
  <c r="F59" i="35"/>
  <c r="F58" i="35"/>
  <c r="F57" i="35"/>
  <c r="F56" i="35"/>
  <c r="F55" i="35"/>
  <c r="F54" i="35"/>
  <c r="F53" i="35"/>
  <c r="F52" i="35"/>
  <c r="F51" i="35"/>
  <c r="F50" i="35"/>
  <c r="F49" i="35"/>
  <c r="F48" i="35"/>
  <c r="F47" i="35"/>
  <c r="F46" i="35"/>
  <c r="F45" i="35"/>
  <c r="F44" i="35"/>
  <c r="F43" i="35"/>
  <c r="F42" i="35"/>
  <c r="F41" i="35"/>
  <c r="F40" i="35"/>
  <c r="F39" i="35"/>
  <c r="F38" i="35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7" i="35"/>
  <c r="F6" i="35"/>
  <c r="F5" i="35"/>
  <c r="F4" i="35"/>
  <c r="M564" i="33" s="1"/>
  <c r="I1593" i="33"/>
  <c r="I1444" i="33"/>
  <c r="I1361" i="33"/>
  <c r="I1173" i="33"/>
  <c r="I866" i="33"/>
  <c r="I763" i="33"/>
  <c r="I717" i="33"/>
  <c r="I621" i="33"/>
  <c r="I516" i="33"/>
  <c r="I321" i="33"/>
  <c r="I5" i="33"/>
  <c r="I1192" i="33"/>
  <c r="I1095" i="33"/>
  <c r="I1015" i="33"/>
  <c r="I343" i="33"/>
  <c r="I30" i="33"/>
  <c r="F53" i="36"/>
  <c r="F16" i="36"/>
  <c r="J1677" i="33"/>
  <c r="J1676" i="33"/>
  <c r="J1675" i="33"/>
  <c r="J1674" i="33"/>
  <c r="J1673" i="33"/>
  <c r="J1672" i="33"/>
  <c r="J1671" i="33"/>
  <c r="J1670" i="33"/>
  <c r="J1669" i="33"/>
  <c r="J1668" i="33"/>
  <c r="J1667" i="33"/>
  <c r="J1666" i="33"/>
  <c r="J1665" i="33"/>
  <c r="J1664" i="33"/>
  <c r="J1663" i="33"/>
  <c r="J1662" i="33"/>
  <c r="J1661" i="33"/>
  <c r="J1660" i="33"/>
  <c r="J1659" i="33"/>
  <c r="J1658" i="33"/>
  <c r="J1657" i="33"/>
  <c r="J1656" i="33"/>
  <c r="J1655" i="33"/>
  <c r="J1654" i="33"/>
  <c r="J1653" i="33"/>
  <c r="J1652" i="33"/>
  <c r="J1651" i="33"/>
  <c r="J1650" i="33"/>
  <c r="J1649" i="33"/>
  <c r="J1648" i="33"/>
  <c r="J1647" i="33"/>
  <c r="J1646" i="33"/>
  <c r="J1645" i="33"/>
  <c r="J1644" i="33"/>
  <c r="J1643" i="33"/>
  <c r="J1642" i="33"/>
  <c r="J1641" i="33"/>
  <c r="J1640" i="33"/>
  <c r="J1639" i="33"/>
  <c r="J1638" i="33"/>
  <c r="J1637" i="33"/>
  <c r="J1636" i="33"/>
  <c r="J1635" i="33"/>
  <c r="J1634" i="33"/>
  <c r="J1633" i="33"/>
  <c r="J1632" i="33"/>
  <c r="J1631" i="33"/>
  <c r="J1627" i="33"/>
  <c r="J1626" i="33"/>
  <c r="J1625" i="33"/>
  <c r="J1624" i="33"/>
  <c r="J1623" i="33"/>
  <c r="J1622" i="33"/>
  <c r="J1621" i="33"/>
  <c r="J1620" i="33"/>
  <c r="J1619" i="33"/>
  <c r="J1618" i="33"/>
  <c r="J1617" i="33"/>
  <c r="J1616" i="33"/>
  <c r="J1615" i="33"/>
  <c r="J1614" i="33"/>
  <c r="J1613" i="33"/>
  <c r="J1612" i="33"/>
  <c r="J1611" i="33"/>
  <c r="J1610" i="33"/>
  <c r="J1590" i="33"/>
  <c r="J1589" i="33"/>
  <c r="J1588" i="33"/>
  <c r="J1587" i="33"/>
  <c r="J1586" i="33"/>
  <c r="J1585" i="33"/>
  <c r="J1584" i="33"/>
  <c r="J1583" i="33"/>
  <c r="J1582" i="33"/>
  <c r="J1581" i="33"/>
  <c r="J1580" i="33"/>
  <c r="J1579" i="33"/>
  <c r="J1578" i="33"/>
  <c r="J1577" i="33"/>
  <c r="J1576" i="33"/>
  <c r="J1575" i="33"/>
  <c r="J1574" i="33"/>
  <c r="J1573" i="33"/>
  <c r="J1572" i="33"/>
  <c r="J1571" i="33"/>
  <c r="J1570" i="33"/>
  <c r="J1569" i="33"/>
  <c r="J1568" i="33"/>
  <c r="J1567" i="33"/>
  <c r="J1566" i="33"/>
  <c r="J1565" i="33"/>
  <c r="J1564" i="33"/>
  <c r="J1563" i="33"/>
  <c r="J1562" i="33"/>
  <c r="J1561" i="33"/>
  <c r="J1560" i="33"/>
  <c r="J1559" i="33"/>
  <c r="J1558" i="33"/>
  <c r="J1557" i="33"/>
  <c r="J1556" i="33"/>
  <c r="J1555" i="33"/>
  <c r="J1554" i="33"/>
  <c r="J1553" i="33"/>
  <c r="J1552" i="33"/>
  <c r="J1550" i="33"/>
  <c r="J1549" i="33"/>
  <c r="J1548" i="33"/>
  <c r="J1547" i="33"/>
  <c r="J1546" i="33"/>
  <c r="J1545" i="33"/>
  <c r="J1544" i="33"/>
  <c r="J1543" i="33"/>
  <c r="J1542" i="33"/>
  <c r="J1541" i="33"/>
  <c r="J1540" i="33"/>
  <c r="J1539" i="33"/>
  <c r="J1538" i="33"/>
  <c r="J1537" i="33"/>
  <c r="J1536" i="33"/>
  <c r="J1535" i="33"/>
  <c r="J1534" i="33"/>
  <c r="J1533" i="33"/>
  <c r="J1532" i="33"/>
  <c r="J1531" i="33"/>
  <c r="J1530" i="33"/>
  <c r="J1529" i="33"/>
  <c r="J1528" i="33"/>
  <c r="J1527" i="33"/>
  <c r="J1526" i="33"/>
  <c r="J1525" i="33"/>
  <c r="J1524" i="33"/>
  <c r="J1523" i="33"/>
  <c r="J1522" i="33"/>
  <c r="J1521" i="33"/>
  <c r="J1520" i="33"/>
  <c r="J1519" i="33"/>
  <c r="J1518" i="33"/>
  <c r="J1517" i="33"/>
  <c r="J1516" i="33"/>
  <c r="J1515" i="33"/>
  <c r="J1514" i="33"/>
  <c r="J1513" i="33"/>
  <c r="J1512" i="33"/>
  <c r="J1511" i="33"/>
  <c r="J1510" i="33"/>
  <c r="J1509" i="33"/>
  <c r="J1508" i="33"/>
  <c r="J1507" i="33"/>
  <c r="J1506" i="33"/>
  <c r="J1505" i="33"/>
  <c r="J1504" i="33"/>
  <c r="J1503" i="33"/>
  <c r="J1502" i="33"/>
  <c r="J1501" i="33"/>
  <c r="J1500" i="33"/>
  <c r="J1499" i="33"/>
  <c r="J1498" i="33"/>
  <c r="J1497" i="33"/>
  <c r="J1496" i="33"/>
  <c r="J1495" i="33"/>
  <c r="J1494" i="33"/>
  <c r="J1493" i="33"/>
  <c r="J1492" i="33"/>
  <c r="J1491" i="33"/>
  <c r="J1490" i="33"/>
  <c r="J1489" i="33"/>
  <c r="J1488" i="33"/>
  <c r="J1487" i="33"/>
  <c r="J1486" i="33"/>
  <c r="J1485" i="33"/>
  <c r="J1484" i="33"/>
  <c r="J1483" i="33"/>
  <c r="J1482" i="33"/>
  <c r="J1481" i="33"/>
  <c r="J1480" i="33"/>
  <c r="J1479" i="33"/>
  <c r="J1478" i="33"/>
  <c r="J1477" i="33"/>
  <c r="J1476" i="33"/>
  <c r="J1475" i="33"/>
  <c r="J1474" i="33"/>
  <c r="J1473" i="33"/>
  <c r="J1472" i="33"/>
  <c r="J1471" i="33"/>
  <c r="J1470" i="33"/>
  <c r="J1469" i="33"/>
  <c r="J1468" i="33"/>
  <c r="J1441" i="33"/>
  <c r="J1439" i="33"/>
  <c r="J1438" i="33"/>
  <c r="J1437" i="33"/>
  <c r="J1435" i="33"/>
  <c r="J1434" i="33"/>
  <c r="J1433" i="33"/>
  <c r="J1432" i="33"/>
  <c r="J1430" i="33"/>
  <c r="J1429" i="33"/>
  <c r="J1428" i="33"/>
  <c r="J1427" i="33"/>
  <c r="J1426" i="33"/>
  <c r="J1425" i="33"/>
  <c r="J1424" i="33"/>
  <c r="J1423" i="33"/>
  <c r="J1422" i="33"/>
  <c r="J1421" i="33"/>
  <c r="J1420" i="33"/>
  <c r="J1419" i="33"/>
  <c r="J1418" i="33"/>
  <c r="J1417" i="33"/>
  <c r="J1416" i="33"/>
  <c r="J1415" i="33"/>
  <c r="J1414" i="33"/>
  <c r="J1413" i="33"/>
  <c r="J1412" i="33"/>
  <c r="J1411" i="33"/>
  <c r="J1410" i="33"/>
  <c r="J1409" i="33"/>
  <c r="J1408" i="33"/>
  <c r="J1407" i="33"/>
  <c r="J1406" i="33"/>
  <c r="J1405" i="33"/>
  <c r="J1404" i="33"/>
  <c r="J1403" i="33"/>
  <c r="J1402" i="33"/>
  <c r="J1401" i="33"/>
  <c r="J1400" i="33"/>
  <c r="J1399" i="33"/>
  <c r="J1398" i="33"/>
  <c r="J1397" i="33"/>
  <c r="J1396" i="33"/>
  <c r="J1395" i="33"/>
  <c r="J1394" i="33"/>
  <c r="J1393" i="33"/>
  <c r="J1392" i="33"/>
  <c r="J1391" i="33"/>
  <c r="J1390" i="33"/>
  <c r="J1389" i="33"/>
  <c r="J1388" i="33"/>
  <c r="J1387" i="33"/>
  <c r="J1386" i="33"/>
  <c r="J1385" i="33"/>
  <c r="J1384" i="33"/>
  <c r="J1383" i="33"/>
  <c r="J1382" i="33"/>
  <c r="J1381" i="33"/>
  <c r="J1380" i="33"/>
  <c r="J1379" i="33"/>
  <c r="J1378" i="33"/>
  <c r="J1377" i="33"/>
  <c r="J1358" i="33"/>
  <c r="J1357" i="33"/>
  <c r="J1356" i="33"/>
  <c r="J1355" i="33"/>
  <c r="J1354" i="33"/>
  <c r="J1353" i="33"/>
  <c r="J1352" i="33"/>
  <c r="J1351" i="33"/>
  <c r="J1350" i="33"/>
  <c r="J1349" i="33"/>
  <c r="J1348" i="33"/>
  <c r="J1347" i="33"/>
  <c r="J1346" i="33"/>
  <c r="J1345" i="33"/>
  <c r="J1344" i="33"/>
  <c r="J1343" i="33"/>
  <c r="J1342" i="33"/>
  <c r="J1341" i="33"/>
  <c r="J1340" i="33"/>
  <c r="J1339" i="33"/>
  <c r="J1338" i="33"/>
  <c r="J1337" i="33"/>
  <c r="J1336" i="33"/>
  <c r="J1334" i="33"/>
  <c r="J1333" i="33"/>
  <c r="J1332" i="33"/>
  <c r="J1331" i="33"/>
  <c r="J1330" i="33"/>
  <c r="J1329" i="33"/>
  <c r="J1328" i="33"/>
  <c r="J1327" i="33"/>
  <c r="J1326" i="33"/>
  <c r="J1325" i="33"/>
  <c r="J1324" i="33"/>
  <c r="J1323" i="33"/>
  <c r="J1322" i="33"/>
  <c r="J1321" i="33"/>
  <c r="J1320" i="33"/>
  <c r="J1318" i="33"/>
  <c r="J1317" i="33"/>
  <c r="J1316" i="33"/>
  <c r="J1315" i="33"/>
  <c r="J1314" i="33"/>
  <c r="J1313" i="33"/>
  <c r="J1312" i="33"/>
  <c r="J1311" i="33"/>
  <c r="J1310" i="33"/>
  <c r="J1309" i="33"/>
  <c r="J1308" i="33"/>
  <c r="J1307" i="33"/>
  <c r="J1306" i="33"/>
  <c r="J1305" i="33"/>
  <c r="J1304" i="33"/>
  <c r="J1303" i="33"/>
  <c r="J1302" i="33"/>
  <c r="J1301" i="33"/>
  <c r="J1300" i="33"/>
  <c r="J1299" i="33"/>
  <c r="J1298" i="33"/>
  <c r="J1297" i="33"/>
  <c r="J1296" i="33"/>
  <c r="J1295" i="33"/>
  <c r="J1294" i="33"/>
  <c r="J1293" i="33"/>
  <c r="J1292" i="33"/>
  <c r="J1291" i="33"/>
  <c r="J1290" i="33"/>
  <c r="J1289" i="33"/>
  <c r="J1288" i="33"/>
  <c r="J1287" i="33"/>
  <c r="J1286" i="33"/>
  <c r="J1285" i="33"/>
  <c r="J1284" i="33"/>
  <c r="J1283" i="33"/>
  <c r="J1282" i="33"/>
  <c r="J1281" i="33"/>
  <c r="J1280" i="33"/>
  <c r="J1279" i="33"/>
  <c r="J1278" i="33"/>
  <c r="J1277" i="33"/>
  <c r="J1276" i="33"/>
  <c r="J1275" i="33"/>
  <c r="J1274" i="33"/>
  <c r="J1273" i="33"/>
  <c r="J1272" i="33"/>
  <c r="J1271" i="33"/>
  <c r="J1270" i="33"/>
  <c r="J1269" i="33"/>
  <c r="J1268" i="33"/>
  <c r="J1267" i="33"/>
  <c r="J1266" i="33"/>
  <c r="J1265" i="33"/>
  <c r="J1264" i="33"/>
  <c r="J1263" i="33"/>
  <c r="J1262" i="33"/>
  <c r="J1261" i="33"/>
  <c r="J1260" i="33"/>
  <c r="J1259" i="33"/>
  <c r="J1258" i="33"/>
  <c r="J1257" i="33"/>
  <c r="J1256" i="33"/>
  <c r="J1254" i="33"/>
  <c r="J1253" i="33"/>
  <c r="J1252" i="33"/>
  <c r="J1251" i="33"/>
  <c r="J1250" i="33"/>
  <c r="J1249" i="33"/>
  <c r="J1248" i="33"/>
  <c r="J1247" i="33"/>
  <c r="J1246" i="33"/>
  <c r="J1244" i="33"/>
  <c r="J1242" i="33"/>
  <c r="J1241" i="33"/>
  <c r="J1240" i="33"/>
  <c r="J1239" i="33"/>
  <c r="J1238" i="33"/>
  <c r="J1237" i="33"/>
  <c r="J1236" i="33"/>
  <c r="J1235" i="33"/>
  <c r="J1234" i="33"/>
  <c r="J1233" i="33"/>
  <c r="J1232" i="33"/>
  <c r="J1231" i="33"/>
  <c r="J1230" i="33"/>
  <c r="J1229" i="33"/>
  <c r="J1228" i="33"/>
  <c r="J1227" i="33"/>
  <c r="J1226" i="33"/>
  <c r="J1225" i="33"/>
  <c r="J1224" i="33"/>
  <c r="J1223" i="33"/>
  <c r="J1222" i="33"/>
  <c r="J1221" i="33"/>
  <c r="J1220" i="33"/>
  <c r="J1219" i="33"/>
  <c r="J1218" i="33"/>
  <c r="J1217" i="33"/>
  <c r="J1216" i="33"/>
  <c r="J1215" i="33"/>
  <c r="J1214" i="33"/>
  <c r="J1213" i="33"/>
  <c r="J1212" i="33"/>
  <c r="J1211" i="33"/>
  <c r="J1210" i="33"/>
  <c r="J1209" i="33"/>
  <c r="J1208" i="33"/>
  <c r="J1207" i="33"/>
  <c r="J1206" i="33"/>
  <c r="J1171" i="33"/>
  <c r="J1168" i="33"/>
  <c r="J1167" i="33"/>
  <c r="J1165" i="33"/>
  <c r="J1164" i="33"/>
  <c r="J1163" i="33"/>
  <c r="J1162" i="33"/>
  <c r="J1161" i="33"/>
  <c r="J1160" i="33"/>
  <c r="J1159" i="33"/>
  <c r="J1158" i="33"/>
  <c r="J1157" i="33"/>
  <c r="J1156" i="33"/>
  <c r="J1155" i="33"/>
  <c r="J1154" i="33"/>
  <c r="J1153" i="33"/>
  <c r="J1152" i="33"/>
  <c r="J1151" i="33"/>
  <c r="J1150" i="33"/>
  <c r="J1149" i="33"/>
  <c r="J1148" i="33"/>
  <c r="J1147" i="33"/>
  <c r="J1146" i="33"/>
  <c r="J1145" i="33"/>
  <c r="J1144" i="33"/>
  <c r="J1143" i="33"/>
  <c r="J1142" i="33"/>
  <c r="J1141" i="33"/>
  <c r="J1140" i="33"/>
  <c r="J1139" i="33"/>
  <c r="J1138" i="33"/>
  <c r="J1137" i="33"/>
  <c r="J1136" i="33"/>
  <c r="J1135" i="33"/>
  <c r="J1134" i="33"/>
  <c r="J1133" i="33"/>
  <c r="J1132" i="33"/>
  <c r="J1131" i="33"/>
  <c r="J1130" i="33"/>
  <c r="J1129" i="33"/>
  <c r="J1128" i="33"/>
  <c r="J1126" i="33"/>
  <c r="J1125" i="33"/>
  <c r="J1124" i="33"/>
  <c r="J1123" i="33"/>
  <c r="J1122" i="33"/>
  <c r="J1121" i="33"/>
  <c r="J1120" i="33"/>
  <c r="J1119" i="33"/>
  <c r="J1118" i="33"/>
  <c r="J1117" i="33"/>
  <c r="J1116" i="33"/>
  <c r="J1115" i="33"/>
  <c r="J1093" i="33"/>
  <c r="J1092" i="33"/>
  <c r="J1091" i="33"/>
  <c r="J1090" i="33"/>
  <c r="J1089" i="33"/>
  <c r="J1088" i="33"/>
  <c r="J1085" i="33"/>
  <c r="J1084" i="33"/>
  <c r="J1083" i="33"/>
  <c r="J1082" i="33"/>
  <c r="J1081" i="33"/>
  <c r="J1080" i="33"/>
  <c r="J1079" i="33"/>
  <c r="J1078" i="33"/>
  <c r="J1077" i="33"/>
  <c r="J1076" i="33"/>
  <c r="J1075" i="33"/>
  <c r="J1074" i="33"/>
  <c r="J1073" i="33"/>
  <c r="J1072" i="33"/>
  <c r="J1071" i="33"/>
  <c r="J1070" i="33"/>
  <c r="J1069" i="33"/>
  <c r="J1068" i="33"/>
  <c r="J1067" i="33"/>
  <c r="J1066" i="33"/>
  <c r="J1065" i="33"/>
  <c r="J1064" i="33"/>
  <c r="J1063" i="33"/>
  <c r="J1062" i="33"/>
  <c r="J1061" i="33"/>
  <c r="J1060" i="33"/>
  <c r="J1059" i="33"/>
  <c r="J1058" i="33"/>
  <c r="J1057" i="33"/>
  <c r="J1056" i="33"/>
  <c r="J1055" i="33"/>
  <c r="J1054" i="33"/>
  <c r="J1053" i="33"/>
  <c r="J1052" i="33"/>
  <c r="J1051" i="33"/>
  <c r="J1050" i="33"/>
  <c r="J1049" i="33"/>
  <c r="J1048" i="33"/>
  <c r="J1047" i="33"/>
  <c r="J1046" i="33"/>
  <c r="J1045" i="33"/>
  <c r="J1044" i="33"/>
  <c r="J1043" i="33"/>
  <c r="J1042" i="33"/>
  <c r="J1041" i="33"/>
  <c r="J1040" i="33"/>
  <c r="J1039" i="33"/>
  <c r="J1038" i="33"/>
  <c r="J1037" i="33"/>
  <c r="J1036" i="33"/>
  <c r="J1035" i="33"/>
  <c r="J1034" i="33"/>
  <c r="J1033" i="33"/>
  <c r="J1013" i="33"/>
  <c r="J1012" i="33"/>
  <c r="J1011" i="33"/>
  <c r="J1010" i="33"/>
  <c r="J1009" i="33"/>
  <c r="J1008" i="33"/>
  <c r="J1007" i="33"/>
  <c r="J1006" i="33"/>
  <c r="J1005" i="33"/>
  <c r="J1004" i="33"/>
  <c r="J1003" i="33"/>
  <c r="J1002" i="33"/>
  <c r="J1001" i="33"/>
  <c r="J1000" i="33"/>
  <c r="J999" i="33"/>
  <c r="J998" i="33"/>
  <c r="J997" i="33"/>
  <c r="J996" i="33"/>
  <c r="J995" i="33"/>
  <c r="J994" i="33"/>
  <c r="J993" i="33"/>
  <c r="J992" i="33"/>
  <c r="J991" i="33"/>
  <c r="J990" i="33"/>
  <c r="J989" i="33"/>
  <c r="J988" i="33"/>
  <c r="J987" i="33"/>
  <c r="J986" i="33"/>
  <c r="J985" i="33"/>
  <c r="J984" i="33"/>
  <c r="J983" i="33"/>
  <c r="J982" i="33"/>
  <c r="J981" i="33"/>
  <c r="J980" i="33"/>
  <c r="J979" i="33"/>
  <c r="J978" i="33"/>
  <c r="J976" i="33"/>
  <c r="J975" i="33"/>
  <c r="J974" i="33"/>
  <c r="J973" i="33"/>
  <c r="J972" i="33"/>
  <c r="J971" i="33"/>
  <c r="J970" i="33"/>
  <c r="J969" i="33"/>
  <c r="J968" i="33"/>
  <c r="J967" i="33"/>
  <c r="J966" i="33"/>
  <c r="J965" i="33"/>
  <c r="J964" i="33"/>
  <c r="J963" i="33"/>
  <c r="J962" i="33"/>
  <c r="J961" i="33"/>
  <c r="J960" i="33"/>
  <c r="J959" i="33"/>
  <c r="J958" i="33"/>
  <c r="J957" i="33"/>
  <c r="J956" i="33"/>
  <c r="J955" i="33"/>
  <c r="J954" i="33"/>
  <c r="J953" i="33"/>
  <c r="J952" i="33"/>
  <c r="J951" i="33"/>
  <c r="J950" i="33"/>
  <c r="J949" i="33"/>
  <c r="J929" i="33"/>
  <c r="J928" i="33"/>
  <c r="J927" i="33"/>
  <c r="J926" i="33"/>
  <c r="J925" i="33"/>
  <c r="J924" i="33"/>
  <c r="J923" i="33"/>
  <c r="J922" i="33"/>
  <c r="J921" i="33"/>
  <c r="J920" i="33"/>
  <c r="J919" i="33"/>
  <c r="J918" i="33"/>
  <c r="J917" i="33"/>
  <c r="J916" i="33"/>
  <c r="J915" i="33"/>
  <c r="J914" i="33"/>
  <c r="J913" i="33"/>
  <c r="J912" i="33"/>
  <c r="J911" i="33"/>
  <c r="J910" i="33"/>
  <c r="J909" i="33"/>
  <c r="J908" i="33"/>
  <c r="J907" i="33"/>
  <c r="J906" i="33"/>
  <c r="J905" i="33"/>
  <c r="J904" i="33"/>
  <c r="J903" i="33"/>
  <c r="J902" i="33"/>
  <c r="J901" i="33"/>
  <c r="J900" i="33"/>
  <c r="J899" i="33"/>
  <c r="J898" i="33"/>
  <c r="J897" i="33"/>
  <c r="J896" i="33"/>
  <c r="J895" i="33"/>
  <c r="J894" i="33"/>
  <c r="J893" i="33"/>
  <c r="J892" i="33"/>
  <c r="J891" i="33"/>
  <c r="J890" i="33"/>
  <c r="J889" i="33"/>
  <c r="J888" i="33"/>
  <c r="J887" i="33"/>
  <c r="J886" i="33"/>
  <c r="J885" i="33"/>
  <c r="J884" i="33"/>
  <c r="J883" i="33"/>
  <c r="J882" i="33"/>
  <c r="J864" i="33"/>
  <c r="J863" i="33"/>
  <c r="J862" i="33"/>
  <c r="J861" i="33"/>
  <c r="J860" i="33"/>
  <c r="J859" i="33"/>
  <c r="J858" i="33"/>
  <c r="J857" i="33"/>
  <c r="J856" i="33"/>
  <c r="J855" i="33"/>
  <c r="J854" i="33"/>
  <c r="J853" i="33"/>
  <c r="J852" i="33"/>
  <c r="J851" i="33"/>
  <c r="J850" i="33"/>
  <c r="J849" i="33"/>
  <c r="J848" i="33"/>
  <c r="J847" i="33"/>
  <c r="J846" i="33"/>
  <c r="J845" i="33"/>
  <c r="J844" i="33"/>
  <c r="J843" i="33"/>
  <c r="J842" i="33"/>
  <c r="J841" i="33"/>
  <c r="J840" i="33"/>
  <c r="J839" i="33"/>
  <c r="J838" i="33"/>
  <c r="J837" i="33"/>
  <c r="J836" i="33"/>
  <c r="J835" i="33"/>
  <c r="J834" i="33"/>
  <c r="J833" i="33"/>
  <c r="J832" i="33"/>
  <c r="J831" i="33"/>
  <c r="J830" i="33"/>
  <c r="J829" i="33"/>
  <c r="J828" i="33"/>
  <c r="J827" i="33"/>
  <c r="J826" i="33"/>
  <c r="J825" i="33"/>
  <c r="J824" i="33"/>
  <c r="J823" i="33"/>
  <c r="J822" i="33"/>
  <c r="J821" i="33"/>
  <c r="J820" i="33"/>
  <c r="J819" i="33"/>
  <c r="J818" i="33"/>
  <c r="J817" i="33"/>
  <c r="J816" i="33"/>
  <c r="J815" i="33"/>
  <c r="J814" i="33"/>
  <c r="J813" i="33"/>
  <c r="J812" i="33"/>
  <c r="J811" i="33"/>
  <c r="J810" i="33"/>
  <c r="J809" i="33"/>
  <c r="J808" i="33"/>
  <c r="J807" i="33"/>
  <c r="J806" i="33"/>
  <c r="J805" i="33"/>
  <c r="J804" i="33"/>
  <c r="J803" i="33"/>
  <c r="J802" i="33"/>
  <c r="J801" i="33"/>
  <c r="J800" i="33"/>
  <c r="J799" i="33"/>
  <c r="J798" i="33"/>
  <c r="J797" i="33"/>
  <c r="J796" i="33"/>
  <c r="J795" i="33"/>
  <c r="J794" i="33"/>
  <c r="J793" i="33"/>
  <c r="J792" i="33"/>
  <c r="J791" i="33"/>
  <c r="J790" i="33"/>
  <c r="J789" i="33"/>
  <c r="J788" i="33"/>
  <c r="J787" i="33"/>
  <c r="J786" i="33"/>
  <c r="J785" i="33"/>
  <c r="J784" i="33"/>
  <c r="J783" i="33"/>
  <c r="J761" i="33"/>
  <c r="J760" i="33"/>
  <c r="J759" i="33"/>
  <c r="J758" i="33"/>
  <c r="J757" i="33"/>
  <c r="J756" i="33"/>
  <c r="J755" i="33"/>
  <c r="J754" i="33"/>
  <c r="J753" i="33"/>
  <c r="J752" i="33"/>
  <c r="J751" i="33"/>
  <c r="J750" i="33"/>
  <c r="J749" i="33"/>
  <c r="J748" i="33"/>
  <c r="J747" i="33"/>
  <c r="J746" i="33"/>
  <c r="J745" i="33"/>
  <c r="J744" i="33"/>
  <c r="J743" i="33"/>
  <c r="J742" i="33"/>
  <c r="J741" i="33"/>
  <c r="J740" i="33"/>
  <c r="J739" i="33"/>
  <c r="J738" i="33"/>
  <c r="J737" i="33"/>
  <c r="J736" i="33"/>
  <c r="J735" i="33"/>
  <c r="J734" i="33"/>
  <c r="J733" i="33"/>
  <c r="J732" i="33"/>
  <c r="J731" i="33"/>
  <c r="J714" i="33"/>
  <c r="J713" i="33"/>
  <c r="J712" i="33"/>
  <c r="J711" i="33"/>
  <c r="J710" i="33"/>
  <c r="J709" i="33"/>
  <c r="J708" i="33"/>
  <c r="J707" i="33"/>
  <c r="J706" i="33"/>
  <c r="J705" i="33"/>
  <c r="J704" i="33"/>
  <c r="J703" i="33"/>
  <c r="J702" i="33"/>
  <c r="J701" i="33"/>
  <c r="J700" i="33"/>
  <c r="J699" i="33"/>
  <c r="J698" i="33"/>
  <c r="J697" i="33"/>
  <c r="J696" i="33"/>
  <c r="J695" i="33"/>
  <c r="J694" i="33"/>
  <c r="J693" i="33"/>
  <c r="J692" i="33"/>
  <c r="J691" i="33"/>
  <c r="J690" i="33"/>
  <c r="J689" i="33"/>
  <c r="J688" i="33"/>
  <c r="J687" i="33"/>
  <c r="J686" i="33"/>
  <c r="J685" i="33"/>
  <c r="J684" i="33"/>
  <c r="J683" i="33"/>
  <c r="J682" i="33"/>
  <c r="J681" i="33"/>
  <c r="J680" i="33"/>
  <c r="J679" i="33"/>
  <c r="J678" i="33"/>
  <c r="J677" i="33"/>
  <c r="J676" i="33"/>
  <c r="J675" i="33"/>
  <c r="J674" i="33"/>
  <c r="J673" i="33"/>
  <c r="J672" i="33"/>
  <c r="J671" i="33"/>
  <c r="J670" i="33"/>
  <c r="J669" i="33"/>
  <c r="J668" i="33"/>
  <c r="J667" i="33"/>
  <c r="J666" i="33"/>
  <c r="J665" i="33"/>
  <c r="J664" i="33"/>
  <c r="J663" i="33"/>
  <c r="J662" i="33"/>
  <c r="J660" i="33"/>
  <c r="J659" i="33"/>
  <c r="J658" i="33"/>
  <c r="J657" i="33"/>
  <c r="J655" i="33"/>
  <c r="J654" i="33"/>
  <c r="J653" i="33"/>
  <c r="J652" i="33"/>
  <c r="J651" i="33"/>
  <c r="J650" i="33"/>
  <c r="J649" i="33"/>
  <c r="J648" i="33"/>
  <c r="J647" i="33"/>
  <c r="J646" i="33"/>
  <c r="J645" i="33"/>
  <c r="J644" i="33"/>
  <c r="J643" i="33"/>
  <c r="J642" i="33"/>
  <c r="J641" i="33"/>
  <c r="J640" i="33"/>
  <c r="J639" i="33"/>
  <c r="J638" i="33"/>
  <c r="J617" i="33"/>
  <c r="J616" i="33"/>
  <c r="J615" i="33"/>
  <c r="J614" i="33"/>
  <c r="J613" i="33"/>
  <c r="J612" i="33"/>
  <c r="J611" i="33"/>
  <c r="J610" i="33"/>
  <c r="J609" i="33"/>
  <c r="J608" i="33"/>
  <c r="J607" i="33"/>
  <c r="J606" i="33"/>
  <c r="J605" i="33"/>
  <c r="J604" i="33"/>
  <c r="J603" i="33"/>
  <c r="J602" i="33"/>
  <c r="J601" i="33"/>
  <c r="J600" i="33"/>
  <c r="J599" i="33"/>
  <c r="J598" i="33"/>
  <c r="J597" i="33"/>
  <c r="J596" i="33"/>
  <c r="J595" i="33"/>
  <c r="J594" i="33"/>
  <c r="J593" i="33"/>
  <c r="J592" i="33"/>
  <c r="J591" i="33"/>
  <c r="J590" i="33"/>
  <c r="J589" i="33"/>
  <c r="J588" i="33"/>
  <c r="J587" i="33"/>
  <c r="J586" i="33"/>
  <c r="J585" i="33"/>
  <c r="J584" i="33"/>
  <c r="J583" i="33"/>
  <c r="J582" i="33"/>
  <c r="J581" i="33"/>
  <c r="J580" i="33"/>
  <c r="J579" i="33"/>
  <c r="J578" i="33"/>
  <c r="J577" i="33"/>
  <c r="J576" i="33"/>
  <c r="J575" i="33"/>
  <c r="J574" i="33"/>
  <c r="J573" i="33"/>
  <c r="J562" i="33"/>
  <c r="J561" i="33"/>
  <c r="J560" i="33"/>
  <c r="J559" i="33"/>
  <c r="J558" i="33"/>
  <c r="J557" i="33"/>
  <c r="J556" i="33"/>
  <c r="J555" i="33"/>
  <c r="J554" i="33"/>
  <c r="J553" i="33"/>
  <c r="J552" i="33"/>
  <c r="J551" i="33"/>
  <c r="J550" i="33"/>
  <c r="J549" i="33"/>
  <c r="J548" i="33"/>
  <c r="J547" i="33"/>
  <c r="J546" i="33"/>
  <c r="J545" i="33"/>
  <c r="J544" i="33"/>
  <c r="J543" i="33"/>
  <c r="J542" i="33"/>
  <c r="J541" i="33"/>
  <c r="J540" i="33"/>
  <c r="J514" i="33"/>
  <c r="J513" i="33"/>
  <c r="J512" i="33"/>
  <c r="J511" i="33"/>
  <c r="J510" i="33"/>
  <c r="J509" i="33"/>
  <c r="J508" i="33"/>
  <c r="J507" i="33"/>
  <c r="J506" i="33"/>
  <c r="J505" i="33"/>
  <c r="J504" i="33"/>
  <c r="J503" i="33"/>
  <c r="J502" i="33"/>
  <c r="J501" i="33"/>
  <c r="J500" i="33"/>
  <c r="J499" i="33"/>
  <c r="J498" i="33"/>
  <c r="J497" i="33"/>
  <c r="J496" i="33"/>
  <c r="J495" i="33"/>
  <c r="J494" i="33"/>
  <c r="J493" i="33"/>
  <c r="J492" i="33"/>
  <c r="J491" i="33"/>
  <c r="J490" i="33"/>
  <c r="J489" i="33"/>
  <c r="J488" i="33"/>
  <c r="J487" i="33"/>
  <c r="J486" i="33"/>
  <c r="J485" i="33"/>
  <c r="J484" i="33"/>
  <c r="J483" i="33"/>
  <c r="J482" i="33"/>
  <c r="J481" i="33"/>
  <c r="J480" i="33"/>
  <c r="J479" i="33"/>
  <c r="J478" i="33"/>
  <c r="J477" i="33"/>
  <c r="J476" i="33"/>
  <c r="J475" i="33"/>
  <c r="J474" i="33"/>
  <c r="J473" i="33"/>
  <c r="J472" i="33"/>
  <c r="J471" i="33"/>
  <c r="J470" i="33"/>
  <c r="J469" i="33"/>
  <c r="J468" i="33"/>
  <c r="J467" i="33"/>
  <c r="J466" i="33"/>
  <c r="J465" i="33"/>
  <c r="J464" i="33"/>
  <c r="J463" i="33"/>
  <c r="J462" i="33"/>
  <c r="J461" i="33"/>
  <c r="J460" i="33"/>
  <c r="J459" i="33"/>
  <c r="J458" i="33"/>
  <c r="J457" i="33"/>
  <c r="J456" i="33"/>
  <c r="J455" i="33"/>
  <c r="J454" i="33"/>
  <c r="J453" i="33"/>
  <c r="J452" i="33"/>
  <c r="J451" i="33"/>
  <c r="J450" i="33"/>
  <c r="J449" i="33"/>
  <c r="J448" i="33"/>
  <c r="J447" i="33"/>
  <c r="J446" i="33"/>
  <c r="J445" i="33"/>
  <c r="J444" i="33"/>
  <c r="J443" i="33"/>
  <c r="J442" i="33"/>
  <c r="J441" i="33"/>
  <c r="J440" i="33"/>
  <c r="J439" i="33"/>
  <c r="J438" i="33"/>
  <c r="J437" i="33"/>
  <c r="J436" i="33"/>
  <c r="J435" i="33"/>
  <c r="J434" i="33"/>
  <c r="J433" i="33"/>
  <c r="J432" i="33"/>
  <c r="J431" i="33"/>
  <c r="J430" i="33"/>
  <c r="J429" i="33"/>
  <c r="J427" i="33"/>
  <c r="J426" i="33"/>
  <c r="J425" i="33"/>
  <c r="J424" i="33"/>
  <c r="J423" i="33"/>
  <c r="J422" i="33"/>
  <c r="J421" i="33"/>
  <c r="J420" i="33"/>
  <c r="J419" i="33"/>
  <c r="J418" i="33"/>
  <c r="J417" i="33"/>
  <c r="J416" i="33"/>
  <c r="J415" i="33"/>
  <c r="J414" i="33"/>
  <c r="J413" i="33"/>
  <c r="J412" i="33"/>
  <c r="J411" i="33"/>
  <c r="J410" i="33"/>
  <c r="J409" i="33"/>
  <c r="J408" i="33"/>
  <c r="J407" i="33"/>
  <c r="J406" i="33"/>
  <c r="J405" i="33"/>
  <c r="J404" i="33"/>
  <c r="J403" i="33"/>
  <c r="J402" i="33"/>
  <c r="J401" i="33"/>
  <c r="J400" i="33"/>
  <c r="J399" i="33"/>
  <c r="J398" i="33"/>
  <c r="J397" i="33"/>
  <c r="J396" i="33"/>
  <c r="J395" i="33"/>
  <c r="J394" i="33"/>
  <c r="J393" i="33"/>
  <c r="J392" i="33"/>
  <c r="J391" i="33"/>
  <c r="J390" i="33"/>
  <c r="J389" i="33"/>
  <c r="J388" i="33"/>
  <c r="J387" i="33"/>
  <c r="J386" i="33"/>
  <c r="J385" i="33"/>
  <c r="J384" i="33"/>
  <c r="J383" i="33"/>
  <c r="J382" i="33"/>
  <c r="J381" i="33"/>
  <c r="J380" i="33"/>
  <c r="J379" i="33"/>
  <c r="J378" i="33"/>
  <c r="J377" i="33"/>
  <c r="J376" i="33"/>
  <c r="J375" i="33"/>
  <c r="J374" i="33"/>
  <c r="J373" i="33"/>
  <c r="J372" i="33"/>
  <c r="J371" i="33"/>
  <c r="J370" i="33"/>
  <c r="J369" i="33"/>
  <c r="J368" i="33"/>
  <c r="J367" i="33"/>
  <c r="J366" i="33"/>
  <c r="J365" i="33"/>
  <c r="J364" i="33"/>
  <c r="J362" i="33"/>
  <c r="J361" i="33"/>
  <c r="J360" i="33"/>
  <c r="J359" i="33"/>
  <c r="J358" i="33"/>
  <c r="J357" i="33"/>
  <c r="J356" i="33"/>
  <c r="J355" i="33"/>
  <c r="J354" i="33"/>
  <c r="J1730" i="33"/>
  <c r="L1730" i="33"/>
  <c r="J1731" i="33"/>
  <c r="L1731" i="33"/>
  <c r="M1731" i="33"/>
  <c r="J1732" i="33"/>
  <c r="L1732" i="33"/>
  <c r="M1732" i="33"/>
  <c r="J1733" i="33"/>
  <c r="L1733" i="33"/>
  <c r="J1734" i="33"/>
  <c r="L1734" i="33"/>
  <c r="M1734" i="33"/>
  <c r="J1735" i="33"/>
  <c r="L1735" i="33"/>
  <c r="M1735" i="33"/>
  <c r="J1736" i="33"/>
  <c r="L1736" i="33"/>
  <c r="M1736" i="33"/>
  <c r="N1736" i="33"/>
  <c r="J1737" i="33"/>
  <c r="L1737" i="33"/>
  <c r="M1737" i="33"/>
  <c r="N1737" i="33"/>
  <c r="J1738" i="33"/>
  <c r="L1738" i="33"/>
  <c r="M1738" i="33"/>
  <c r="J1739" i="33"/>
  <c r="L1739" i="33"/>
  <c r="M1739" i="33"/>
  <c r="N1739" i="33"/>
  <c r="J1741" i="33"/>
  <c r="L1741" i="33"/>
  <c r="M1741" i="33"/>
  <c r="N1741" i="33"/>
  <c r="J1742" i="33"/>
  <c r="L1742" i="33"/>
  <c r="M1742" i="33"/>
  <c r="N1742" i="33"/>
  <c r="J1743" i="33"/>
  <c r="L1743" i="33"/>
  <c r="M1743" i="33"/>
  <c r="N1743" i="33"/>
  <c r="J1744" i="33"/>
  <c r="L1744" i="33"/>
  <c r="J1745" i="33"/>
  <c r="L1745" i="33"/>
  <c r="M1745" i="33"/>
  <c r="J1746" i="33"/>
  <c r="L1746" i="33"/>
  <c r="M1746" i="33"/>
  <c r="N1746" i="33"/>
  <c r="J1747" i="33"/>
  <c r="L1747" i="33"/>
  <c r="M1747" i="33"/>
  <c r="N1747" i="33"/>
  <c r="J1748" i="33"/>
  <c r="L1748" i="33"/>
  <c r="M1748" i="33"/>
  <c r="N1748" i="33"/>
  <c r="J1749" i="33"/>
  <c r="L1749" i="33"/>
  <c r="M1749" i="33"/>
  <c r="J1750" i="33"/>
  <c r="L1750" i="33"/>
  <c r="M1750" i="33"/>
  <c r="N1750" i="33"/>
  <c r="J1751" i="33"/>
  <c r="L1751" i="33"/>
  <c r="M1751" i="33"/>
  <c r="N1751" i="33"/>
  <c r="J1752" i="33"/>
  <c r="L1752" i="33"/>
  <c r="M1752" i="33"/>
  <c r="N1752" i="33"/>
  <c r="J1753" i="33"/>
  <c r="L1753" i="33"/>
  <c r="M1753" i="33"/>
  <c r="N1753" i="33"/>
  <c r="J1755" i="33"/>
  <c r="L1755" i="33"/>
  <c r="J1756" i="33"/>
  <c r="L1756" i="33"/>
  <c r="M1756" i="33"/>
  <c r="J1757" i="33"/>
  <c r="L1757" i="33"/>
  <c r="M1757" i="33"/>
  <c r="N1757" i="33"/>
  <c r="J1758" i="33"/>
  <c r="L1758" i="33"/>
  <c r="M1758" i="33"/>
  <c r="N1758" i="33"/>
  <c r="J1759" i="33"/>
  <c r="L1759" i="33"/>
  <c r="M1759" i="33"/>
  <c r="N1759" i="33"/>
  <c r="J1760" i="33"/>
  <c r="L1760" i="33"/>
  <c r="M1760" i="33"/>
  <c r="N1760" i="33"/>
  <c r="J1761" i="33"/>
  <c r="L1761" i="33"/>
  <c r="M1761" i="33"/>
  <c r="J1762" i="33"/>
  <c r="L1762" i="33"/>
  <c r="M1762" i="33"/>
  <c r="N1762" i="33"/>
  <c r="J1763" i="33"/>
  <c r="L1763" i="33"/>
  <c r="M1763" i="33"/>
  <c r="N1763" i="33"/>
  <c r="J1764" i="33"/>
  <c r="L1764" i="33"/>
  <c r="M1764" i="33"/>
  <c r="N1764" i="33"/>
  <c r="J1765" i="33"/>
  <c r="L1765" i="33"/>
  <c r="M1765" i="33"/>
  <c r="N1765" i="33"/>
  <c r="J1729" i="33"/>
  <c r="J56" i="33"/>
  <c r="J57" i="33"/>
  <c r="J58" i="33"/>
  <c r="J59" i="33"/>
  <c r="J60" i="33"/>
  <c r="J61" i="33"/>
  <c r="J62" i="33"/>
  <c r="J63" i="33"/>
  <c r="J64" i="33"/>
  <c r="J65" i="33"/>
  <c r="J66" i="33"/>
  <c r="J67" i="33"/>
  <c r="J68" i="33"/>
  <c r="J69" i="33"/>
  <c r="J70" i="33"/>
  <c r="J71" i="33"/>
  <c r="J72" i="33"/>
  <c r="J73" i="33"/>
  <c r="J74" i="33"/>
  <c r="J75" i="33"/>
  <c r="J76" i="33"/>
  <c r="J77" i="33"/>
  <c r="J78" i="33"/>
  <c r="J79" i="33"/>
  <c r="J80" i="33"/>
  <c r="J81" i="33"/>
  <c r="J82" i="33"/>
  <c r="J83" i="33"/>
  <c r="J84" i="33"/>
  <c r="J85" i="33"/>
  <c r="J86" i="33"/>
  <c r="J88" i="33"/>
  <c r="J89" i="33"/>
  <c r="J90" i="33"/>
  <c r="J91" i="33"/>
  <c r="J92" i="33"/>
  <c r="J93" i="33"/>
  <c r="J94" i="33"/>
  <c r="J95" i="33"/>
  <c r="J96" i="33"/>
  <c r="J97" i="33"/>
  <c r="J98" i="33"/>
  <c r="J99" i="33"/>
  <c r="J100" i="33"/>
  <c r="J101" i="33"/>
  <c r="J102" i="33"/>
  <c r="J103" i="33"/>
  <c r="J104" i="33"/>
  <c r="J105" i="33"/>
  <c r="J106" i="33"/>
  <c r="J107" i="33"/>
  <c r="J108" i="33"/>
  <c r="J109" i="33"/>
  <c r="J110" i="33"/>
  <c r="J111" i="33"/>
  <c r="J112" i="33"/>
  <c r="J113" i="33"/>
  <c r="J114" i="33"/>
  <c r="J115" i="33"/>
  <c r="J116" i="33"/>
  <c r="J117" i="33"/>
  <c r="J118" i="33"/>
  <c r="J119" i="33"/>
  <c r="J120" i="33"/>
  <c r="J121" i="33"/>
  <c r="J122" i="33"/>
  <c r="J123" i="33"/>
  <c r="J124" i="33"/>
  <c r="J125" i="33"/>
  <c r="J126" i="33"/>
  <c r="J127" i="33"/>
  <c r="J128" i="33"/>
  <c r="J129" i="33"/>
  <c r="J130" i="33"/>
  <c r="J131" i="33"/>
  <c r="J132" i="33"/>
  <c r="J133" i="33"/>
  <c r="J134" i="33"/>
  <c r="J135" i="33"/>
  <c r="J136" i="33"/>
  <c r="J137" i="33"/>
  <c r="J138" i="33"/>
  <c r="J139" i="33"/>
  <c r="J140" i="33"/>
  <c r="J141" i="33"/>
  <c r="J142" i="33"/>
  <c r="J143" i="33"/>
  <c r="J145" i="33"/>
  <c r="J146" i="33"/>
  <c r="J147" i="33"/>
  <c r="J148" i="33"/>
  <c r="J149" i="33"/>
  <c r="J150" i="33"/>
  <c r="J151" i="33"/>
  <c r="J152" i="33"/>
  <c r="J153" i="33"/>
  <c r="J154" i="33"/>
  <c r="J155" i="33"/>
  <c r="J156" i="33"/>
  <c r="J157" i="33"/>
  <c r="J158" i="33"/>
  <c r="J160" i="33"/>
  <c r="J161" i="33"/>
  <c r="J162" i="33"/>
  <c r="J163" i="33"/>
  <c r="J164" i="33"/>
  <c r="J165" i="33"/>
  <c r="J166" i="33"/>
  <c r="J167" i="33"/>
  <c r="J168" i="33"/>
  <c r="J169" i="33"/>
  <c r="J170" i="33"/>
  <c r="J171" i="33"/>
  <c r="J172" i="33"/>
  <c r="J173" i="33"/>
  <c r="J174" i="33"/>
  <c r="J175" i="33"/>
  <c r="J176" i="33"/>
  <c r="J177" i="33"/>
  <c r="J178" i="33"/>
  <c r="J179" i="33"/>
  <c r="J180" i="33"/>
  <c r="J181" i="33"/>
  <c r="J182" i="33"/>
  <c r="J183" i="33"/>
  <c r="J184" i="33"/>
  <c r="J185" i="33"/>
  <c r="J186" i="33"/>
  <c r="J187" i="33"/>
  <c r="J188" i="33"/>
  <c r="J189" i="33"/>
  <c r="J190" i="33"/>
  <c r="J191" i="33"/>
  <c r="J192" i="33"/>
  <c r="J193" i="33"/>
  <c r="J194" i="33"/>
  <c r="J195" i="33"/>
  <c r="J196" i="33"/>
  <c r="J197" i="33"/>
  <c r="J198" i="33"/>
  <c r="J199" i="33"/>
  <c r="J200" i="33"/>
  <c r="J201" i="33"/>
  <c r="J202" i="33"/>
  <c r="J203" i="33"/>
  <c r="J204" i="33"/>
  <c r="J205" i="33"/>
  <c r="J206" i="33"/>
  <c r="J207" i="33"/>
  <c r="J208" i="33"/>
  <c r="J209" i="33"/>
  <c r="J210" i="33"/>
  <c r="J211" i="33"/>
  <c r="J212" i="33"/>
  <c r="J213" i="33"/>
  <c r="J214" i="33"/>
  <c r="J215" i="33"/>
  <c r="J216" i="33"/>
  <c r="J217" i="33"/>
  <c r="J218" i="33"/>
  <c r="J219" i="33"/>
  <c r="J220" i="33"/>
  <c r="J221" i="33"/>
  <c r="J222" i="33"/>
  <c r="J223" i="33"/>
  <c r="J224" i="33"/>
  <c r="J225" i="33"/>
  <c r="J226" i="33"/>
  <c r="J227" i="33"/>
  <c r="J228" i="33"/>
  <c r="J229" i="33"/>
  <c r="J230" i="33"/>
  <c r="J231" i="33"/>
  <c r="J232" i="33"/>
  <c r="J233" i="33"/>
  <c r="J234" i="33"/>
  <c r="J235" i="33"/>
  <c r="J236" i="33"/>
  <c r="J237" i="33"/>
  <c r="J238" i="33"/>
  <c r="J239" i="33"/>
  <c r="J240" i="33"/>
  <c r="J241" i="33"/>
  <c r="J242" i="33"/>
  <c r="J243" i="33"/>
  <c r="J244" i="33"/>
  <c r="J245" i="33"/>
  <c r="J246" i="33"/>
  <c r="J247" i="33"/>
  <c r="J248" i="33"/>
  <c r="J249" i="33"/>
  <c r="J250" i="33"/>
  <c r="J251" i="33"/>
  <c r="J252" i="33"/>
  <c r="J253" i="33"/>
  <c r="J254" i="33"/>
  <c r="J255" i="33"/>
  <c r="J256" i="33"/>
  <c r="J258" i="33"/>
  <c r="J259" i="33"/>
  <c r="J260" i="33"/>
  <c r="J261" i="33"/>
  <c r="J262" i="33"/>
  <c r="J263" i="33"/>
  <c r="J264" i="33"/>
  <c r="J265" i="33"/>
  <c r="J266" i="33"/>
  <c r="J267" i="33"/>
  <c r="J268" i="33"/>
  <c r="J269" i="33"/>
  <c r="J270" i="33"/>
  <c r="J271" i="33"/>
  <c r="J272" i="33"/>
  <c r="J273" i="33"/>
  <c r="J274" i="33"/>
  <c r="J275" i="33"/>
  <c r="J276" i="33"/>
  <c r="J277" i="33"/>
  <c r="J278" i="33"/>
  <c r="J279" i="33"/>
  <c r="J280" i="33"/>
  <c r="J281" i="33"/>
  <c r="J282" i="33"/>
  <c r="J283" i="33"/>
  <c r="J285" i="33"/>
  <c r="J286" i="33"/>
  <c r="J287" i="33"/>
  <c r="J288" i="33"/>
  <c r="J289" i="33"/>
  <c r="J290" i="33"/>
  <c r="J291" i="33"/>
  <c r="J292" i="33"/>
  <c r="J293" i="33"/>
  <c r="J294" i="33"/>
  <c r="J295" i="33"/>
  <c r="J296" i="33"/>
  <c r="J297" i="33"/>
  <c r="J298" i="33"/>
  <c r="J299" i="33"/>
  <c r="J300" i="33"/>
  <c r="J301" i="33"/>
  <c r="J302" i="33"/>
  <c r="J303" i="33"/>
  <c r="J304" i="33"/>
  <c r="J305" i="33"/>
  <c r="J306" i="33"/>
  <c r="J307" i="33"/>
  <c r="J308" i="33"/>
  <c r="J309" i="33"/>
  <c r="J310" i="33"/>
  <c r="J311" i="33"/>
  <c r="J312" i="33"/>
  <c r="J313" i="33"/>
  <c r="J314" i="33"/>
  <c r="J315" i="33"/>
  <c r="J316" i="33"/>
  <c r="J317" i="33"/>
  <c r="J318" i="33"/>
  <c r="O565" i="33" l="1"/>
  <c r="N565" i="33"/>
  <c r="O567" i="33"/>
  <c r="N568" i="33"/>
  <c r="O570" i="33"/>
  <c r="N571" i="33"/>
  <c r="M571" i="33"/>
  <c r="M569" i="33"/>
  <c r="N564" i="33"/>
  <c r="M566" i="33"/>
  <c r="N567" i="33"/>
  <c r="M563" i="33"/>
  <c r="N570" i="33"/>
  <c r="O571" i="33"/>
  <c r="N569" i="33"/>
  <c r="M568" i="33"/>
  <c r="N566" i="33"/>
  <c r="M567" i="33"/>
  <c r="N563" i="33"/>
  <c r="M565" i="33"/>
  <c r="O566" i="33"/>
  <c r="M570" i="33"/>
  <c r="O569" i="33"/>
  <c r="O159" i="33"/>
  <c r="O1335" i="33"/>
  <c r="M1255" i="33"/>
  <c r="N159" i="33"/>
  <c r="N1255" i="33"/>
  <c r="O1255" i="33"/>
  <c r="N1335" i="33"/>
  <c r="N1551" i="33"/>
  <c r="M977" i="33"/>
  <c r="M562" i="33"/>
  <c r="N1319" i="33"/>
  <c r="N562" i="33"/>
  <c r="N363" i="33"/>
  <c r="M1551" i="33"/>
  <c r="O363" i="33"/>
  <c r="M159" i="33"/>
  <c r="M1319" i="33"/>
  <c r="M363" i="33"/>
  <c r="M1335" i="33"/>
  <c r="N1169" i="33"/>
  <c r="M1169" i="33"/>
  <c r="M1127" i="33"/>
  <c r="O1169" i="33"/>
  <c r="O1127" i="33"/>
  <c r="N1127" i="33"/>
  <c r="O977" i="33"/>
  <c r="N977" i="33"/>
  <c r="J1767" i="33"/>
  <c r="L1767" i="33"/>
  <c r="J1768" i="33"/>
  <c r="L1768" i="33"/>
  <c r="J1769" i="33"/>
  <c r="L1769" i="33"/>
  <c r="J1770" i="33"/>
  <c r="L1770" i="33"/>
  <c r="M1770" i="33"/>
  <c r="J1771" i="33"/>
  <c r="L1771" i="33"/>
  <c r="M1771" i="33"/>
  <c r="J1773" i="33"/>
  <c r="L1773" i="33"/>
  <c r="J1774" i="33"/>
  <c r="L1774" i="33"/>
  <c r="M1774" i="33"/>
  <c r="J1775" i="33"/>
  <c r="L1775" i="33"/>
  <c r="M1775" i="33"/>
  <c r="J1776" i="33"/>
  <c r="L1776" i="33"/>
  <c r="J1777" i="33"/>
  <c r="L1777" i="33"/>
  <c r="M1777" i="33"/>
  <c r="J1778" i="33"/>
  <c r="L1778" i="33"/>
  <c r="M1778" i="33"/>
  <c r="N1778" i="33"/>
  <c r="J1779" i="33"/>
  <c r="L1779" i="33"/>
  <c r="M1779" i="33"/>
  <c r="N1779" i="33"/>
  <c r="J1780" i="33"/>
  <c r="L1780" i="33"/>
  <c r="M1780" i="33"/>
  <c r="J1781" i="33"/>
  <c r="L1781" i="33"/>
  <c r="M1781" i="33"/>
  <c r="N1781" i="33"/>
  <c r="J1782" i="33"/>
  <c r="L1782" i="33"/>
  <c r="M1782" i="33"/>
  <c r="N1782" i="33"/>
  <c r="J1783" i="33"/>
  <c r="L1783" i="33"/>
  <c r="M1783" i="33"/>
  <c r="N1783" i="33"/>
  <c r="J1784" i="33"/>
  <c r="L1784" i="33"/>
  <c r="M1784" i="33"/>
  <c r="N1784" i="33"/>
  <c r="J1785" i="33"/>
  <c r="L1785" i="33"/>
  <c r="M1785" i="33"/>
  <c r="J1786" i="33"/>
  <c r="L1786" i="33"/>
  <c r="M1786" i="33"/>
  <c r="N1786" i="33"/>
  <c r="J1787" i="33"/>
  <c r="L1787" i="33"/>
  <c r="M1787" i="33"/>
  <c r="N1787" i="33"/>
  <c r="J1788" i="33"/>
  <c r="L1788" i="33"/>
  <c r="M1788" i="33"/>
  <c r="N1788" i="33"/>
  <c r="J1789" i="33"/>
  <c r="L1789" i="33"/>
  <c r="J1790" i="33"/>
  <c r="L1790" i="33"/>
  <c r="M1790" i="33"/>
  <c r="J1791" i="33"/>
  <c r="L1791" i="33"/>
  <c r="M1791" i="33"/>
  <c r="J1792" i="33"/>
  <c r="L1792" i="33"/>
  <c r="M1792" i="33"/>
  <c r="J1793" i="33"/>
  <c r="L1793" i="33"/>
  <c r="M1793" i="33"/>
  <c r="N1793" i="33"/>
  <c r="J1794" i="33"/>
  <c r="L1794" i="33"/>
  <c r="M1794" i="33"/>
  <c r="N1794" i="33"/>
  <c r="J1796" i="33"/>
  <c r="L1796" i="33"/>
  <c r="M1796" i="33"/>
  <c r="N1796" i="33"/>
  <c r="J1801" i="33"/>
  <c r="L1801" i="33"/>
  <c r="M1801" i="33"/>
  <c r="J1802" i="33"/>
  <c r="L1802" i="33"/>
  <c r="M1802" i="33"/>
  <c r="N1802" i="33"/>
  <c r="J1803" i="33"/>
  <c r="L1803" i="33"/>
  <c r="M1803" i="33"/>
  <c r="N1803" i="33"/>
  <c r="J1804" i="33"/>
  <c r="L1804" i="33"/>
  <c r="M1804" i="33"/>
  <c r="N1804" i="33"/>
  <c r="J1806" i="33"/>
  <c r="L1806" i="33"/>
  <c r="M1806" i="33"/>
  <c r="J1807" i="33"/>
  <c r="L1807" i="33"/>
  <c r="M1807" i="33"/>
  <c r="N1807" i="33"/>
  <c r="J1808" i="33"/>
  <c r="L1808" i="33"/>
  <c r="M1808" i="33"/>
  <c r="N1808" i="33"/>
  <c r="J1809" i="33"/>
  <c r="L1809" i="33"/>
  <c r="M1809" i="33"/>
  <c r="N1809" i="33"/>
  <c r="J1810" i="33"/>
  <c r="L1810" i="33"/>
  <c r="M1810" i="33"/>
  <c r="N1810" i="33"/>
  <c r="J1811" i="33"/>
  <c r="L1811" i="33"/>
  <c r="M1811" i="33"/>
  <c r="N1811" i="33"/>
  <c r="J1813" i="33"/>
  <c r="L1813" i="33"/>
  <c r="J1814" i="33"/>
  <c r="L1814" i="33"/>
  <c r="M1814" i="33"/>
  <c r="J1815" i="33"/>
  <c r="L1815" i="33"/>
  <c r="M1815" i="33"/>
  <c r="N1815" i="33"/>
  <c r="J1816" i="33"/>
  <c r="L1816" i="33"/>
  <c r="M1816" i="33"/>
  <c r="N1816" i="33"/>
  <c r="J1818" i="33"/>
  <c r="L1818" i="33"/>
  <c r="M1818" i="33"/>
  <c r="N1818" i="33"/>
  <c r="J1819" i="33"/>
  <c r="L1819" i="33"/>
  <c r="M1819" i="33"/>
  <c r="J1820" i="33"/>
  <c r="L1820" i="33"/>
  <c r="M1820" i="33"/>
  <c r="N1820" i="33"/>
  <c r="J1821" i="33"/>
  <c r="L1821" i="33"/>
  <c r="M1821" i="33"/>
  <c r="N1821" i="33"/>
  <c r="J1822" i="33"/>
  <c r="L1822" i="33"/>
  <c r="M1822" i="33"/>
  <c r="N1822" i="33"/>
  <c r="J1823" i="33"/>
  <c r="L1823" i="33"/>
  <c r="M1823" i="33"/>
  <c r="J1824" i="33"/>
  <c r="L1824" i="33"/>
  <c r="M1824" i="33"/>
  <c r="J1825" i="33"/>
  <c r="L1825" i="33"/>
  <c r="M1825" i="33"/>
  <c r="J1826" i="33"/>
  <c r="L1826" i="33"/>
  <c r="M1826" i="33"/>
  <c r="J1827" i="33"/>
  <c r="L1827" i="33"/>
  <c r="M1827" i="33"/>
  <c r="N1827" i="33"/>
  <c r="J1828" i="33"/>
  <c r="L1828" i="33"/>
  <c r="M1828" i="33"/>
  <c r="N1828" i="33"/>
  <c r="J1829" i="33"/>
  <c r="L1829" i="33"/>
  <c r="M1829" i="33"/>
  <c r="N1829" i="33"/>
  <c r="J1830" i="33"/>
  <c r="L1830" i="33"/>
  <c r="M1830" i="33"/>
  <c r="N1830" i="33"/>
  <c r="J1831" i="33"/>
  <c r="L1831" i="33"/>
  <c r="M1831" i="33"/>
  <c r="N1831" i="33"/>
  <c r="J1832" i="33"/>
  <c r="L1832" i="33"/>
  <c r="M1832" i="33"/>
  <c r="N1832" i="33"/>
  <c r="J1833" i="33"/>
  <c r="L1833" i="33"/>
  <c r="M1833" i="33"/>
  <c r="N1833" i="33"/>
  <c r="J1834" i="33"/>
  <c r="L1834" i="33"/>
  <c r="M1834" i="33"/>
  <c r="N1834" i="33"/>
  <c r="J1835" i="33"/>
  <c r="L1835" i="33"/>
  <c r="M1835" i="33"/>
  <c r="J1836" i="33"/>
  <c r="L1836" i="33"/>
  <c r="M1836" i="33"/>
  <c r="N1836" i="33"/>
  <c r="J1837" i="33"/>
  <c r="L1837" i="33"/>
  <c r="M1837" i="33"/>
  <c r="N1837" i="33"/>
  <c r="J1838" i="33"/>
  <c r="L1838" i="33"/>
  <c r="M1838" i="33"/>
  <c r="N1838" i="33"/>
  <c r="J1839" i="33"/>
  <c r="L1839" i="33"/>
  <c r="M1839" i="33"/>
  <c r="N1839" i="33"/>
  <c r="J1840" i="33"/>
  <c r="L1840" i="33"/>
  <c r="J1841" i="33"/>
  <c r="L1841" i="33"/>
  <c r="M1841" i="33"/>
  <c r="J1842" i="33"/>
  <c r="L1842" i="33"/>
  <c r="M1842" i="33"/>
  <c r="N1842" i="33"/>
  <c r="J1843" i="33"/>
  <c r="L1843" i="33"/>
  <c r="M1843" i="33"/>
  <c r="N1843" i="33"/>
  <c r="J1844" i="33"/>
  <c r="L1844" i="33"/>
  <c r="M1844" i="33"/>
  <c r="J1845" i="33"/>
  <c r="L1845" i="33"/>
  <c r="M1845" i="33"/>
  <c r="N1845" i="33"/>
  <c r="J1847" i="33"/>
  <c r="L1847" i="33"/>
  <c r="M1847" i="33"/>
  <c r="N1847" i="33"/>
  <c r="J1848" i="33"/>
  <c r="L1848" i="33"/>
  <c r="M1848" i="33"/>
  <c r="N1848" i="33"/>
  <c r="J1849" i="33"/>
  <c r="L1849" i="33"/>
  <c r="M1849" i="33"/>
  <c r="N1849" i="33"/>
  <c r="J1850" i="33"/>
  <c r="L1850" i="33"/>
  <c r="M1850" i="33"/>
  <c r="J1851" i="33"/>
  <c r="L1851" i="33"/>
  <c r="M1851" i="33"/>
  <c r="N1851" i="33"/>
  <c r="J1852" i="33"/>
  <c r="L1852" i="33"/>
  <c r="M1852" i="33"/>
  <c r="N1852" i="33"/>
  <c r="J1853" i="33"/>
  <c r="L1853" i="33"/>
  <c r="M1853" i="33"/>
  <c r="N1853" i="33"/>
  <c r="J1854" i="33"/>
  <c r="L1854" i="33"/>
  <c r="M1854" i="33"/>
  <c r="N1854" i="33"/>
  <c r="J1855" i="33"/>
  <c r="L1855" i="33"/>
  <c r="M1855" i="33"/>
  <c r="N1855" i="33"/>
  <c r="J1856" i="33"/>
  <c r="L1856" i="33"/>
  <c r="M1856" i="33"/>
  <c r="N1856" i="33"/>
  <c r="J1857" i="33"/>
  <c r="L1857" i="33"/>
  <c r="M1857" i="33"/>
  <c r="N1857" i="33"/>
  <c r="J1858" i="33"/>
  <c r="L1858" i="33"/>
  <c r="M1858" i="33"/>
  <c r="N1858" i="33"/>
  <c r="J1859" i="33"/>
  <c r="L1859" i="33"/>
  <c r="M1859" i="33"/>
  <c r="J1860" i="33"/>
  <c r="L1860" i="33"/>
  <c r="M1860" i="33"/>
  <c r="N1860" i="33"/>
  <c r="J1861" i="33"/>
  <c r="L1861" i="33"/>
  <c r="M1861" i="33"/>
  <c r="N1861" i="33"/>
  <c r="J1862" i="33"/>
  <c r="L1862" i="33"/>
  <c r="J1863" i="33"/>
  <c r="L1863" i="33"/>
  <c r="M1863" i="33"/>
  <c r="J1864" i="33"/>
  <c r="L1864" i="33"/>
  <c r="M1864" i="33"/>
  <c r="J1865" i="33"/>
  <c r="L1865" i="33"/>
  <c r="M1865" i="33"/>
  <c r="N1865" i="33"/>
  <c r="J1866" i="33"/>
  <c r="L1866" i="33"/>
  <c r="M1866" i="33"/>
  <c r="N1866" i="33"/>
  <c r="J1869" i="33"/>
  <c r="L1869" i="33"/>
  <c r="M1869" i="33"/>
  <c r="J1870" i="33"/>
  <c r="L1870" i="33"/>
  <c r="M1870" i="33"/>
  <c r="N1870" i="33"/>
  <c r="J1872" i="33"/>
  <c r="L1872" i="33"/>
  <c r="J1873" i="33"/>
  <c r="L1873" i="33"/>
  <c r="M1873" i="33"/>
  <c r="J1874" i="33"/>
  <c r="L1874" i="33"/>
  <c r="M1874" i="33"/>
  <c r="N1874" i="33"/>
  <c r="J1875" i="33"/>
  <c r="L1875" i="33"/>
  <c r="M1875" i="33"/>
  <c r="N1875" i="33"/>
  <c r="J1876" i="33"/>
  <c r="L1876" i="33"/>
  <c r="M1876" i="33"/>
  <c r="N1876" i="33"/>
  <c r="J1878" i="33"/>
  <c r="L1878" i="33"/>
  <c r="M1878" i="33"/>
  <c r="J1879" i="33"/>
  <c r="L1879" i="33"/>
  <c r="M1879" i="33"/>
  <c r="N1879" i="33"/>
  <c r="J1880" i="33"/>
  <c r="L1880" i="33"/>
  <c r="M1880" i="33"/>
  <c r="N1880" i="33"/>
  <c r="J1881" i="33"/>
  <c r="L1881" i="33"/>
  <c r="M1881" i="33"/>
  <c r="N1881" i="33"/>
  <c r="J1882" i="33"/>
  <c r="L1882" i="33"/>
  <c r="M1882" i="33"/>
  <c r="J1883" i="33"/>
  <c r="L1883" i="33"/>
  <c r="M1883" i="33"/>
  <c r="N1883" i="33"/>
  <c r="J1884" i="33"/>
  <c r="L1884" i="33"/>
  <c r="M1884" i="33"/>
  <c r="N1884" i="33"/>
  <c r="J1885" i="33"/>
  <c r="L1885" i="33"/>
  <c r="M1885" i="33"/>
  <c r="J1886" i="33"/>
  <c r="L1886" i="33"/>
  <c r="M1886" i="33"/>
  <c r="N1886" i="33"/>
  <c r="J1887" i="33"/>
  <c r="L1887" i="33"/>
  <c r="M1887" i="33"/>
  <c r="N1887" i="33"/>
  <c r="J1888" i="33"/>
  <c r="L1888" i="33"/>
  <c r="M1888" i="33"/>
  <c r="N1888" i="33"/>
  <c r="J1889" i="33"/>
  <c r="L1889" i="33"/>
  <c r="J1890" i="33"/>
  <c r="L1890" i="33"/>
  <c r="M1890" i="33"/>
  <c r="L1891" i="33"/>
  <c r="M1891" i="33"/>
  <c r="J1894" i="33"/>
  <c r="L1894" i="33"/>
  <c r="M1894" i="33"/>
  <c r="J1895" i="33"/>
  <c r="L1895" i="33"/>
  <c r="M1895" i="33"/>
  <c r="N1895" i="33"/>
  <c r="J1896" i="33"/>
  <c r="L1896" i="33"/>
  <c r="M1896" i="33"/>
  <c r="N1896" i="33"/>
  <c r="J1899" i="33"/>
  <c r="L1899" i="33"/>
  <c r="M1899" i="33"/>
  <c r="J1900" i="33"/>
  <c r="L1900" i="33"/>
  <c r="M1900" i="33"/>
  <c r="N1900" i="33"/>
  <c r="J1901" i="33"/>
  <c r="L1901" i="33"/>
  <c r="M1901" i="33"/>
  <c r="N1901" i="33"/>
  <c r="J1902" i="33"/>
  <c r="L1902" i="33"/>
  <c r="M1902" i="33"/>
  <c r="J1903" i="33"/>
  <c r="L1903" i="33"/>
  <c r="M1903" i="33"/>
  <c r="N1903" i="33"/>
  <c r="J1904" i="33"/>
  <c r="L1904" i="33"/>
  <c r="M1904" i="33"/>
  <c r="N1904" i="33"/>
  <c r="J1905" i="33"/>
  <c r="L1905" i="33"/>
  <c r="M1905" i="33"/>
  <c r="J1906" i="33"/>
  <c r="L1906" i="33"/>
  <c r="M1906" i="33"/>
  <c r="N1906" i="33"/>
  <c r="J1907" i="33"/>
  <c r="L1907" i="33"/>
  <c r="M1907" i="33"/>
  <c r="N1907" i="33"/>
  <c r="J1766" i="33"/>
  <c r="N1685" i="33"/>
  <c r="N1686" i="33"/>
  <c r="N1687" i="33"/>
  <c r="N1688" i="33"/>
  <c r="N1690" i="33"/>
  <c r="N1691" i="33"/>
  <c r="N1692" i="33"/>
  <c r="N1693" i="33"/>
  <c r="N1696" i="33"/>
  <c r="N1697" i="33"/>
  <c r="N1699" i="33"/>
  <c r="N1700" i="33"/>
  <c r="N1702" i="33"/>
  <c r="N1703" i="33"/>
  <c r="N1704" i="33"/>
  <c r="N1708" i="33"/>
  <c r="N1709" i="33"/>
  <c r="N1710" i="33"/>
  <c r="N1712" i="33"/>
  <c r="N1713" i="33"/>
  <c r="N1714" i="33"/>
  <c r="N1715" i="33"/>
  <c r="N1718" i="33"/>
  <c r="N1719" i="33"/>
  <c r="N1720" i="33"/>
  <c r="N1722" i="33"/>
  <c r="N1723" i="33"/>
  <c r="N1724" i="33"/>
  <c r="N1726" i="33"/>
  <c r="N1727" i="33"/>
  <c r="N1728" i="33"/>
  <c r="M1682" i="33"/>
  <c r="M1683" i="33"/>
  <c r="M1684" i="33"/>
  <c r="M1685" i="33"/>
  <c r="M1686" i="33"/>
  <c r="M1687" i="33"/>
  <c r="M1688" i="33"/>
  <c r="M1689" i="33"/>
  <c r="M1690" i="33"/>
  <c r="M1691" i="33"/>
  <c r="M1692" i="33"/>
  <c r="M1693" i="33"/>
  <c r="M1695" i="33"/>
  <c r="M1696" i="33"/>
  <c r="M1697" i="33"/>
  <c r="M1698" i="33"/>
  <c r="M1699" i="33"/>
  <c r="M1700" i="33"/>
  <c r="M1701" i="33"/>
  <c r="M1702" i="33"/>
  <c r="M1703" i="33"/>
  <c r="M1704" i="33"/>
  <c r="M1706" i="33"/>
  <c r="M1707" i="33"/>
  <c r="M1708" i="33"/>
  <c r="M1709" i="33"/>
  <c r="M1710" i="33"/>
  <c r="M1711" i="33"/>
  <c r="M1712" i="33"/>
  <c r="M1713" i="33"/>
  <c r="M1714" i="33"/>
  <c r="M1715" i="33"/>
  <c r="M1717" i="33"/>
  <c r="M1718" i="33"/>
  <c r="M1719" i="33"/>
  <c r="M1720" i="33"/>
  <c r="M1721" i="33"/>
  <c r="M1722" i="33"/>
  <c r="M1723" i="33"/>
  <c r="M1724" i="33"/>
  <c r="M1725" i="33"/>
  <c r="M1726" i="33"/>
  <c r="M1727" i="33"/>
  <c r="M1728" i="33"/>
  <c r="L1679" i="33"/>
  <c r="L1680" i="33"/>
  <c r="L1681" i="33"/>
  <c r="L1682" i="33"/>
  <c r="L1683" i="33"/>
  <c r="L1684" i="33"/>
  <c r="L1685" i="33"/>
  <c r="L1686" i="33"/>
  <c r="L1687" i="33"/>
  <c r="L1688" i="33"/>
  <c r="L1689" i="33"/>
  <c r="L1690" i="33"/>
  <c r="L1691" i="33"/>
  <c r="L1692" i="33"/>
  <c r="L1693" i="33"/>
  <c r="L1694" i="33"/>
  <c r="L1695" i="33"/>
  <c r="L1696" i="33"/>
  <c r="L1697" i="33"/>
  <c r="L1698" i="33"/>
  <c r="L1699" i="33"/>
  <c r="L1700" i="33"/>
  <c r="L1701" i="33"/>
  <c r="L1702" i="33"/>
  <c r="L1703" i="33"/>
  <c r="L1704" i="33"/>
  <c r="L1705" i="33"/>
  <c r="L1706" i="33"/>
  <c r="L1707" i="33"/>
  <c r="L1708" i="33"/>
  <c r="L1709" i="33"/>
  <c r="L1710" i="33"/>
  <c r="L1711" i="33"/>
  <c r="L1712" i="33"/>
  <c r="L1713" i="33"/>
  <c r="L1714" i="33"/>
  <c r="L1715" i="33"/>
  <c r="L1716" i="33"/>
  <c r="L1717" i="33"/>
  <c r="L1718" i="33"/>
  <c r="L1719" i="33"/>
  <c r="L1720" i="33"/>
  <c r="L1721" i="33"/>
  <c r="L1722" i="33"/>
  <c r="L1723" i="33"/>
  <c r="L1724" i="33"/>
  <c r="L1725" i="33"/>
  <c r="L1726" i="33"/>
  <c r="L1727" i="33"/>
  <c r="L1728" i="33"/>
  <c r="J1678" i="33"/>
  <c r="J1679" i="33"/>
  <c r="J1680" i="33"/>
  <c r="J1681" i="33"/>
  <c r="J1682" i="33"/>
  <c r="J1683" i="33"/>
  <c r="J1684" i="33"/>
  <c r="J1685" i="33"/>
  <c r="J1686" i="33"/>
  <c r="J1687" i="33"/>
  <c r="J1688" i="33"/>
  <c r="J1689" i="33"/>
  <c r="J1690" i="33"/>
  <c r="J1691" i="33"/>
  <c r="J1692" i="33"/>
  <c r="J1693" i="33"/>
  <c r="J1694" i="33"/>
  <c r="J1695" i="33"/>
  <c r="J1696" i="33"/>
  <c r="J1697" i="33"/>
  <c r="J1698" i="33"/>
  <c r="J1699" i="33"/>
  <c r="J1700" i="33"/>
  <c r="J1701" i="33"/>
  <c r="J1702" i="33"/>
  <c r="J1703" i="33"/>
  <c r="J1704" i="33"/>
  <c r="J1705" i="33"/>
  <c r="J1706" i="33"/>
  <c r="J1707" i="33"/>
  <c r="J1708" i="33"/>
  <c r="J1709" i="33"/>
  <c r="J1710" i="33"/>
  <c r="J1711" i="33"/>
  <c r="J1712" i="33"/>
  <c r="J1713" i="33"/>
  <c r="J1714" i="33"/>
  <c r="J1715" i="33"/>
  <c r="J1716" i="33"/>
  <c r="J1717" i="33"/>
  <c r="J1718" i="33"/>
  <c r="J1719" i="33"/>
  <c r="J1720" i="33"/>
  <c r="J1721" i="33"/>
  <c r="J1722" i="33"/>
  <c r="J1723" i="33"/>
  <c r="J1724" i="33"/>
  <c r="J1725" i="33"/>
  <c r="J1726" i="33"/>
  <c r="J1727" i="33"/>
  <c r="J1728" i="33"/>
  <c r="F17" i="36"/>
  <c r="F18" i="36"/>
  <c r="F19" i="36"/>
  <c r="H4" i="33"/>
  <c r="I4" i="33"/>
  <c r="H5" i="33"/>
  <c r="H6" i="33"/>
  <c r="I6" i="33"/>
  <c r="H7" i="33"/>
  <c r="I7" i="33"/>
  <c r="H8" i="33"/>
  <c r="I8" i="33"/>
  <c r="H9" i="33"/>
  <c r="I9" i="33"/>
  <c r="H10" i="33"/>
  <c r="I10" i="33"/>
  <c r="H11" i="33"/>
  <c r="I11" i="33"/>
  <c r="H12" i="33"/>
  <c r="I12" i="33"/>
  <c r="H13" i="33"/>
  <c r="I13" i="33"/>
  <c r="H14" i="33"/>
  <c r="I14" i="33"/>
  <c r="H15" i="33"/>
  <c r="I15" i="33"/>
  <c r="H16" i="33"/>
  <c r="I16" i="33"/>
  <c r="H17" i="33"/>
  <c r="I17" i="33"/>
  <c r="H18" i="33"/>
  <c r="I18" i="33"/>
  <c r="H19" i="33"/>
  <c r="I19" i="33"/>
  <c r="H20" i="33"/>
  <c r="I20" i="33"/>
  <c r="H21" i="33"/>
  <c r="I21" i="33"/>
  <c r="H22" i="33"/>
  <c r="I22" i="33"/>
  <c r="H23" i="33"/>
  <c r="I23" i="33"/>
  <c r="H24" i="33"/>
  <c r="I24" i="33"/>
  <c r="H25" i="33"/>
  <c r="I25" i="33"/>
  <c r="H26" i="33"/>
  <c r="I26" i="33"/>
  <c r="H27" i="33"/>
  <c r="I27" i="33"/>
  <c r="H28" i="33"/>
  <c r="I28" i="33"/>
  <c r="H29" i="33"/>
  <c r="I29" i="33"/>
  <c r="H30" i="33"/>
  <c r="H31" i="33"/>
  <c r="I31" i="33"/>
  <c r="H32" i="33"/>
  <c r="I32" i="33"/>
  <c r="H33" i="33"/>
  <c r="I33" i="33"/>
  <c r="H34" i="33"/>
  <c r="I34" i="33"/>
  <c r="H35" i="33"/>
  <c r="I35" i="33"/>
  <c r="H36" i="33"/>
  <c r="I36" i="33"/>
  <c r="H37" i="33"/>
  <c r="I37" i="33"/>
  <c r="H38" i="33"/>
  <c r="I38" i="33"/>
  <c r="H39" i="33"/>
  <c r="I39" i="33"/>
  <c r="H40" i="33"/>
  <c r="I40" i="33"/>
  <c r="H41" i="33"/>
  <c r="I41" i="33"/>
  <c r="H42" i="33"/>
  <c r="I42" i="33"/>
  <c r="H43" i="33"/>
  <c r="I43" i="33"/>
  <c r="H44" i="33"/>
  <c r="I44" i="33"/>
  <c r="H45" i="33"/>
  <c r="I45" i="33"/>
  <c r="H46" i="33"/>
  <c r="I46" i="33"/>
  <c r="H47" i="33"/>
  <c r="I47" i="33"/>
  <c r="H48" i="33"/>
  <c r="I48" i="33"/>
  <c r="H49" i="33"/>
  <c r="I49" i="33"/>
  <c r="H50" i="33"/>
  <c r="I50" i="33"/>
  <c r="H51" i="33"/>
  <c r="I51" i="33"/>
  <c r="H52" i="33"/>
  <c r="I52" i="33"/>
  <c r="H53" i="33"/>
  <c r="I53" i="33"/>
  <c r="H54" i="33"/>
  <c r="I54" i="33"/>
  <c r="H55" i="33"/>
  <c r="I55" i="33"/>
  <c r="H56" i="33"/>
  <c r="I56" i="33"/>
  <c r="H57" i="33"/>
  <c r="I57" i="33"/>
  <c r="H58" i="33"/>
  <c r="I58" i="33"/>
  <c r="H59" i="33"/>
  <c r="I59" i="33"/>
  <c r="H60" i="33"/>
  <c r="I60" i="33"/>
  <c r="H61" i="33"/>
  <c r="I61" i="33"/>
  <c r="H62" i="33"/>
  <c r="I62" i="33"/>
  <c r="H63" i="33"/>
  <c r="I63" i="33"/>
  <c r="H64" i="33"/>
  <c r="I64" i="33"/>
  <c r="H65" i="33"/>
  <c r="I65" i="33"/>
  <c r="H66" i="33"/>
  <c r="I66" i="33"/>
  <c r="H67" i="33"/>
  <c r="I67" i="33"/>
  <c r="H68" i="33"/>
  <c r="I68" i="33"/>
  <c r="H69" i="33"/>
  <c r="I69" i="33"/>
  <c r="H70" i="33"/>
  <c r="I70" i="33"/>
  <c r="H71" i="33"/>
  <c r="I71" i="33"/>
  <c r="H72" i="33"/>
  <c r="I72" i="33"/>
  <c r="H73" i="33"/>
  <c r="I73" i="33"/>
  <c r="H74" i="33"/>
  <c r="I74" i="33"/>
  <c r="H75" i="33"/>
  <c r="I75" i="33"/>
  <c r="H76" i="33"/>
  <c r="I76" i="33"/>
  <c r="H77" i="33"/>
  <c r="I77" i="33"/>
  <c r="H78" i="33"/>
  <c r="I78" i="33"/>
  <c r="H79" i="33"/>
  <c r="I79" i="33"/>
  <c r="H80" i="33"/>
  <c r="I80" i="33"/>
  <c r="H81" i="33"/>
  <c r="I81" i="33"/>
  <c r="H82" i="33"/>
  <c r="I82" i="33"/>
  <c r="H83" i="33"/>
  <c r="I83" i="33"/>
  <c r="H84" i="33"/>
  <c r="I84" i="33"/>
  <c r="H85" i="33"/>
  <c r="I85" i="33"/>
  <c r="H86" i="33"/>
  <c r="I86" i="33"/>
  <c r="H88" i="33"/>
  <c r="I88" i="33"/>
  <c r="H89" i="33"/>
  <c r="I89" i="33"/>
  <c r="H90" i="33"/>
  <c r="I90" i="33"/>
  <c r="H91" i="33"/>
  <c r="I91" i="33"/>
  <c r="H92" i="33"/>
  <c r="I92" i="33"/>
  <c r="H93" i="33"/>
  <c r="I93" i="33"/>
  <c r="H94" i="33"/>
  <c r="I94" i="33"/>
  <c r="H95" i="33"/>
  <c r="I95" i="33"/>
  <c r="H96" i="33"/>
  <c r="I96" i="33"/>
  <c r="H97" i="33"/>
  <c r="I97" i="33"/>
  <c r="H98" i="33"/>
  <c r="I98" i="33"/>
  <c r="H99" i="33"/>
  <c r="I99" i="33"/>
  <c r="H100" i="33"/>
  <c r="I100" i="33"/>
  <c r="H101" i="33"/>
  <c r="I101" i="33"/>
  <c r="H102" i="33"/>
  <c r="I102" i="33"/>
  <c r="H103" i="33"/>
  <c r="I103" i="33"/>
  <c r="H104" i="33"/>
  <c r="I104" i="33"/>
  <c r="H105" i="33"/>
  <c r="I105" i="33"/>
  <c r="H106" i="33"/>
  <c r="I106" i="33"/>
  <c r="H107" i="33"/>
  <c r="I107" i="33"/>
  <c r="H108" i="33"/>
  <c r="I108" i="33"/>
  <c r="H109" i="33"/>
  <c r="I109" i="33"/>
  <c r="H110" i="33"/>
  <c r="I110" i="33"/>
  <c r="H111" i="33"/>
  <c r="I111" i="33"/>
  <c r="H112" i="33"/>
  <c r="I112" i="33"/>
  <c r="H113" i="33"/>
  <c r="I113" i="33"/>
  <c r="H114" i="33"/>
  <c r="I114" i="33"/>
  <c r="H115" i="33"/>
  <c r="I115" i="33"/>
  <c r="H116" i="33"/>
  <c r="I116" i="33"/>
  <c r="H117" i="33"/>
  <c r="I117" i="33"/>
  <c r="H118" i="33"/>
  <c r="I118" i="33"/>
  <c r="H119" i="33"/>
  <c r="I119" i="33"/>
  <c r="H120" i="33"/>
  <c r="I120" i="33"/>
  <c r="H121" i="33"/>
  <c r="I121" i="33"/>
  <c r="H122" i="33"/>
  <c r="I122" i="33"/>
  <c r="H123" i="33"/>
  <c r="I123" i="33"/>
  <c r="H124" i="33"/>
  <c r="I124" i="33"/>
  <c r="H125" i="33"/>
  <c r="I125" i="33"/>
  <c r="H126" i="33"/>
  <c r="I126" i="33"/>
  <c r="H127" i="33"/>
  <c r="I127" i="33"/>
  <c r="H128" i="33"/>
  <c r="I128" i="33"/>
  <c r="H129" i="33"/>
  <c r="I129" i="33"/>
  <c r="H130" i="33"/>
  <c r="I130" i="33"/>
  <c r="H131" i="33"/>
  <c r="I131" i="33"/>
  <c r="H132" i="33"/>
  <c r="I132" i="33"/>
  <c r="H133" i="33"/>
  <c r="I133" i="33"/>
  <c r="H134" i="33"/>
  <c r="I134" i="33"/>
  <c r="H135" i="33"/>
  <c r="I135" i="33"/>
  <c r="H136" i="33"/>
  <c r="I136" i="33"/>
  <c r="H137" i="33"/>
  <c r="I137" i="33"/>
  <c r="H138" i="33"/>
  <c r="I138" i="33"/>
  <c r="H139" i="33"/>
  <c r="I139" i="33"/>
  <c r="H140" i="33"/>
  <c r="I140" i="33"/>
  <c r="H141" i="33"/>
  <c r="I141" i="33"/>
  <c r="H142" i="33"/>
  <c r="I142" i="33"/>
  <c r="H143" i="33"/>
  <c r="I143" i="33"/>
  <c r="H145" i="33"/>
  <c r="I145" i="33"/>
  <c r="H146" i="33"/>
  <c r="I146" i="33"/>
  <c r="H147" i="33"/>
  <c r="I147" i="33"/>
  <c r="H148" i="33"/>
  <c r="I148" i="33"/>
  <c r="H149" i="33"/>
  <c r="I149" i="33"/>
  <c r="H150" i="33"/>
  <c r="I150" i="33"/>
  <c r="H151" i="33"/>
  <c r="I151" i="33"/>
  <c r="H152" i="33"/>
  <c r="I152" i="33"/>
  <c r="H153" i="33"/>
  <c r="I153" i="33"/>
  <c r="H154" i="33"/>
  <c r="I154" i="33"/>
  <c r="H155" i="33"/>
  <c r="I155" i="33"/>
  <c r="H156" i="33"/>
  <c r="I156" i="33"/>
  <c r="H157" i="33"/>
  <c r="I157" i="33"/>
  <c r="H158" i="33"/>
  <c r="I158" i="33"/>
  <c r="H160" i="33"/>
  <c r="I160" i="33"/>
  <c r="H161" i="33"/>
  <c r="I161" i="33"/>
  <c r="H162" i="33"/>
  <c r="I162" i="33"/>
  <c r="H163" i="33"/>
  <c r="I163" i="33"/>
  <c r="H164" i="33"/>
  <c r="I164" i="33"/>
  <c r="H165" i="33"/>
  <c r="I165" i="33"/>
  <c r="H166" i="33"/>
  <c r="I166" i="33"/>
  <c r="H167" i="33"/>
  <c r="I167" i="33"/>
  <c r="H168" i="33"/>
  <c r="I168" i="33"/>
  <c r="H169" i="33"/>
  <c r="I169" i="33"/>
  <c r="H170" i="33"/>
  <c r="I170" i="33"/>
  <c r="H171" i="33"/>
  <c r="I171" i="33"/>
  <c r="H172" i="33"/>
  <c r="I172" i="33"/>
  <c r="H173" i="33"/>
  <c r="I173" i="33"/>
  <c r="H174" i="33"/>
  <c r="I174" i="33"/>
  <c r="H175" i="33"/>
  <c r="I175" i="33"/>
  <c r="H176" i="33"/>
  <c r="I176" i="33"/>
  <c r="H177" i="33"/>
  <c r="I177" i="33"/>
  <c r="H178" i="33"/>
  <c r="I178" i="33"/>
  <c r="H179" i="33"/>
  <c r="I179" i="33"/>
  <c r="H180" i="33"/>
  <c r="I180" i="33"/>
  <c r="H181" i="33"/>
  <c r="I181" i="33"/>
  <c r="H182" i="33"/>
  <c r="I182" i="33"/>
  <c r="H183" i="33"/>
  <c r="I183" i="33"/>
  <c r="H184" i="33"/>
  <c r="I184" i="33"/>
  <c r="H185" i="33"/>
  <c r="I185" i="33"/>
  <c r="H186" i="33"/>
  <c r="I186" i="33"/>
  <c r="H187" i="33"/>
  <c r="I187" i="33"/>
  <c r="H188" i="33"/>
  <c r="I188" i="33"/>
  <c r="H189" i="33"/>
  <c r="I189" i="33"/>
  <c r="H190" i="33"/>
  <c r="I190" i="33"/>
  <c r="H191" i="33"/>
  <c r="I191" i="33"/>
  <c r="H192" i="33"/>
  <c r="I192" i="33"/>
  <c r="H193" i="33"/>
  <c r="I193" i="33"/>
  <c r="H194" i="33"/>
  <c r="I194" i="33"/>
  <c r="H195" i="33"/>
  <c r="I195" i="33"/>
  <c r="H196" i="33"/>
  <c r="I196" i="33"/>
  <c r="H197" i="33"/>
  <c r="I197" i="33"/>
  <c r="H198" i="33"/>
  <c r="I198" i="33"/>
  <c r="H199" i="33"/>
  <c r="I199" i="33"/>
  <c r="H200" i="33"/>
  <c r="I200" i="33"/>
  <c r="H201" i="33"/>
  <c r="I201" i="33"/>
  <c r="H202" i="33"/>
  <c r="I202" i="33"/>
  <c r="H203" i="33"/>
  <c r="I203" i="33"/>
  <c r="H204" i="33"/>
  <c r="I204" i="33"/>
  <c r="H205" i="33"/>
  <c r="I205" i="33"/>
  <c r="H206" i="33"/>
  <c r="I206" i="33"/>
  <c r="H207" i="33"/>
  <c r="I207" i="33"/>
  <c r="H208" i="33"/>
  <c r="I208" i="33"/>
  <c r="H209" i="33"/>
  <c r="I209" i="33"/>
  <c r="H210" i="33"/>
  <c r="I210" i="33"/>
  <c r="H211" i="33"/>
  <c r="I211" i="33"/>
  <c r="H212" i="33"/>
  <c r="I212" i="33"/>
  <c r="H213" i="33"/>
  <c r="I213" i="33"/>
  <c r="H214" i="33"/>
  <c r="I214" i="33"/>
  <c r="H215" i="33"/>
  <c r="I215" i="33"/>
  <c r="H216" i="33"/>
  <c r="I216" i="33"/>
  <c r="H217" i="33"/>
  <c r="I217" i="33"/>
  <c r="H218" i="33"/>
  <c r="I218" i="33"/>
  <c r="H219" i="33"/>
  <c r="I219" i="33"/>
  <c r="H220" i="33"/>
  <c r="I220" i="33"/>
  <c r="H221" i="33"/>
  <c r="I221" i="33"/>
  <c r="H222" i="33"/>
  <c r="I222" i="33"/>
  <c r="H223" i="33"/>
  <c r="I223" i="33"/>
  <c r="H224" i="33"/>
  <c r="I224" i="33"/>
  <c r="H225" i="33"/>
  <c r="I225" i="33"/>
  <c r="H226" i="33"/>
  <c r="I226" i="33"/>
  <c r="H227" i="33"/>
  <c r="I227" i="33"/>
  <c r="H228" i="33"/>
  <c r="I228" i="33"/>
  <c r="H229" i="33"/>
  <c r="I229" i="33"/>
  <c r="H230" i="33"/>
  <c r="I230" i="33"/>
  <c r="H231" i="33"/>
  <c r="I231" i="33"/>
  <c r="H232" i="33"/>
  <c r="I232" i="33"/>
  <c r="H233" i="33"/>
  <c r="I233" i="33"/>
  <c r="H234" i="33"/>
  <c r="I234" i="33"/>
  <c r="H235" i="33"/>
  <c r="I235" i="33"/>
  <c r="H236" i="33"/>
  <c r="I236" i="33"/>
  <c r="H237" i="33"/>
  <c r="I237" i="33"/>
  <c r="H238" i="33"/>
  <c r="I238" i="33"/>
  <c r="H239" i="33"/>
  <c r="I239" i="33"/>
  <c r="H240" i="33"/>
  <c r="I240" i="33"/>
  <c r="H241" i="33"/>
  <c r="I241" i="33"/>
  <c r="H242" i="33"/>
  <c r="I242" i="33"/>
  <c r="H243" i="33"/>
  <c r="I243" i="33"/>
  <c r="H244" i="33"/>
  <c r="I244" i="33"/>
  <c r="H245" i="33"/>
  <c r="I245" i="33"/>
  <c r="H246" i="33"/>
  <c r="I246" i="33"/>
  <c r="H247" i="33"/>
  <c r="I247" i="33"/>
  <c r="H248" i="33"/>
  <c r="I248" i="33"/>
  <c r="H249" i="33"/>
  <c r="I249" i="33"/>
  <c r="H250" i="33"/>
  <c r="I250" i="33"/>
  <c r="H251" i="33"/>
  <c r="I251" i="33"/>
  <c r="H252" i="33"/>
  <c r="I252" i="33"/>
  <c r="H253" i="33"/>
  <c r="I253" i="33"/>
  <c r="H254" i="33"/>
  <c r="I254" i="33"/>
  <c r="H255" i="33"/>
  <c r="I255" i="33"/>
  <c r="H256" i="33"/>
  <c r="I256" i="33"/>
  <c r="H258" i="33"/>
  <c r="I258" i="33"/>
  <c r="H259" i="33"/>
  <c r="I259" i="33"/>
  <c r="H260" i="33"/>
  <c r="I260" i="33"/>
  <c r="H261" i="33"/>
  <c r="I261" i="33"/>
  <c r="H262" i="33"/>
  <c r="I262" i="33"/>
  <c r="H263" i="33"/>
  <c r="I263" i="33"/>
  <c r="H264" i="33"/>
  <c r="I264" i="33"/>
  <c r="H265" i="33"/>
  <c r="I265" i="33"/>
  <c r="H266" i="33"/>
  <c r="I266" i="33"/>
  <c r="H267" i="33"/>
  <c r="I267" i="33"/>
  <c r="H268" i="33"/>
  <c r="I268" i="33"/>
  <c r="H269" i="33"/>
  <c r="I269" i="33"/>
  <c r="H270" i="33"/>
  <c r="I270" i="33"/>
  <c r="H271" i="33"/>
  <c r="I271" i="33"/>
  <c r="H272" i="33"/>
  <c r="I272" i="33"/>
  <c r="H273" i="33"/>
  <c r="I273" i="33"/>
  <c r="H274" i="33"/>
  <c r="I274" i="33"/>
  <c r="H275" i="33"/>
  <c r="I275" i="33"/>
  <c r="H276" i="33"/>
  <c r="I276" i="33"/>
  <c r="H277" i="33"/>
  <c r="I277" i="33"/>
  <c r="H278" i="33"/>
  <c r="I278" i="33"/>
  <c r="H279" i="33"/>
  <c r="I279" i="33"/>
  <c r="H280" i="33"/>
  <c r="I280" i="33"/>
  <c r="H281" i="33"/>
  <c r="I281" i="33"/>
  <c r="H282" i="33"/>
  <c r="I282" i="33"/>
  <c r="H283" i="33"/>
  <c r="I283" i="33"/>
  <c r="H285" i="33"/>
  <c r="I285" i="33"/>
  <c r="H286" i="33"/>
  <c r="I286" i="33"/>
  <c r="H287" i="33"/>
  <c r="I287" i="33"/>
  <c r="H288" i="33"/>
  <c r="I288" i="33"/>
  <c r="H289" i="33"/>
  <c r="I289" i="33"/>
  <c r="H290" i="33"/>
  <c r="I290" i="33"/>
  <c r="H291" i="33"/>
  <c r="I291" i="33"/>
  <c r="H292" i="33"/>
  <c r="I292" i="33"/>
  <c r="H293" i="33"/>
  <c r="I293" i="33"/>
  <c r="H294" i="33"/>
  <c r="I294" i="33"/>
  <c r="H295" i="33"/>
  <c r="I295" i="33"/>
  <c r="H296" i="33"/>
  <c r="I296" i="33"/>
  <c r="H297" i="33"/>
  <c r="I297" i="33"/>
  <c r="H298" i="33"/>
  <c r="I298" i="33"/>
  <c r="H299" i="33"/>
  <c r="I299" i="33"/>
  <c r="H300" i="33"/>
  <c r="I300" i="33"/>
  <c r="H301" i="33"/>
  <c r="I301" i="33"/>
  <c r="H302" i="33"/>
  <c r="I302" i="33"/>
  <c r="H303" i="33"/>
  <c r="I303" i="33"/>
  <c r="H304" i="33"/>
  <c r="I304" i="33"/>
  <c r="H305" i="33"/>
  <c r="I305" i="33"/>
  <c r="H306" i="33"/>
  <c r="I306" i="33"/>
  <c r="H307" i="33"/>
  <c r="I307" i="33"/>
  <c r="H308" i="33"/>
  <c r="I308" i="33"/>
  <c r="H309" i="33"/>
  <c r="I309" i="33"/>
  <c r="H310" i="33"/>
  <c r="I310" i="33"/>
  <c r="H311" i="33"/>
  <c r="I311" i="33"/>
  <c r="H312" i="33"/>
  <c r="I312" i="33"/>
  <c r="H313" i="33"/>
  <c r="I313" i="33"/>
  <c r="H314" i="33"/>
  <c r="I314" i="33"/>
  <c r="H315" i="33"/>
  <c r="I315" i="33"/>
  <c r="H316" i="33"/>
  <c r="I316" i="33"/>
  <c r="H317" i="33"/>
  <c r="I317" i="33"/>
  <c r="H318" i="33"/>
  <c r="I318" i="33"/>
  <c r="H319" i="33"/>
  <c r="I319" i="33"/>
  <c r="H320" i="33"/>
  <c r="I320" i="33"/>
  <c r="H321" i="33"/>
  <c r="H322" i="33"/>
  <c r="I322" i="33"/>
  <c r="H324" i="33"/>
  <c r="I324" i="33"/>
  <c r="H325" i="33"/>
  <c r="I325" i="33"/>
  <c r="H326" i="33"/>
  <c r="I326" i="33"/>
  <c r="H327" i="33"/>
  <c r="I327" i="33"/>
  <c r="H328" i="33"/>
  <c r="I328" i="33"/>
  <c r="H329" i="33"/>
  <c r="I329" i="33"/>
  <c r="H330" i="33"/>
  <c r="I330" i="33"/>
  <c r="H331" i="33"/>
  <c r="I331" i="33"/>
  <c r="H332" i="33"/>
  <c r="I332" i="33"/>
  <c r="H333" i="33"/>
  <c r="I333" i="33"/>
  <c r="H334" i="33"/>
  <c r="I334" i="33"/>
  <c r="H335" i="33"/>
  <c r="I335" i="33"/>
  <c r="H336" i="33"/>
  <c r="I336" i="33"/>
  <c r="H337" i="33"/>
  <c r="I337" i="33"/>
  <c r="H338" i="33"/>
  <c r="I338" i="33"/>
  <c r="H339" i="33"/>
  <c r="I339" i="33"/>
  <c r="H340" i="33"/>
  <c r="I340" i="33"/>
  <c r="H341" i="33"/>
  <c r="I341" i="33"/>
  <c r="H342" i="33"/>
  <c r="I342" i="33"/>
  <c r="H343" i="33"/>
  <c r="H344" i="33"/>
  <c r="I344" i="33"/>
  <c r="H345" i="33"/>
  <c r="I345" i="33"/>
  <c r="H346" i="33"/>
  <c r="I346" i="33"/>
  <c r="H347" i="33"/>
  <c r="I347" i="33"/>
  <c r="H348" i="33"/>
  <c r="I348" i="33"/>
  <c r="H349" i="33"/>
  <c r="I349" i="33"/>
  <c r="H350" i="33"/>
  <c r="I350" i="33"/>
  <c r="H351" i="33"/>
  <c r="I351" i="33"/>
  <c r="H352" i="33"/>
  <c r="I352" i="33"/>
  <c r="H353" i="33"/>
  <c r="I353" i="33"/>
  <c r="H354" i="33"/>
  <c r="I354" i="33"/>
  <c r="H355" i="33"/>
  <c r="I355" i="33"/>
  <c r="H356" i="33"/>
  <c r="I356" i="33"/>
  <c r="H357" i="33"/>
  <c r="I357" i="33"/>
  <c r="H358" i="33"/>
  <c r="I358" i="33"/>
  <c r="H359" i="33"/>
  <c r="I359" i="33"/>
  <c r="H360" i="33"/>
  <c r="I360" i="33"/>
  <c r="H361" i="33"/>
  <c r="I361" i="33"/>
  <c r="H362" i="33"/>
  <c r="I362" i="33"/>
  <c r="H364" i="33"/>
  <c r="I364" i="33"/>
  <c r="H365" i="33"/>
  <c r="I365" i="33"/>
  <c r="H366" i="33"/>
  <c r="I366" i="33"/>
  <c r="H367" i="33"/>
  <c r="I367" i="33"/>
  <c r="H368" i="33"/>
  <c r="I368" i="33"/>
  <c r="H369" i="33"/>
  <c r="I369" i="33"/>
  <c r="H370" i="33"/>
  <c r="I370" i="33"/>
  <c r="H371" i="33"/>
  <c r="I371" i="33"/>
  <c r="H372" i="33"/>
  <c r="I372" i="33"/>
  <c r="H373" i="33"/>
  <c r="I373" i="33"/>
  <c r="H374" i="33"/>
  <c r="I374" i="33"/>
  <c r="H375" i="33"/>
  <c r="I375" i="33"/>
  <c r="H376" i="33"/>
  <c r="I376" i="33"/>
  <c r="H377" i="33"/>
  <c r="I377" i="33"/>
  <c r="H378" i="33"/>
  <c r="I378" i="33"/>
  <c r="H379" i="33"/>
  <c r="I379" i="33"/>
  <c r="H380" i="33"/>
  <c r="I380" i="33"/>
  <c r="H381" i="33"/>
  <c r="I381" i="33"/>
  <c r="H382" i="33"/>
  <c r="I382" i="33"/>
  <c r="H383" i="33"/>
  <c r="I383" i="33"/>
  <c r="H384" i="33"/>
  <c r="I384" i="33"/>
  <c r="H385" i="33"/>
  <c r="I385" i="33"/>
  <c r="H386" i="33"/>
  <c r="I386" i="33"/>
  <c r="H387" i="33"/>
  <c r="I387" i="33"/>
  <c r="H388" i="33"/>
  <c r="I388" i="33"/>
  <c r="H389" i="33"/>
  <c r="I389" i="33"/>
  <c r="H390" i="33"/>
  <c r="I390" i="33"/>
  <c r="H391" i="33"/>
  <c r="I391" i="33"/>
  <c r="H392" i="33"/>
  <c r="I392" i="33"/>
  <c r="H393" i="33"/>
  <c r="I393" i="33"/>
  <c r="H394" i="33"/>
  <c r="I394" i="33"/>
  <c r="H395" i="33"/>
  <c r="I395" i="33"/>
  <c r="H396" i="33"/>
  <c r="I396" i="33"/>
  <c r="H397" i="33"/>
  <c r="I397" i="33"/>
  <c r="H398" i="33"/>
  <c r="I398" i="33"/>
  <c r="H399" i="33"/>
  <c r="I399" i="33"/>
  <c r="H400" i="33"/>
  <c r="I400" i="33"/>
  <c r="H401" i="33"/>
  <c r="I401" i="33"/>
  <c r="H402" i="33"/>
  <c r="I402" i="33"/>
  <c r="H403" i="33"/>
  <c r="I403" i="33"/>
  <c r="H404" i="33"/>
  <c r="I404" i="33"/>
  <c r="H405" i="33"/>
  <c r="I405" i="33"/>
  <c r="H406" i="33"/>
  <c r="I406" i="33"/>
  <c r="H407" i="33"/>
  <c r="I407" i="33"/>
  <c r="H408" i="33"/>
  <c r="I408" i="33"/>
  <c r="H409" i="33"/>
  <c r="I409" i="33"/>
  <c r="H410" i="33"/>
  <c r="I410" i="33"/>
  <c r="H411" i="33"/>
  <c r="I411" i="33"/>
  <c r="H412" i="33"/>
  <c r="I412" i="33"/>
  <c r="H413" i="33"/>
  <c r="I413" i="33"/>
  <c r="H414" i="33"/>
  <c r="I414" i="33"/>
  <c r="H415" i="33"/>
  <c r="I415" i="33"/>
  <c r="H416" i="33"/>
  <c r="I416" i="33"/>
  <c r="H417" i="33"/>
  <c r="I417" i="33"/>
  <c r="H418" i="33"/>
  <c r="I418" i="33"/>
  <c r="H419" i="33"/>
  <c r="I419" i="33"/>
  <c r="H420" i="33"/>
  <c r="I420" i="33"/>
  <c r="H421" i="33"/>
  <c r="I421" i="33"/>
  <c r="H422" i="33"/>
  <c r="I422" i="33"/>
  <c r="H423" i="33"/>
  <c r="I423" i="33"/>
  <c r="H424" i="33"/>
  <c r="I424" i="33"/>
  <c r="H425" i="33"/>
  <c r="I425" i="33"/>
  <c r="H426" i="33"/>
  <c r="I426" i="33"/>
  <c r="H427" i="33"/>
  <c r="I427" i="33"/>
  <c r="H429" i="33"/>
  <c r="I429" i="33"/>
  <c r="H430" i="33"/>
  <c r="I430" i="33"/>
  <c r="H431" i="33"/>
  <c r="I431" i="33"/>
  <c r="H432" i="33"/>
  <c r="I432" i="33"/>
  <c r="H433" i="33"/>
  <c r="I433" i="33"/>
  <c r="H434" i="33"/>
  <c r="I434" i="33"/>
  <c r="H435" i="33"/>
  <c r="I435" i="33"/>
  <c r="H436" i="33"/>
  <c r="I436" i="33"/>
  <c r="H437" i="33"/>
  <c r="I437" i="33"/>
  <c r="H438" i="33"/>
  <c r="I438" i="33"/>
  <c r="H439" i="33"/>
  <c r="I439" i="33"/>
  <c r="H440" i="33"/>
  <c r="I440" i="33"/>
  <c r="H441" i="33"/>
  <c r="I441" i="33"/>
  <c r="H442" i="33"/>
  <c r="I442" i="33"/>
  <c r="H443" i="33"/>
  <c r="I443" i="33"/>
  <c r="H444" i="33"/>
  <c r="I444" i="33"/>
  <c r="H445" i="33"/>
  <c r="I445" i="33"/>
  <c r="H446" i="33"/>
  <c r="I446" i="33"/>
  <c r="H447" i="33"/>
  <c r="I447" i="33"/>
  <c r="H448" i="33"/>
  <c r="I448" i="33"/>
  <c r="H449" i="33"/>
  <c r="I449" i="33"/>
  <c r="H450" i="33"/>
  <c r="I450" i="33"/>
  <c r="H451" i="33"/>
  <c r="I451" i="33"/>
  <c r="H452" i="33"/>
  <c r="I452" i="33"/>
  <c r="H453" i="33"/>
  <c r="I453" i="33"/>
  <c r="H454" i="33"/>
  <c r="I454" i="33"/>
  <c r="H455" i="33"/>
  <c r="I455" i="33"/>
  <c r="H456" i="33"/>
  <c r="I456" i="33"/>
  <c r="H457" i="33"/>
  <c r="I457" i="33"/>
  <c r="H458" i="33"/>
  <c r="I458" i="33"/>
  <c r="H459" i="33"/>
  <c r="I459" i="33"/>
  <c r="H460" i="33"/>
  <c r="I460" i="33"/>
  <c r="H461" i="33"/>
  <c r="I461" i="33"/>
  <c r="H462" i="33"/>
  <c r="I462" i="33"/>
  <c r="H463" i="33"/>
  <c r="I463" i="33"/>
  <c r="H464" i="33"/>
  <c r="I464" i="33"/>
  <c r="H465" i="33"/>
  <c r="I465" i="33"/>
  <c r="H466" i="33"/>
  <c r="I466" i="33"/>
  <c r="H467" i="33"/>
  <c r="I467" i="33"/>
  <c r="H468" i="33"/>
  <c r="I468" i="33"/>
  <c r="H469" i="33"/>
  <c r="I469" i="33"/>
  <c r="H470" i="33"/>
  <c r="I470" i="33"/>
  <c r="H471" i="33"/>
  <c r="I471" i="33"/>
  <c r="H472" i="33"/>
  <c r="I472" i="33"/>
  <c r="H473" i="33"/>
  <c r="I473" i="33"/>
  <c r="H474" i="33"/>
  <c r="I474" i="33"/>
  <c r="H475" i="33"/>
  <c r="I475" i="33"/>
  <c r="H476" i="33"/>
  <c r="I476" i="33"/>
  <c r="H477" i="33"/>
  <c r="I477" i="33"/>
  <c r="H478" i="33"/>
  <c r="I478" i="33"/>
  <c r="H479" i="33"/>
  <c r="I479" i="33"/>
  <c r="H480" i="33"/>
  <c r="I480" i="33"/>
  <c r="H481" i="33"/>
  <c r="I481" i="33"/>
  <c r="H482" i="33"/>
  <c r="I482" i="33"/>
  <c r="H483" i="33"/>
  <c r="I483" i="33"/>
  <c r="H484" i="33"/>
  <c r="I484" i="33"/>
  <c r="H485" i="33"/>
  <c r="I485" i="33"/>
  <c r="H486" i="33"/>
  <c r="I486" i="33"/>
  <c r="H487" i="33"/>
  <c r="I487" i="33"/>
  <c r="H488" i="33"/>
  <c r="I488" i="33"/>
  <c r="H489" i="33"/>
  <c r="I489" i="33"/>
  <c r="H490" i="33"/>
  <c r="I490" i="33"/>
  <c r="H491" i="33"/>
  <c r="I491" i="33"/>
  <c r="H492" i="33"/>
  <c r="I492" i="33"/>
  <c r="H493" i="33"/>
  <c r="I493" i="33"/>
  <c r="H494" i="33"/>
  <c r="I494" i="33"/>
  <c r="H495" i="33"/>
  <c r="I495" i="33"/>
  <c r="H496" i="33"/>
  <c r="I496" i="33"/>
  <c r="H497" i="33"/>
  <c r="I497" i="33"/>
  <c r="H498" i="33"/>
  <c r="I498" i="33"/>
  <c r="H499" i="33"/>
  <c r="I499" i="33"/>
  <c r="H500" i="33"/>
  <c r="I500" i="33"/>
  <c r="H501" i="33"/>
  <c r="I501" i="33"/>
  <c r="H502" i="33"/>
  <c r="I502" i="33"/>
  <c r="H503" i="33"/>
  <c r="I503" i="33"/>
  <c r="H504" i="33"/>
  <c r="I504" i="33"/>
  <c r="H505" i="33"/>
  <c r="I505" i="33"/>
  <c r="H506" i="33"/>
  <c r="I506" i="33"/>
  <c r="H507" i="33"/>
  <c r="I507" i="33"/>
  <c r="H508" i="33"/>
  <c r="I508" i="33"/>
  <c r="H509" i="33"/>
  <c r="I509" i="33"/>
  <c r="H510" i="33"/>
  <c r="I510" i="33"/>
  <c r="H511" i="33"/>
  <c r="I511" i="33"/>
  <c r="H512" i="33"/>
  <c r="I512" i="33"/>
  <c r="H513" i="33"/>
  <c r="I513" i="33"/>
  <c r="H514" i="33"/>
  <c r="I514" i="33"/>
  <c r="H515" i="33"/>
  <c r="I515" i="33"/>
  <c r="H516" i="33"/>
  <c r="H517" i="33"/>
  <c r="I517" i="33"/>
  <c r="H518" i="33"/>
  <c r="I518" i="33"/>
  <c r="H519" i="33"/>
  <c r="I519" i="33"/>
  <c r="H525" i="33"/>
  <c r="I525" i="33"/>
  <c r="H526" i="33"/>
  <c r="I526" i="33"/>
  <c r="H527" i="33"/>
  <c r="I527" i="33"/>
  <c r="H528" i="33"/>
  <c r="I528" i="33"/>
  <c r="H529" i="33"/>
  <c r="I529" i="33"/>
  <c r="H530" i="33"/>
  <c r="I530" i="33"/>
  <c r="H531" i="33"/>
  <c r="I531" i="33"/>
  <c r="H532" i="33"/>
  <c r="I532" i="33"/>
  <c r="H533" i="33"/>
  <c r="I533" i="33"/>
  <c r="H534" i="33"/>
  <c r="I534" i="33"/>
  <c r="H535" i="33"/>
  <c r="I535" i="33"/>
  <c r="H536" i="33"/>
  <c r="I536" i="33"/>
  <c r="H537" i="33"/>
  <c r="I537" i="33"/>
  <c r="H538" i="33"/>
  <c r="I538" i="33"/>
  <c r="H539" i="33"/>
  <c r="I539" i="33"/>
  <c r="H540" i="33"/>
  <c r="I540" i="33"/>
  <c r="H541" i="33"/>
  <c r="I541" i="33"/>
  <c r="H542" i="33"/>
  <c r="I542" i="33"/>
  <c r="H543" i="33"/>
  <c r="I543" i="33"/>
  <c r="H544" i="33"/>
  <c r="I544" i="33"/>
  <c r="H545" i="33"/>
  <c r="I545" i="33"/>
  <c r="H546" i="33"/>
  <c r="I546" i="33"/>
  <c r="H547" i="33"/>
  <c r="I547" i="33"/>
  <c r="H548" i="33"/>
  <c r="I548" i="33"/>
  <c r="H549" i="33"/>
  <c r="I549" i="33"/>
  <c r="H550" i="33"/>
  <c r="I550" i="33"/>
  <c r="H551" i="33"/>
  <c r="I551" i="33"/>
  <c r="H552" i="33"/>
  <c r="I552" i="33"/>
  <c r="H553" i="33"/>
  <c r="I553" i="33"/>
  <c r="H554" i="33"/>
  <c r="I554" i="33"/>
  <c r="H555" i="33"/>
  <c r="I555" i="33"/>
  <c r="H556" i="33"/>
  <c r="I556" i="33"/>
  <c r="H557" i="33"/>
  <c r="I557" i="33"/>
  <c r="H558" i="33"/>
  <c r="I558" i="33"/>
  <c r="H559" i="33"/>
  <c r="I559" i="33"/>
  <c r="H560" i="33"/>
  <c r="I560" i="33"/>
  <c r="H561" i="33"/>
  <c r="I561" i="33"/>
  <c r="H562" i="33"/>
  <c r="H573" i="33"/>
  <c r="I573" i="33"/>
  <c r="H574" i="33"/>
  <c r="I574" i="33"/>
  <c r="H575" i="33"/>
  <c r="I575" i="33"/>
  <c r="H576" i="33"/>
  <c r="I576" i="33"/>
  <c r="H577" i="33"/>
  <c r="I577" i="33"/>
  <c r="H578" i="33"/>
  <c r="I578" i="33"/>
  <c r="H579" i="33"/>
  <c r="I579" i="33"/>
  <c r="H580" i="33"/>
  <c r="I580" i="33"/>
  <c r="H581" i="33"/>
  <c r="I581" i="33"/>
  <c r="H582" i="33"/>
  <c r="I582" i="33"/>
  <c r="H583" i="33"/>
  <c r="I583" i="33"/>
  <c r="H584" i="33"/>
  <c r="I584" i="33"/>
  <c r="H585" i="33"/>
  <c r="I585" i="33"/>
  <c r="H586" i="33"/>
  <c r="I586" i="33"/>
  <c r="H587" i="33"/>
  <c r="I587" i="33"/>
  <c r="H588" i="33"/>
  <c r="I588" i="33"/>
  <c r="H589" i="33"/>
  <c r="I589" i="33"/>
  <c r="H590" i="33"/>
  <c r="I590" i="33"/>
  <c r="H591" i="33"/>
  <c r="I591" i="33"/>
  <c r="H592" i="33"/>
  <c r="I592" i="33"/>
  <c r="H593" i="33"/>
  <c r="I593" i="33"/>
  <c r="H594" i="33"/>
  <c r="I594" i="33"/>
  <c r="H595" i="33"/>
  <c r="I595" i="33"/>
  <c r="H596" i="33"/>
  <c r="I596" i="33"/>
  <c r="H597" i="33"/>
  <c r="I597" i="33"/>
  <c r="H598" i="33"/>
  <c r="I598" i="33"/>
  <c r="H599" i="33"/>
  <c r="I599" i="33"/>
  <c r="H600" i="33"/>
  <c r="I600" i="33"/>
  <c r="H601" i="33"/>
  <c r="I601" i="33"/>
  <c r="H602" i="33"/>
  <c r="I602" i="33"/>
  <c r="H603" i="33"/>
  <c r="I603" i="33"/>
  <c r="H604" i="33"/>
  <c r="I604" i="33"/>
  <c r="H605" i="33"/>
  <c r="I605" i="33"/>
  <c r="H606" i="33"/>
  <c r="I606" i="33"/>
  <c r="H607" i="33"/>
  <c r="I607" i="33"/>
  <c r="H608" i="33"/>
  <c r="I608" i="33"/>
  <c r="H609" i="33"/>
  <c r="I609" i="33"/>
  <c r="H610" i="33"/>
  <c r="I610" i="33"/>
  <c r="H611" i="33"/>
  <c r="I611" i="33"/>
  <c r="H612" i="33"/>
  <c r="I612" i="33"/>
  <c r="H613" i="33"/>
  <c r="I613" i="33"/>
  <c r="H614" i="33"/>
  <c r="I614" i="33"/>
  <c r="H615" i="33"/>
  <c r="I615" i="33"/>
  <c r="H616" i="33"/>
  <c r="I616" i="33"/>
  <c r="H617" i="33"/>
  <c r="I617" i="33"/>
  <c r="H619" i="33"/>
  <c r="I619" i="33"/>
  <c r="H620" i="33"/>
  <c r="I620" i="33"/>
  <c r="H621" i="33"/>
  <c r="H622" i="33"/>
  <c r="I622" i="33"/>
  <c r="H623" i="33"/>
  <c r="I623" i="33"/>
  <c r="H624" i="33"/>
  <c r="I624" i="33"/>
  <c r="H625" i="33"/>
  <c r="I625" i="33"/>
  <c r="H626" i="33"/>
  <c r="I626" i="33"/>
  <c r="H627" i="33"/>
  <c r="I627" i="33"/>
  <c r="H628" i="33"/>
  <c r="I628" i="33"/>
  <c r="H629" i="33"/>
  <c r="I629" i="33"/>
  <c r="H630" i="33"/>
  <c r="I630" i="33"/>
  <c r="H631" i="33"/>
  <c r="I631" i="33"/>
  <c r="H632" i="33"/>
  <c r="I632" i="33"/>
  <c r="H633" i="33"/>
  <c r="I633" i="33"/>
  <c r="H634" i="33"/>
  <c r="I634" i="33"/>
  <c r="H635" i="33"/>
  <c r="I635" i="33"/>
  <c r="H636" i="33"/>
  <c r="I636" i="33"/>
  <c r="H637" i="33"/>
  <c r="I637" i="33"/>
  <c r="H638" i="33"/>
  <c r="I638" i="33"/>
  <c r="H639" i="33"/>
  <c r="I639" i="33"/>
  <c r="H640" i="33"/>
  <c r="I640" i="33"/>
  <c r="H641" i="33"/>
  <c r="I641" i="33"/>
  <c r="H642" i="33"/>
  <c r="I642" i="33"/>
  <c r="H643" i="33"/>
  <c r="I643" i="33"/>
  <c r="H644" i="33"/>
  <c r="I644" i="33"/>
  <c r="H645" i="33"/>
  <c r="I645" i="33"/>
  <c r="H646" i="33"/>
  <c r="I646" i="33"/>
  <c r="H647" i="33"/>
  <c r="I647" i="33"/>
  <c r="H648" i="33"/>
  <c r="I648" i="33"/>
  <c r="H649" i="33"/>
  <c r="I649" i="33"/>
  <c r="H650" i="33"/>
  <c r="I650" i="33"/>
  <c r="H651" i="33"/>
  <c r="I651" i="33"/>
  <c r="H652" i="33"/>
  <c r="I652" i="33"/>
  <c r="N652" i="33" s="1"/>
  <c r="H653" i="33"/>
  <c r="I653" i="33"/>
  <c r="H654" i="33"/>
  <c r="I654" i="33"/>
  <c r="H655" i="33"/>
  <c r="I655" i="33"/>
  <c r="H657" i="33"/>
  <c r="I657" i="33"/>
  <c r="H658" i="33"/>
  <c r="I658" i="33"/>
  <c r="H659" i="33"/>
  <c r="I659" i="33"/>
  <c r="H660" i="33"/>
  <c r="I660" i="33"/>
  <c r="H662" i="33"/>
  <c r="I662" i="33"/>
  <c r="H663" i="33"/>
  <c r="I663" i="33"/>
  <c r="H664" i="33"/>
  <c r="I664" i="33"/>
  <c r="H665" i="33"/>
  <c r="I665" i="33"/>
  <c r="H666" i="33"/>
  <c r="I666" i="33"/>
  <c r="H667" i="33"/>
  <c r="I667" i="33"/>
  <c r="H668" i="33"/>
  <c r="I668" i="33"/>
  <c r="H669" i="33"/>
  <c r="I669" i="33"/>
  <c r="H670" i="33"/>
  <c r="I670" i="33"/>
  <c r="H671" i="33"/>
  <c r="I671" i="33"/>
  <c r="H672" i="33"/>
  <c r="I672" i="33"/>
  <c r="H673" i="33"/>
  <c r="I673" i="33"/>
  <c r="H674" i="33"/>
  <c r="I674" i="33"/>
  <c r="H675" i="33"/>
  <c r="I675" i="33"/>
  <c r="H676" i="33"/>
  <c r="I676" i="33"/>
  <c r="H677" i="33"/>
  <c r="I677" i="33"/>
  <c r="H678" i="33"/>
  <c r="I678" i="33"/>
  <c r="H679" i="33"/>
  <c r="I679" i="33"/>
  <c r="H680" i="33"/>
  <c r="I680" i="33"/>
  <c r="H681" i="33"/>
  <c r="I681" i="33"/>
  <c r="H682" i="33"/>
  <c r="I682" i="33"/>
  <c r="H683" i="33"/>
  <c r="I683" i="33"/>
  <c r="H684" i="33"/>
  <c r="I684" i="33"/>
  <c r="H685" i="33"/>
  <c r="I685" i="33"/>
  <c r="H686" i="33"/>
  <c r="I686" i="33"/>
  <c r="H687" i="33"/>
  <c r="I687" i="33"/>
  <c r="H688" i="33"/>
  <c r="I688" i="33"/>
  <c r="H689" i="33"/>
  <c r="I689" i="33"/>
  <c r="H690" i="33"/>
  <c r="I690" i="33"/>
  <c r="H691" i="33"/>
  <c r="I691" i="33"/>
  <c r="H692" i="33"/>
  <c r="I692" i="33"/>
  <c r="H693" i="33"/>
  <c r="I693" i="33"/>
  <c r="H694" i="33"/>
  <c r="I694" i="33"/>
  <c r="H695" i="33"/>
  <c r="I695" i="33"/>
  <c r="H696" i="33"/>
  <c r="I696" i="33"/>
  <c r="H697" i="33"/>
  <c r="I697" i="33"/>
  <c r="H698" i="33"/>
  <c r="I698" i="33"/>
  <c r="H699" i="33"/>
  <c r="I699" i="33"/>
  <c r="H700" i="33"/>
  <c r="I700" i="33"/>
  <c r="H701" i="33"/>
  <c r="I701" i="33"/>
  <c r="H702" i="33"/>
  <c r="I702" i="33"/>
  <c r="H703" i="33"/>
  <c r="I703" i="33"/>
  <c r="H704" i="33"/>
  <c r="I704" i="33"/>
  <c r="M704" i="33" s="1"/>
  <c r="H705" i="33"/>
  <c r="I705" i="33"/>
  <c r="M705" i="33" s="1"/>
  <c r="H706" i="33"/>
  <c r="I706" i="33"/>
  <c r="M706" i="33" s="1"/>
  <c r="H707" i="33"/>
  <c r="I707" i="33"/>
  <c r="M707" i="33" s="1"/>
  <c r="H708" i="33"/>
  <c r="I708" i="33"/>
  <c r="M708" i="33" s="1"/>
  <c r="H709" i="33"/>
  <c r="I709" i="33"/>
  <c r="M709" i="33" s="1"/>
  <c r="H710" i="33"/>
  <c r="I710" i="33"/>
  <c r="H711" i="33"/>
  <c r="I711" i="33"/>
  <c r="H712" i="33"/>
  <c r="I712" i="33"/>
  <c r="H713" i="33"/>
  <c r="I713" i="33"/>
  <c r="H714" i="33"/>
  <c r="I714" i="33"/>
  <c r="H715" i="33"/>
  <c r="I715" i="33"/>
  <c r="H716" i="33"/>
  <c r="I716" i="33"/>
  <c r="H717" i="33"/>
  <c r="H718" i="33"/>
  <c r="I718" i="33"/>
  <c r="H719" i="33"/>
  <c r="I719" i="33"/>
  <c r="H720" i="33"/>
  <c r="I720" i="33"/>
  <c r="H721" i="33"/>
  <c r="I721" i="33"/>
  <c r="H722" i="33"/>
  <c r="I722" i="33"/>
  <c r="H723" i="33"/>
  <c r="I723" i="33"/>
  <c r="H724" i="33"/>
  <c r="I724" i="33"/>
  <c r="H725" i="33"/>
  <c r="I725" i="33"/>
  <c r="H726" i="33"/>
  <c r="I726" i="33"/>
  <c r="H727" i="33"/>
  <c r="I727" i="33"/>
  <c r="H728" i="33"/>
  <c r="I728" i="33"/>
  <c r="H729" i="33"/>
  <c r="I729" i="33"/>
  <c r="H730" i="33"/>
  <c r="I730" i="33"/>
  <c r="H731" i="33"/>
  <c r="I731" i="33"/>
  <c r="H732" i="33"/>
  <c r="I732" i="33"/>
  <c r="H733" i="33"/>
  <c r="I733" i="33"/>
  <c r="H734" i="33"/>
  <c r="I734" i="33"/>
  <c r="H735" i="33"/>
  <c r="I735" i="33"/>
  <c r="H736" i="33"/>
  <c r="I736" i="33"/>
  <c r="H737" i="33"/>
  <c r="I737" i="33"/>
  <c r="H738" i="33"/>
  <c r="I738" i="33"/>
  <c r="H739" i="33"/>
  <c r="I739" i="33"/>
  <c r="H740" i="33"/>
  <c r="I740" i="33"/>
  <c r="H741" i="33"/>
  <c r="I741" i="33"/>
  <c r="H742" i="33"/>
  <c r="I742" i="33"/>
  <c r="H743" i="33"/>
  <c r="I743" i="33"/>
  <c r="H744" i="33"/>
  <c r="I744" i="33"/>
  <c r="H745" i="33"/>
  <c r="I745" i="33"/>
  <c r="H746" i="33"/>
  <c r="I746" i="33"/>
  <c r="H747" i="33"/>
  <c r="I747" i="33"/>
  <c r="H748" i="33"/>
  <c r="I748" i="33"/>
  <c r="H749" i="33"/>
  <c r="I749" i="33"/>
  <c r="H750" i="33"/>
  <c r="I750" i="33"/>
  <c r="H751" i="33"/>
  <c r="I751" i="33"/>
  <c r="H752" i="33"/>
  <c r="I752" i="33"/>
  <c r="H753" i="33"/>
  <c r="I753" i="33"/>
  <c r="H754" i="33"/>
  <c r="I754" i="33"/>
  <c r="H755" i="33"/>
  <c r="I755" i="33"/>
  <c r="H756" i="33"/>
  <c r="I756" i="33"/>
  <c r="H757" i="33"/>
  <c r="I757" i="33"/>
  <c r="H758" i="33"/>
  <c r="I758" i="33"/>
  <c r="H759" i="33"/>
  <c r="I759" i="33"/>
  <c r="H760" i="33"/>
  <c r="I760" i="33"/>
  <c r="H761" i="33"/>
  <c r="I761" i="33"/>
  <c r="H762" i="33"/>
  <c r="I762" i="33"/>
  <c r="H763" i="33"/>
  <c r="H764" i="33"/>
  <c r="I764" i="33"/>
  <c r="H765" i="33"/>
  <c r="I765" i="33"/>
  <c r="H766" i="33"/>
  <c r="I766" i="33"/>
  <c r="H767" i="33"/>
  <c r="I767" i="33"/>
  <c r="H768" i="33"/>
  <c r="I768" i="33"/>
  <c r="H769" i="33"/>
  <c r="I769" i="33"/>
  <c r="H770" i="33"/>
  <c r="I770" i="33"/>
  <c r="H771" i="33"/>
  <c r="I771" i="33"/>
  <c r="H772" i="33"/>
  <c r="I772" i="33"/>
  <c r="H773" i="33"/>
  <c r="I773" i="33"/>
  <c r="H774" i="33"/>
  <c r="I774" i="33"/>
  <c r="H775" i="33"/>
  <c r="I775" i="33"/>
  <c r="H776" i="33"/>
  <c r="I776" i="33"/>
  <c r="H777" i="33"/>
  <c r="I777" i="33"/>
  <c r="H778" i="33"/>
  <c r="I778" i="33"/>
  <c r="H779" i="33"/>
  <c r="I779" i="33"/>
  <c r="H780" i="33"/>
  <c r="I780" i="33"/>
  <c r="H781" i="33"/>
  <c r="I781" i="33"/>
  <c r="H782" i="33"/>
  <c r="I782" i="33"/>
  <c r="H783" i="33"/>
  <c r="I783" i="33"/>
  <c r="H784" i="33"/>
  <c r="I784" i="33"/>
  <c r="H785" i="33"/>
  <c r="I785" i="33"/>
  <c r="H786" i="33"/>
  <c r="I786" i="33"/>
  <c r="H787" i="33"/>
  <c r="I787" i="33"/>
  <c r="H788" i="33"/>
  <c r="I788" i="33"/>
  <c r="H789" i="33"/>
  <c r="I789" i="33"/>
  <c r="H790" i="33"/>
  <c r="I790" i="33"/>
  <c r="H791" i="33"/>
  <c r="I791" i="33"/>
  <c r="H792" i="33"/>
  <c r="I792" i="33"/>
  <c r="H793" i="33"/>
  <c r="I793" i="33"/>
  <c r="H794" i="33"/>
  <c r="I794" i="33"/>
  <c r="H795" i="33"/>
  <c r="I795" i="33"/>
  <c r="H796" i="33"/>
  <c r="I796" i="33"/>
  <c r="H797" i="33"/>
  <c r="I797" i="33"/>
  <c r="H798" i="33"/>
  <c r="I798" i="33"/>
  <c r="H799" i="33"/>
  <c r="I799" i="33"/>
  <c r="H800" i="33"/>
  <c r="I800" i="33"/>
  <c r="H801" i="33"/>
  <c r="I801" i="33"/>
  <c r="H802" i="33"/>
  <c r="I802" i="33"/>
  <c r="H803" i="33"/>
  <c r="I803" i="33"/>
  <c r="H804" i="33"/>
  <c r="I804" i="33"/>
  <c r="H805" i="33"/>
  <c r="I805" i="33"/>
  <c r="H806" i="33"/>
  <c r="I806" i="33"/>
  <c r="H807" i="33"/>
  <c r="I807" i="33"/>
  <c r="H808" i="33"/>
  <c r="I808" i="33"/>
  <c r="H809" i="33"/>
  <c r="I809" i="33"/>
  <c r="H810" i="33"/>
  <c r="I810" i="33"/>
  <c r="H811" i="33"/>
  <c r="I811" i="33"/>
  <c r="H812" i="33"/>
  <c r="I812" i="33"/>
  <c r="H813" i="33"/>
  <c r="I813" i="33"/>
  <c r="H814" i="33"/>
  <c r="I814" i="33"/>
  <c r="H815" i="33"/>
  <c r="I815" i="33"/>
  <c r="H816" i="33"/>
  <c r="I816" i="33"/>
  <c r="H817" i="33"/>
  <c r="I817" i="33"/>
  <c r="H818" i="33"/>
  <c r="I818" i="33"/>
  <c r="H819" i="33"/>
  <c r="I819" i="33"/>
  <c r="H820" i="33"/>
  <c r="I820" i="33"/>
  <c r="H821" i="33"/>
  <c r="I821" i="33"/>
  <c r="H822" i="33"/>
  <c r="I822" i="33"/>
  <c r="H823" i="33"/>
  <c r="I823" i="33"/>
  <c r="H824" i="33"/>
  <c r="I824" i="33"/>
  <c r="H825" i="33"/>
  <c r="I825" i="33"/>
  <c r="H826" i="33"/>
  <c r="I826" i="33"/>
  <c r="H827" i="33"/>
  <c r="I827" i="33"/>
  <c r="H828" i="33"/>
  <c r="I828" i="33"/>
  <c r="H829" i="33"/>
  <c r="I829" i="33"/>
  <c r="H830" i="33"/>
  <c r="I830" i="33"/>
  <c r="H831" i="33"/>
  <c r="I831" i="33"/>
  <c r="H832" i="33"/>
  <c r="I832" i="33"/>
  <c r="H833" i="33"/>
  <c r="I833" i="33"/>
  <c r="H834" i="33"/>
  <c r="I834" i="33"/>
  <c r="H835" i="33"/>
  <c r="I835" i="33"/>
  <c r="H836" i="33"/>
  <c r="I836" i="33"/>
  <c r="H837" i="33"/>
  <c r="I837" i="33"/>
  <c r="H838" i="33"/>
  <c r="I838" i="33"/>
  <c r="H839" i="33"/>
  <c r="I839" i="33"/>
  <c r="H840" i="33"/>
  <c r="I840" i="33"/>
  <c r="H841" i="33"/>
  <c r="I841" i="33"/>
  <c r="H842" i="33"/>
  <c r="I842" i="33"/>
  <c r="H843" i="33"/>
  <c r="I843" i="33"/>
  <c r="H844" i="33"/>
  <c r="I844" i="33"/>
  <c r="H845" i="33"/>
  <c r="I845" i="33"/>
  <c r="H846" i="33"/>
  <c r="I846" i="33"/>
  <c r="H847" i="33"/>
  <c r="I847" i="33"/>
  <c r="H848" i="33"/>
  <c r="I848" i="33"/>
  <c r="H849" i="33"/>
  <c r="I849" i="33"/>
  <c r="H850" i="33"/>
  <c r="I850" i="33"/>
  <c r="H851" i="33"/>
  <c r="I851" i="33"/>
  <c r="H852" i="33"/>
  <c r="I852" i="33"/>
  <c r="H853" i="33"/>
  <c r="I853" i="33"/>
  <c r="H854" i="33"/>
  <c r="I854" i="33"/>
  <c r="H855" i="33"/>
  <c r="I855" i="33"/>
  <c r="H856" i="33"/>
  <c r="I856" i="33"/>
  <c r="H857" i="33"/>
  <c r="I857" i="33"/>
  <c r="H858" i="33"/>
  <c r="I858" i="33"/>
  <c r="H859" i="33"/>
  <c r="I859" i="33"/>
  <c r="H860" i="33"/>
  <c r="I860" i="33"/>
  <c r="H861" i="33"/>
  <c r="I861" i="33"/>
  <c r="H862" i="33"/>
  <c r="I862" i="33"/>
  <c r="H863" i="33"/>
  <c r="I863" i="33"/>
  <c r="H864" i="33"/>
  <c r="I864" i="33"/>
  <c r="H865" i="33"/>
  <c r="I865" i="33"/>
  <c r="H866" i="33"/>
  <c r="H867" i="33"/>
  <c r="I867" i="33"/>
  <c r="H868" i="33"/>
  <c r="I868" i="33"/>
  <c r="H869" i="33"/>
  <c r="I869" i="33"/>
  <c r="H870" i="33"/>
  <c r="I870" i="33"/>
  <c r="H871" i="33"/>
  <c r="I871" i="33"/>
  <c r="H872" i="33"/>
  <c r="I872" i="33"/>
  <c r="H873" i="33"/>
  <c r="I873" i="33"/>
  <c r="H874" i="33"/>
  <c r="I874" i="33"/>
  <c r="H875" i="33"/>
  <c r="I875" i="33"/>
  <c r="H876" i="33"/>
  <c r="I876" i="33"/>
  <c r="H877" i="33"/>
  <c r="I877" i="33"/>
  <c r="H878" i="33"/>
  <c r="I878" i="33"/>
  <c r="H879" i="33"/>
  <c r="I879" i="33"/>
  <c r="H880" i="33"/>
  <c r="I880" i="33"/>
  <c r="H881" i="33"/>
  <c r="I881" i="33"/>
  <c r="H882" i="33"/>
  <c r="I882" i="33"/>
  <c r="H883" i="33"/>
  <c r="I883" i="33"/>
  <c r="H884" i="33"/>
  <c r="I884" i="33"/>
  <c r="H885" i="33"/>
  <c r="I885" i="33"/>
  <c r="H886" i="33"/>
  <c r="I886" i="33"/>
  <c r="H887" i="33"/>
  <c r="I887" i="33"/>
  <c r="H888" i="33"/>
  <c r="I888" i="33"/>
  <c r="H889" i="33"/>
  <c r="I889" i="33"/>
  <c r="H890" i="33"/>
  <c r="I890" i="33"/>
  <c r="H891" i="33"/>
  <c r="I891" i="33"/>
  <c r="H892" i="33"/>
  <c r="I892" i="33"/>
  <c r="H893" i="33"/>
  <c r="I893" i="33"/>
  <c r="H894" i="33"/>
  <c r="I894" i="33"/>
  <c r="H895" i="33"/>
  <c r="I895" i="33"/>
  <c r="H896" i="33"/>
  <c r="I896" i="33"/>
  <c r="H897" i="33"/>
  <c r="I897" i="33"/>
  <c r="H898" i="33"/>
  <c r="I898" i="33"/>
  <c r="H899" i="33"/>
  <c r="I899" i="33"/>
  <c r="H900" i="33"/>
  <c r="I900" i="33"/>
  <c r="H901" i="33"/>
  <c r="I901" i="33"/>
  <c r="H902" i="33"/>
  <c r="I902" i="33"/>
  <c r="H903" i="33"/>
  <c r="I903" i="33"/>
  <c r="H904" i="33"/>
  <c r="I904" i="33"/>
  <c r="H905" i="33"/>
  <c r="I905" i="33"/>
  <c r="H906" i="33"/>
  <c r="I906" i="33"/>
  <c r="H907" i="33"/>
  <c r="I907" i="33"/>
  <c r="H908" i="33"/>
  <c r="I908" i="33"/>
  <c r="H909" i="33"/>
  <c r="I909" i="33"/>
  <c r="H910" i="33"/>
  <c r="I910" i="33"/>
  <c r="H911" i="33"/>
  <c r="I911" i="33"/>
  <c r="H912" i="33"/>
  <c r="I912" i="33"/>
  <c r="H913" i="33"/>
  <c r="I913" i="33"/>
  <c r="H914" i="33"/>
  <c r="I914" i="33"/>
  <c r="H915" i="33"/>
  <c r="I915" i="33"/>
  <c r="H916" i="33"/>
  <c r="I916" i="33"/>
  <c r="H917" i="33"/>
  <c r="I917" i="33"/>
  <c r="H918" i="33"/>
  <c r="I918" i="33"/>
  <c r="H919" i="33"/>
  <c r="I919" i="33"/>
  <c r="H920" i="33"/>
  <c r="I920" i="33"/>
  <c r="H921" i="33"/>
  <c r="I921" i="33"/>
  <c r="H922" i="33"/>
  <c r="I922" i="33"/>
  <c r="H923" i="33"/>
  <c r="I923" i="33"/>
  <c r="H924" i="33"/>
  <c r="I924" i="33"/>
  <c r="H925" i="33"/>
  <c r="I925" i="33"/>
  <c r="H926" i="33"/>
  <c r="I926" i="33"/>
  <c r="H927" i="33"/>
  <c r="I927" i="33"/>
  <c r="H928" i="33"/>
  <c r="I928" i="33"/>
  <c r="H929" i="33"/>
  <c r="I929" i="33"/>
  <c r="H930" i="33"/>
  <c r="I930" i="33"/>
  <c r="H931" i="33"/>
  <c r="H934" i="33"/>
  <c r="H935" i="33"/>
  <c r="I935" i="33"/>
  <c r="H936" i="33"/>
  <c r="I936" i="33"/>
  <c r="H937" i="33"/>
  <c r="I937" i="33"/>
  <c r="H938" i="33"/>
  <c r="I938" i="33"/>
  <c r="H939" i="33"/>
  <c r="I939" i="33"/>
  <c r="H940" i="33"/>
  <c r="I940" i="33"/>
  <c r="H941" i="33"/>
  <c r="I941" i="33"/>
  <c r="H942" i="33"/>
  <c r="I942" i="33"/>
  <c r="H943" i="33"/>
  <c r="I943" i="33"/>
  <c r="H944" i="33"/>
  <c r="I944" i="33"/>
  <c r="H945" i="33"/>
  <c r="I945" i="33"/>
  <c r="H946" i="33"/>
  <c r="I946" i="33"/>
  <c r="H947" i="33"/>
  <c r="I947" i="33"/>
  <c r="H948" i="33"/>
  <c r="I948" i="33"/>
  <c r="H949" i="33"/>
  <c r="I949" i="33"/>
  <c r="H950" i="33"/>
  <c r="I950" i="33"/>
  <c r="H951" i="33"/>
  <c r="I951" i="33"/>
  <c r="H952" i="33"/>
  <c r="I952" i="33"/>
  <c r="H953" i="33"/>
  <c r="I953" i="33"/>
  <c r="H954" i="33"/>
  <c r="I954" i="33"/>
  <c r="H955" i="33"/>
  <c r="I955" i="33"/>
  <c r="H956" i="33"/>
  <c r="I956" i="33"/>
  <c r="H957" i="33"/>
  <c r="I957" i="33"/>
  <c r="H958" i="33"/>
  <c r="I958" i="33"/>
  <c r="H959" i="33"/>
  <c r="I959" i="33"/>
  <c r="H960" i="33"/>
  <c r="I960" i="33"/>
  <c r="H961" i="33"/>
  <c r="I961" i="33"/>
  <c r="H962" i="33"/>
  <c r="I962" i="33"/>
  <c r="H963" i="33"/>
  <c r="I963" i="33"/>
  <c r="H964" i="33"/>
  <c r="I964" i="33"/>
  <c r="H965" i="33"/>
  <c r="I965" i="33"/>
  <c r="H966" i="33"/>
  <c r="I966" i="33"/>
  <c r="H967" i="33"/>
  <c r="I967" i="33"/>
  <c r="H968" i="33"/>
  <c r="I968" i="33"/>
  <c r="H969" i="33"/>
  <c r="I969" i="33"/>
  <c r="H970" i="33"/>
  <c r="I970" i="33"/>
  <c r="H971" i="33"/>
  <c r="I971" i="33"/>
  <c r="H972" i="33"/>
  <c r="I972" i="33"/>
  <c r="H973" i="33"/>
  <c r="I973" i="33"/>
  <c r="H974" i="33"/>
  <c r="I974" i="33"/>
  <c r="H975" i="33"/>
  <c r="I975" i="33"/>
  <c r="H976" i="33"/>
  <c r="I976" i="33"/>
  <c r="H978" i="33"/>
  <c r="I978" i="33"/>
  <c r="H979" i="33"/>
  <c r="I979" i="33"/>
  <c r="H980" i="33"/>
  <c r="I980" i="33"/>
  <c r="H981" i="33"/>
  <c r="I981" i="33"/>
  <c r="H982" i="33"/>
  <c r="I982" i="33"/>
  <c r="H983" i="33"/>
  <c r="I983" i="33"/>
  <c r="H984" i="33"/>
  <c r="I984" i="33"/>
  <c r="H985" i="33"/>
  <c r="I985" i="33"/>
  <c r="H986" i="33"/>
  <c r="I986" i="33"/>
  <c r="H987" i="33"/>
  <c r="I987" i="33"/>
  <c r="H988" i="33"/>
  <c r="I988" i="33"/>
  <c r="H989" i="33"/>
  <c r="I989" i="33"/>
  <c r="H990" i="33"/>
  <c r="I990" i="33"/>
  <c r="H991" i="33"/>
  <c r="I991" i="33"/>
  <c r="H992" i="33"/>
  <c r="I992" i="33"/>
  <c r="H993" i="33"/>
  <c r="I993" i="33"/>
  <c r="H994" i="33"/>
  <c r="I994" i="33"/>
  <c r="H995" i="33"/>
  <c r="I995" i="33"/>
  <c r="H996" i="33"/>
  <c r="I996" i="33"/>
  <c r="H997" i="33"/>
  <c r="I997" i="33"/>
  <c r="H998" i="33"/>
  <c r="I998" i="33"/>
  <c r="H999" i="33"/>
  <c r="I999" i="33"/>
  <c r="H1000" i="33"/>
  <c r="I1000" i="33"/>
  <c r="H1001" i="33"/>
  <c r="I1001" i="33"/>
  <c r="H1002" i="33"/>
  <c r="I1002" i="33"/>
  <c r="H1003" i="33"/>
  <c r="I1003" i="33"/>
  <c r="H1004" i="33"/>
  <c r="I1004" i="33"/>
  <c r="H1005" i="33"/>
  <c r="I1005" i="33"/>
  <c r="H1006" i="33"/>
  <c r="I1006" i="33"/>
  <c r="H1007" i="33"/>
  <c r="I1007" i="33"/>
  <c r="H1008" i="33"/>
  <c r="I1008" i="33"/>
  <c r="H1009" i="33"/>
  <c r="I1009" i="33"/>
  <c r="H1010" i="33"/>
  <c r="I1010" i="33"/>
  <c r="H1011" i="33"/>
  <c r="I1011" i="33"/>
  <c r="H1012" i="33"/>
  <c r="I1012" i="33"/>
  <c r="H1013" i="33"/>
  <c r="I1013" i="33"/>
  <c r="H1014" i="33"/>
  <c r="I1014" i="33"/>
  <c r="H1015" i="33"/>
  <c r="H1016" i="33"/>
  <c r="I1016" i="33"/>
  <c r="H1017" i="33"/>
  <c r="I1017" i="33"/>
  <c r="H1018" i="33"/>
  <c r="I1018" i="33"/>
  <c r="H1019" i="33"/>
  <c r="I1019" i="33"/>
  <c r="H1020" i="33"/>
  <c r="I1020" i="33"/>
  <c r="H1021" i="33"/>
  <c r="I1021" i="33"/>
  <c r="H1022" i="33"/>
  <c r="I1022" i="33"/>
  <c r="H1023" i="33"/>
  <c r="I1023" i="33"/>
  <c r="H1024" i="33"/>
  <c r="I1024" i="33"/>
  <c r="H1025" i="33"/>
  <c r="I1025" i="33"/>
  <c r="H1026" i="33"/>
  <c r="I1026" i="33"/>
  <c r="H1027" i="33"/>
  <c r="I1027" i="33"/>
  <c r="H1028" i="33"/>
  <c r="I1028" i="33"/>
  <c r="H1029" i="33"/>
  <c r="I1029" i="33"/>
  <c r="H1030" i="33"/>
  <c r="I1030" i="33"/>
  <c r="H1031" i="33"/>
  <c r="I1031" i="33"/>
  <c r="H1032" i="33"/>
  <c r="I1032" i="33"/>
  <c r="H1033" i="33"/>
  <c r="I1033" i="33"/>
  <c r="H1034" i="33"/>
  <c r="I1034" i="33"/>
  <c r="H1035" i="33"/>
  <c r="I1035" i="33"/>
  <c r="H1036" i="33"/>
  <c r="I1036" i="33"/>
  <c r="H1037" i="33"/>
  <c r="I1037" i="33"/>
  <c r="H1038" i="33"/>
  <c r="I1038" i="33"/>
  <c r="H1039" i="33"/>
  <c r="I1039" i="33"/>
  <c r="H1040" i="33"/>
  <c r="I1040" i="33"/>
  <c r="H1041" i="33"/>
  <c r="I1041" i="33"/>
  <c r="H1042" i="33"/>
  <c r="I1042" i="33"/>
  <c r="H1043" i="33"/>
  <c r="I1043" i="33"/>
  <c r="H1044" i="33"/>
  <c r="I1044" i="33"/>
  <c r="H1045" i="33"/>
  <c r="I1045" i="33"/>
  <c r="H1046" i="33"/>
  <c r="I1046" i="33"/>
  <c r="H1047" i="33"/>
  <c r="I1047" i="33"/>
  <c r="H1048" i="33"/>
  <c r="I1048" i="33"/>
  <c r="H1049" i="33"/>
  <c r="I1049" i="33"/>
  <c r="H1050" i="33"/>
  <c r="I1050" i="33"/>
  <c r="H1051" i="33"/>
  <c r="I1051" i="33"/>
  <c r="H1052" i="33"/>
  <c r="I1052" i="33"/>
  <c r="H1053" i="33"/>
  <c r="I1053" i="33"/>
  <c r="H1054" i="33"/>
  <c r="I1054" i="33"/>
  <c r="H1055" i="33"/>
  <c r="I1055" i="33"/>
  <c r="H1056" i="33"/>
  <c r="I1056" i="33"/>
  <c r="H1057" i="33"/>
  <c r="I1057" i="33"/>
  <c r="H1058" i="33"/>
  <c r="I1058" i="33"/>
  <c r="H1059" i="33"/>
  <c r="I1059" i="33"/>
  <c r="H1060" i="33"/>
  <c r="I1060" i="33"/>
  <c r="H1061" i="33"/>
  <c r="I1061" i="33"/>
  <c r="H1062" i="33"/>
  <c r="I1062" i="33"/>
  <c r="H1063" i="33"/>
  <c r="I1063" i="33"/>
  <c r="H1064" i="33"/>
  <c r="I1064" i="33"/>
  <c r="H1065" i="33"/>
  <c r="I1065" i="33"/>
  <c r="H1066" i="33"/>
  <c r="I1066" i="33"/>
  <c r="H1067" i="33"/>
  <c r="I1067" i="33"/>
  <c r="H1068" i="33"/>
  <c r="I1068" i="33"/>
  <c r="H1069" i="33"/>
  <c r="I1069" i="33"/>
  <c r="H1070" i="33"/>
  <c r="I1070" i="33"/>
  <c r="H1071" i="33"/>
  <c r="I1071" i="33"/>
  <c r="H1072" i="33"/>
  <c r="I1072" i="33"/>
  <c r="H1073" i="33"/>
  <c r="I1073" i="33"/>
  <c r="H1074" i="33"/>
  <c r="I1074" i="33"/>
  <c r="H1075" i="33"/>
  <c r="I1075" i="33"/>
  <c r="H1076" i="33"/>
  <c r="I1076" i="33"/>
  <c r="H1077" i="33"/>
  <c r="I1077" i="33"/>
  <c r="H1078" i="33"/>
  <c r="I1078" i="33"/>
  <c r="H1079" i="33"/>
  <c r="I1079" i="33"/>
  <c r="H1080" i="33"/>
  <c r="I1080" i="33"/>
  <c r="H1081" i="33"/>
  <c r="I1081" i="33"/>
  <c r="H1082" i="33"/>
  <c r="I1082" i="33"/>
  <c r="H1083" i="33"/>
  <c r="I1083" i="33"/>
  <c r="H1084" i="33"/>
  <c r="I1084" i="33"/>
  <c r="H1085" i="33"/>
  <c r="I1085" i="33"/>
  <c r="H1088" i="33"/>
  <c r="I1088" i="33"/>
  <c r="H1089" i="33"/>
  <c r="I1089" i="33"/>
  <c r="H1090" i="33"/>
  <c r="I1090" i="33"/>
  <c r="H1091" i="33"/>
  <c r="I1091" i="33"/>
  <c r="H1092" i="33"/>
  <c r="I1092" i="33"/>
  <c r="H1093" i="33"/>
  <c r="I1093" i="33"/>
  <c r="H1094" i="33"/>
  <c r="I1094" i="33"/>
  <c r="H1095" i="33"/>
  <c r="H1096" i="33"/>
  <c r="I1096" i="33"/>
  <c r="H1097" i="33"/>
  <c r="I1097" i="33"/>
  <c r="H1098" i="33"/>
  <c r="I1098" i="33"/>
  <c r="H1099" i="33"/>
  <c r="I1099" i="33"/>
  <c r="H1101" i="33"/>
  <c r="I1101" i="33"/>
  <c r="H1102" i="33"/>
  <c r="I1102" i="33"/>
  <c r="H1103" i="33"/>
  <c r="I1103" i="33"/>
  <c r="H1104" i="33"/>
  <c r="I1104" i="33"/>
  <c r="H1105" i="33"/>
  <c r="I1105" i="33"/>
  <c r="H1107" i="33"/>
  <c r="I1107" i="33"/>
  <c r="H1108" i="33"/>
  <c r="I1108" i="33"/>
  <c r="H1109" i="33"/>
  <c r="I1109" i="33"/>
  <c r="H1110" i="33"/>
  <c r="I1110" i="33"/>
  <c r="H1111" i="33"/>
  <c r="I1111" i="33"/>
  <c r="H1112" i="33"/>
  <c r="I1112" i="33"/>
  <c r="H1113" i="33"/>
  <c r="I1113" i="33"/>
  <c r="H1114" i="33"/>
  <c r="I1114" i="33"/>
  <c r="H1115" i="33"/>
  <c r="I1115" i="33"/>
  <c r="H1116" i="33"/>
  <c r="I1116" i="33"/>
  <c r="H1117" i="33"/>
  <c r="I1117" i="33"/>
  <c r="H1118" i="33"/>
  <c r="I1118" i="33"/>
  <c r="H1119" i="33"/>
  <c r="I1119" i="33"/>
  <c r="H1120" i="33"/>
  <c r="I1120" i="33"/>
  <c r="H1121" i="33"/>
  <c r="I1121" i="33"/>
  <c r="H1122" i="33"/>
  <c r="I1122" i="33"/>
  <c r="H1123" i="33"/>
  <c r="I1123" i="33"/>
  <c r="H1124" i="33"/>
  <c r="I1124" i="33"/>
  <c r="H1125" i="33"/>
  <c r="I1125" i="33"/>
  <c r="H1126" i="33"/>
  <c r="I1126" i="33"/>
  <c r="H1128" i="33"/>
  <c r="I1128" i="33"/>
  <c r="H1129" i="33"/>
  <c r="I1129" i="33"/>
  <c r="H1130" i="33"/>
  <c r="I1130" i="33"/>
  <c r="H1131" i="33"/>
  <c r="I1131" i="33"/>
  <c r="H1132" i="33"/>
  <c r="I1132" i="33"/>
  <c r="H1133" i="33"/>
  <c r="I1133" i="33"/>
  <c r="H1134" i="33"/>
  <c r="I1134" i="33"/>
  <c r="H1135" i="33"/>
  <c r="I1135" i="33"/>
  <c r="H1136" i="33"/>
  <c r="I1136" i="33"/>
  <c r="H1137" i="33"/>
  <c r="I1137" i="33"/>
  <c r="H1138" i="33"/>
  <c r="I1138" i="33"/>
  <c r="H1139" i="33"/>
  <c r="I1139" i="33"/>
  <c r="H1140" i="33"/>
  <c r="I1140" i="33"/>
  <c r="H1141" i="33"/>
  <c r="I1141" i="33"/>
  <c r="H1142" i="33"/>
  <c r="I1142" i="33"/>
  <c r="H1143" i="33"/>
  <c r="I1143" i="33"/>
  <c r="H1144" i="33"/>
  <c r="I1144" i="33"/>
  <c r="H1145" i="33"/>
  <c r="I1145" i="33"/>
  <c r="H1146" i="33"/>
  <c r="I1146" i="33"/>
  <c r="H1147" i="33"/>
  <c r="I1147" i="33"/>
  <c r="H1148" i="33"/>
  <c r="I1148" i="33"/>
  <c r="H1149" i="33"/>
  <c r="I1149" i="33"/>
  <c r="H1150" i="33"/>
  <c r="I1150" i="33"/>
  <c r="H1151" i="33"/>
  <c r="I1151" i="33"/>
  <c r="H1152" i="33"/>
  <c r="I1152" i="33"/>
  <c r="H1153" i="33"/>
  <c r="I1153" i="33"/>
  <c r="H1154" i="33"/>
  <c r="I1154" i="33"/>
  <c r="H1155" i="33"/>
  <c r="I1155" i="33"/>
  <c r="H1156" i="33"/>
  <c r="I1156" i="33"/>
  <c r="H1157" i="33"/>
  <c r="I1157" i="33"/>
  <c r="H1158" i="33"/>
  <c r="I1158" i="33"/>
  <c r="H1159" i="33"/>
  <c r="I1159" i="33"/>
  <c r="H1160" i="33"/>
  <c r="I1160" i="33"/>
  <c r="H1161" i="33"/>
  <c r="I1161" i="33"/>
  <c r="H1162" i="33"/>
  <c r="I1162" i="33"/>
  <c r="H1163" i="33"/>
  <c r="I1163" i="33"/>
  <c r="H1164" i="33"/>
  <c r="I1164" i="33"/>
  <c r="H1165" i="33"/>
  <c r="I1165" i="33"/>
  <c r="H1167" i="33"/>
  <c r="I1167" i="33"/>
  <c r="H1168" i="33"/>
  <c r="I1168" i="33"/>
  <c r="H1171" i="33"/>
  <c r="I1171" i="33"/>
  <c r="H1172" i="33"/>
  <c r="I1172" i="33"/>
  <c r="H1173" i="33"/>
  <c r="H1174" i="33"/>
  <c r="I1174" i="33"/>
  <c r="H1175" i="33"/>
  <c r="I1175" i="33"/>
  <c r="H1176" i="33"/>
  <c r="I1176" i="33"/>
  <c r="H1177" i="33"/>
  <c r="I1177" i="33"/>
  <c r="H1178" i="33"/>
  <c r="I1178" i="33"/>
  <c r="H1179" i="33"/>
  <c r="I1179" i="33"/>
  <c r="H1180" i="33"/>
  <c r="I1180" i="33"/>
  <c r="H1181" i="33"/>
  <c r="I1181" i="33"/>
  <c r="H1182" i="33"/>
  <c r="I1182" i="33"/>
  <c r="H1183" i="33"/>
  <c r="I1183" i="33"/>
  <c r="H1184" i="33"/>
  <c r="I1184" i="33"/>
  <c r="H1185" i="33"/>
  <c r="I1185" i="33"/>
  <c r="H1186" i="33"/>
  <c r="I1186" i="33"/>
  <c r="H1187" i="33"/>
  <c r="I1187" i="33"/>
  <c r="H1192" i="33"/>
  <c r="H1193" i="33"/>
  <c r="I1193" i="33"/>
  <c r="H1194" i="33"/>
  <c r="I1194" i="33"/>
  <c r="H1195" i="33"/>
  <c r="I1195" i="33"/>
  <c r="H1196" i="33"/>
  <c r="I1196" i="33"/>
  <c r="H1197" i="33"/>
  <c r="I1197" i="33"/>
  <c r="H1198" i="33"/>
  <c r="I1198" i="33"/>
  <c r="H1199" i="33"/>
  <c r="I1199" i="33"/>
  <c r="H1200" i="33"/>
  <c r="I1200" i="33"/>
  <c r="H1201" i="33"/>
  <c r="I1201" i="33"/>
  <c r="H1202" i="33"/>
  <c r="I1202" i="33"/>
  <c r="H1203" i="33"/>
  <c r="I1203" i="33"/>
  <c r="H1204" i="33"/>
  <c r="I1204" i="33"/>
  <c r="H1205" i="33"/>
  <c r="I1205" i="33"/>
  <c r="H1206" i="33"/>
  <c r="I1206" i="33"/>
  <c r="H1207" i="33"/>
  <c r="I1207" i="33"/>
  <c r="H1208" i="33"/>
  <c r="I1208" i="33"/>
  <c r="H1209" i="33"/>
  <c r="I1209" i="33"/>
  <c r="H1210" i="33"/>
  <c r="I1210" i="33"/>
  <c r="H1211" i="33"/>
  <c r="I1211" i="33"/>
  <c r="H1212" i="33"/>
  <c r="I1212" i="33"/>
  <c r="H1213" i="33"/>
  <c r="I1213" i="33"/>
  <c r="H1214" i="33"/>
  <c r="I1214" i="33"/>
  <c r="H1215" i="33"/>
  <c r="I1215" i="33"/>
  <c r="H1216" i="33"/>
  <c r="I1216" i="33"/>
  <c r="H1217" i="33"/>
  <c r="I1217" i="33"/>
  <c r="H1218" i="33"/>
  <c r="I1218" i="33"/>
  <c r="H1219" i="33"/>
  <c r="I1219" i="33"/>
  <c r="H1220" i="33"/>
  <c r="I1220" i="33"/>
  <c r="H1221" i="33"/>
  <c r="I1221" i="33"/>
  <c r="H1222" i="33"/>
  <c r="I1222" i="33"/>
  <c r="H1223" i="33"/>
  <c r="I1223" i="33"/>
  <c r="H1224" i="33"/>
  <c r="I1224" i="33"/>
  <c r="H1225" i="33"/>
  <c r="I1225" i="33"/>
  <c r="H1226" i="33"/>
  <c r="I1226" i="33"/>
  <c r="H1227" i="33"/>
  <c r="I1227" i="33"/>
  <c r="H1228" i="33"/>
  <c r="I1228" i="33"/>
  <c r="H1229" i="33"/>
  <c r="I1229" i="33"/>
  <c r="H1230" i="33"/>
  <c r="I1230" i="33"/>
  <c r="H1231" i="33"/>
  <c r="I1231" i="33"/>
  <c r="H1232" i="33"/>
  <c r="I1232" i="33"/>
  <c r="H1233" i="33"/>
  <c r="I1233" i="33"/>
  <c r="H1234" i="33"/>
  <c r="I1234" i="33"/>
  <c r="H1235" i="33"/>
  <c r="I1235" i="33"/>
  <c r="H1236" i="33"/>
  <c r="I1236" i="33"/>
  <c r="H1237" i="33"/>
  <c r="I1237" i="33"/>
  <c r="H1238" i="33"/>
  <c r="I1238" i="33"/>
  <c r="H1239" i="33"/>
  <c r="I1239" i="33"/>
  <c r="H1240" i="33"/>
  <c r="I1240" i="33"/>
  <c r="H1241" i="33"/>
  <c r="I1241" i="33"/>
  <c r="H1242" i="33"/>
  <c r="I1242" i="33"/>
  <c r="H1244" i="33"/>
  <c r="I1244" i="33"/>
  <c r="H1246" i="33"/>
  <c r="I1246" i="33"/>
  <c r="H1247" i="33"/>
  <c r="I1247" i="33"/>
  <c r="H1248" i="33"/>
  <c r="I1248" i="33"/>
  <c r="H1249" i="33"/>
  <c r="I1249" i="33"/>
  <c r="H1250" i="33"/>
  <c r="I1250" i="33"/>
  <c r="H1251" i="33"/>
  <c r="I1251" i="33"/>
  <c r="H1252" i="33"/>
  <c r="I1252" i="33"/>
  <c r="H1253" i="33"/>
  <c r="I1253" i="33"/>
  <c r="H1254" i="33"/>
  <c r="I1254" i="33"/>
  <c r="H1256" i="33"/>
  <c r="I1256" i="33"/>
  <c r="H1257" i="33"/>
  <c r="I1257" i="33"/>
  <c r="H1258" i="33"/>
  <c r="I1258" i="33"/>
  <c r="H1259" i="33"/>
  <c r="I1259" i="33"/>
  <c r="H1260" i="33"/>
  <c r="I1260" i="33"/>
  <c r="H1261" i="33"/>
  <c r="I1261" i="33"/>
  <c r="H1262" i="33"/>
  <c r="I1262" i="33"/>
  <c r="H1263" i="33"/>
  <c r="I1263" i="33"/>
  <c r="H1264" i="33"/>
  <c r="I1264" i="33"/>
  <c r="H1265" i="33"/>
  <c r="I1265" i="33"/>
  <c r="H1266" i="33"/>
  <c r="I1266" i="33"/>
  <c r="H1267" i="33"/>
  <c r="I1267" i="33"/>
  <c r="H1268" i="33"/>
  <c r="I1268" i="33"/>
  <c r="H1269" i="33"/>
  <c r="I1269" i="33"/>
  <c r="H1270" i="33"/>
  <c r="I1270" i="33"/>
  <c r="H1271" i="33"/>
  <c r="I1271" i="33"/>
  <c r="H1272" i="33"/>
  <c r="I1272" i="33"/>
  <c r="H1273" i="33"/>
  <c r="I1273" i="33"/>
  <c r="H1274" i="33"/>
  <c r="I1274" i="33"/>
  <c r="H1275" i="33"/>
  <c r="I1275" i="33"/>
  <c r="H1276" i="33"/>
  <c r="I1276" i="33"/>
  <c r="H1277" i="33"/>
  <c r="I1277" i="33"/>
  <c r="H1278" i="33"/>
  <c r="I1278" i="33"/>
  <c r="H1279" i="33"/>
  <c r="I1279" i="33"/>
  <c r="H1280" i="33"/>
  <c r="I1280" i="33"/>
  <c r="H1281" i="33"/>
  <c r="I1281" i="33"/>
  <c r="H1282" i="33"/>
  <c r="I1282" i="33"/>
  <c r="H1283" i="33"/>
  <c r="I1283" i="33"/>
  <c r="H1284" i="33"/>
  <c r="I1284" i="33"/>
  <c r="H1285" i="33"/>
  <c r="I1285" i="33"/>
  <c r="H1286" i="33"/>
  <c r="I1286" i="33"/>
  <c r="H1287" i="33"/>
  <c r="I1287" i="33"/>
  <c r="H1288" i="33"/>
  <c r="I1288" i="33"/>
  <c r="H1289" i="33"/>
  <c r="I1289" i="33"/>
  <c r="H1290" i="33"/>
  <c r="I1290" i="33"/>
  <c r="H1291" i="33"/>
  <c r="I1291" i="33"/>
  <c r="H1292" i="33"/>
  <c r="I1292" i="33"/>
  <c r="H1293" i="33"/>
  <c r="I1293" i="33"/>
  <c r="H1294" i="33"/>
  <c r="I1294" i="33"/>
  <c r="H1295" i="33"/>
  <c r="I1295" i="33"/>
  <c r="H1296" i="33"/>
  <c r="I1296" i="33"/>
  <c r="H1297" i="33"/>
  <c r="I1297" i="33"/>
  <c r="H1298" i="33"/>
  <c r="I1298" i="33"/>
  <c r="H1299" i="33"/>
  <c r="I1299" i="33"/>
  <c r="H1300" i="33"/>
  <c r="I1300" i="33"/>
  <c r="H1301" i="33"/>
  <c r="I1301" i="33"/>
  <c r="H1302" i="33"/>
  <c r="I1302" i="33"/>
  <c r="H1303" i="33"/>
  <c r="I1303" i="33"/>
  <c r="H1304" i="33"/>
  <c r="I1304" i="33"/>
  <c r="H1305" i="33"/>
  <c r="I1305" i="33"/>
  <c r="H1306" i="33"/>
  <c r="I1306" i="33"/>
  <c r="H1307" i="33"/>
  <c r="I1307" i="33"/>
  <c r="H1308" i="33"/>
  <c r="I1308" i="33"/>
  <c r="H1309" i="33"/>
  <c r="I1309" i="33"/>
  <c r="H1310" i="33"/>
  <c r="I1310" i="33"/>
  <c r="H1311" i="33"/>
  <c r="I1311" i="33"/>
  <c r="H1312" i="33"/>
  <c r="I1312" i="33"/>
  <c r="H1313" i="33"/>
  <c r="I1313" i="33"/>
  <c r="H1314" i="33"/>
  <c r="I1314" i="33"/>
  <c r="H1315" i="33"/>
  <c r="I1315" i="33"/>
  <c r="H1316" i="33"/>
  <c r="I1316" i="33"/>
  <c r="H1317" i="33"/>
  <c r="I1317" i="33"/>
  <c r="H1318" i="33"/>
  <c r="I1318" i="33"/>
  <c r="H1320" i="33"/>
  <c r="I1320" i="33"/>
  <c r="H1321" i="33"/>
  <c r="I1321" i="33"/>
  <c r="H1322" i="33"/>
  <c r="I1322" i="33"/>
  <c r="H1323" i="33"/>
  <c r="I1323" i="33"/>
  <c r="H1324" i="33"/>
  <c r="I1324" i="33"/>
  <c r="H1325" i="33"/>
  <c r="I1325" i="33"/>
  <c r="H1326" i="33"/>
  <c r="I1326" i="33"/>
  <c r="H1327" i="33"/>
  <c r="I1327" i="33"/>
  <c r="H1328" i="33"/>
  <c r="I1328" i="33"/>
  <c r="H1329" i="33"/>
  <c r="I1329" i="33"/>
  <c r="H1330" i="33"/>
  <c r="I1330" i="33"/>
  <c r="H1331" i="33"/>
  <c r="I1331" i="33"/>
  <c r="H1332" i="33"/>
  <c r="I1332" i="33"/>
  <c r="H1333" i="33"/>
  <c r="I1333" i="33"/>
  <c r="H1334" i="33"/>
  <c r="I1334" i="33"/>
  <c r="H1336" i="33"/>
  <c r="I1336" i="33"/>
  <c r="H1337" i="33"/>
  <c r="I1337" i="33"/>
  <c r="H1338" i="33"/>
  <c r="I1338" i="33"/>
  <c r="H1339" i="33"/>
  <c r="I1339" i="33"/>
  <c r="H1340" i="33"/>
  <c r="I1340" i="33"/>
  <c r="H1341" i="33"/>
  <c r="I1341" i="33"/>
  <c r="H1342" i="33"/>
  <c r="I1342" i="33"/>
  <c r="H1343" i="33"/>
  <c r="I1343" i="33"/>
  <c r="H1344" i="33"/>
  <c r="I1344" i="33"/>
  <c r="H1345" i="33"/>
  <c r="I1345" i="33"/>
  <c r="H1346" i="33"/>
  <c r="I1346" i="33"/>
  <c r="H1347" i="33"/>
  <c r="I1347" i="33"/>
  <c r="H1348" i="33"/>
  <c r="I1348" i="33"/>
  <c r="H1349" i="33"/>
  <c r="I1349" i="33"/>
  <c r="H1350" i="33"/>
  <c r="I1350" i="33"/>
  <c r="H1351" i="33"/>
  <c r="I1351" i="33"/>
  <c r="H1352" i="33"/>
  <c r="I1352" i="33"/>
  <c r="H1353" i="33"/>
  <c r="I1353" i="33"/>
  <c r="H1354" i="33"/>
  <c r="I1354" i="33"/>
  <c r="H1355" i="33"/>
  <c r="I1355" i="33"/>
  <c r="H1356" i="33"/>
  <c r="I1356" i="33"/>
  <c r="H1357" i="33"/>
  <c r="I1357" i="33"/>
  <c r="H1358" i="33"/>
  <c r="I1358" i="33"/>
  <c r="H1359" i="33"/>
  <c r="I1359" i="33"/>
  <c r="H1360" i="33"/>
  <c r="I1360" i="33"/>
  <c r="H1361" i="33"/>
  <c r="H1362" i="33"/>
  <c r="I1362" i="33"/>
  <c r="H1363" i="33"/>
  <c r="I1363" i="33"/>
  <c r="H1364" i="33"/>
  <c r="I1364" i="33"/>
  <c r="H1365" i="33"/>
  <c r="I1365" i="33"/>
  <c r="H1366" i="33"/>
  <c r="I1366" i="33"/>
  <c r="H1367" i="33"/>
  <c r="I1367" i="33"/>
  <c r="H1368" i="33"/>
  <c r="I1368" i="33"/>
  <c r="H1369" i="33"/>
  <c r="I1369" i="33"/>
  <c r="H1370" i="33"/>
  <c r="I1370" i="33"/>
  <c r="H1371" i="33"/>
  <c r="I1371" i="33"/>
  <c r="H1372" i="33"/>
  <c r="I1372" i="33"/>
  <c r="H1373" i="33"/>
  <c r="I1373" i="33"/>
  <c r="H1374" i="33"/>
  <c r="I1374" i="33"/>
  <c r="H1375" i="33"/>
  <c r="I1375" i="33"/>
  <c r="H1377" i="33"/>
  <c r="I1377" i="33"/>
  <c r="H1378" i="33"/>
  <c r="I1378" i="33"/>
  <c r="H1379" i="33"/>
  <c r="I1379" i="33"/>
  <c r="H1380" i="33"/>
  <c r="I1380" i="33"/>
  <c r="H1381" i="33"/>
  <c r="I1381" i="33"/>
  <c r="H1382" i="33"/>
  <c r="I1382" i="33"/>
  <c r="H1383" i="33"/>
  <c r="I1383" i="33"/>
  <c r="H1384" i="33"/>
  <c r="I1384" i="33"/>
  <c r="H1385" i="33"/>
  <c r="I1385" i="33"/>
  <c r="H1386" i="33"/>
  <c r="I1386" i="33"/>
  <c r="H1387" i="33"/>
  <c r="I1387" i="33"/>
  <c r="H1388" i="33"/>
  <c r="I1388" i="33"/>
  <c r="H1389" i="33"/>
  <c r="I1389" i="33"/>
  <c r="H1390" i="33"/>
  <c r="I1390" i="33"/>
  <c r="H1391" i="33"/>
  <c r="I1391" i="33"/>
  <c r="H1392" i="33"/>
  <c r="I1392" i="33"/>
  <c r="H1393" i="33"/>
  <c r="I1393" i="33"/>
  <c r="H1394" i="33"/>
  <c r="I1394" i="33"/>
  <c r="H1395" i="33"/>
  <c r="I1395" i="33"/>
  <c r="H1396" i="33"/>
  <c r="I1396" i="33"/>
  <c r="H1397" i="33"/>
  <c r="I1397" i="33"/>
  <c r="H1398" i="33"/>
  <c r="I1398" i="33"/>
  <c r="H1399" i="33"/>
  <c r="I1399" i="33"/>
  <c r="H1400" i="33"/>
  <c r="I1400" i="33"/>
  <c r="H1401" i="33"/>
  <c r="I1401" i="33"/>
  <c r="H1402" i="33"/>
  <c r="I1402" i="33"/>
  <c r="H1403" i="33"/>
  <c r="I1403" i="33"/>
  <c r="H1404" i="33"/>
  <c r="I1404" i="33"/>
  <c r="H1405" i="33"/>
  <c r="I1405" i="33"/>
  <c r="H1406" i="33"/>
  <c r="I1406" i="33"/>
  <c r="H1407" i="33"/>
  <c r="I1407" i="33"/>
  <c r="H1408" i="33"/>
  <c r="I1408" i="33"/>
  <c r="H1409" i="33"/>
  <c r="I1409" i="33"/>
  <c r="H1410" i="33"/>
  <c r="I1410" i="33"/>
  <c r="H1411" i="33"/>
  <c r="I1411" i="33"/>
  <c r="H1412" i="33"/>
  <c r="I1412" i="33"/>
  <c r="H1413" i="33"/>
  <c r="I1413" i="33"/>
  <c r="H1414" i="33"/>
  <c r="I1414" i="33"/>
  <c r="H1415" i="33"/>
  <c r="I1415" i="33"/>
  <c r="H1416" i="33"/>
  <c r="I1416" i="33"/>
  <c r="H1417" i="33"/>
  <c r="I1417" i="33"/>
  <c r="H1418" i="33"/>
  <c r="I1418" i="33"/>
  <c r="H1419" i="33"/>
  <c r="I1419" i="33"/>
  <c r="H1420" i="33"/>
  <c r="I1420" i="33"/>
  <c r="H1421" i="33"/>
  <c r="I1421" i="33"/>
  <c r="H1422" i="33"/>
  <c r="I1422" i="33"/>
  <c r="H1423" i="33"/>
  <c r="I1423" i="33"/>
  <c r="H1424" i="33"/>
  <c r="I1424" i="33"/>
  <c r="H1425" i="33"/>
  <c r="I1425" i="33"/>
  <c r="H1426" i="33"/>
  <c r="I1426" i="33"/>
  <c r="H1427" i="33"/>
  <c r="I1427" i="33"/>
  <c r="H1428" i="33"/>
  <c r="I1428" i="33"/>
  <c r="H1429" i="33"/>
  <c r="I1429" i="33"/>
  <c r="H1430" i="33"/>
  <c r="I1430" i="33"/>
  <c r="H1432" i="33"/>
  <c r="I1432" i="33"/>
  <c r="H1433" i="33"/>
  <c r="I1433" i="33"/>
  <c r="H1434" i="33"/>
  <c r="I1434" i="33"/>
  <c r="H1435" i="33"/>
  <c r="I1435" i="33"/>
  <c r="H1437" i="33"/>
  <c r="I1437" i="33"/>
  <c r="H1438" i="33"/>
  <c r="I1438" i="33"/>
  <c r="H1439" i="33"/>
  <c r="I1439" i="33"/>
  <c r="H1441" i="33"/>
  <c r="I1441" i="33"/>
  <c r="H1442" i="33"/>
  <c r="I1442" i="33"/>
  <c r="H1443" i="33"/>
  <c r="I1443" i="33"/>
  <c r="H1444" i="33"/>
  <c r="H1445" i="33"/>
  <c r="I1445" i="33"/>
  <c r="H1446" i="33"/>
  <c r="I1446" i="33"/>
  <c r="H1447" i="33"/>
  <c r="I1447" i="33"/>
  <c r="H1448" i="33"/>
  <c r="I1448" i="33"/>
  <c r="H1449" i="33"/>
  <c r="I1449" i="33"/>
  <c r="H1450" i="33"/>
  <c r="I1450" i="33"/>
  <c r="H1451" i="33"/>
  <c r="I1451" i="33"/>
  <c r="H1452" i="33"/>
  <c r="I1452" i="33"/>
  <c r="H1453" i="33"/>
  <c r="I1453" i="33"/>
  <c r="H1454" i="33"/>
  <c r="I1454" i="33"/>
  <c r="H1455" i="33"/>
  <c r="I1455" i="33"/>
  <c r="H1456" i="33"/>
  <c r="I1456" i="33"/>
  <c r="H1457" i="33"/>
  <c r="I1457" i="33"/>
  <c r="H1458" i="33"/>
  <c r="I1458" i="33"/>
  <c r="H1459" i="33"/>
  <c r="I1459" i="33"/>
  <c r="H1460" i="33"/>
  <c r="I1460" i="33"/>
  <c r="H1461" i="33"/>
  <c r="I1461" i="33"/>
  <c r="H1462" i="33"/>
  <c r="I1462" i="33"/>
  <c r="H1463" i="33"/>
  <c r="I1463" i="33"/>
  <c r="H1464" i="33"/>
  <c r="I1464" i="33"/>
  <c r="H1465" i="33"/>
  <c r="I1465" i="33"/>
  <c r="H1466" i="33"/>
  <c r="I1466" i="33"/>
  <c r="H1467" i="33"/>
  <c r="I1467" i="33"/>
  <c r="H1468" i="33"/>
  <c r="I1468" i="33"/>
  <c r="H1469" i="33"/>
  <c r="I1469" i="33"/>
  <c r="H1470" i="33"/>
  <c r="I1470" i="33"/>
  <c r="H1471" i="33"/>
  <c r="I1471" i="33"/>
  <c r="H1472" i="33"/>
  <c r="I1472" i="33"/>
  <c r="H1473" i="33"/>
  <c r="I1473" i="33"/>
  <c r="H1474" i="33"/>
  <c r="I1474" i="33"/>
  <c r="H1475" i="33"/>
  <c r="I1475" i="33"/>
  <c r="H1476" i="33"/>
  <c r="I1476" i="33"/>
  <c r="H1477" i="33"/>
  <c r="I1477" i="33"/>
  <c r="H1478" i="33"/>
  <c r="I1478" i="33"/>
  <c r="H1479" i="33"/>
  <c r="I1479" i="33"/>
  <c r="H1480" i="33"/>
  <c r="I1480" i="33"/>
  <c r="H1481" i="33"/>
  <c r="I1481" i="33"/>
  <c r="H1482" i="33"/>
  <c r="I1482" i="33"/>
  <c r="H1483" i="33"/>
  <c r="I1483" i="33"/>
  <c r="H1484" i="33"/>
  <c r="I1484" i="33"/>
  <c r="H1485" i="33"/>
  <c r="I1485" i="33"/>
  <c r="H1486" i="33"/>
  <c r="I1486" i="33"/>
  <c r="H1487" i="33"/>
  <c r="I1487" i="33"/>
  <c r="H1488" i="33"/>
  <c r="I1488" i="33"/>
  <c r="H1489" i="33"/>
  <c r="I1489" i="33"/>
  <c r="H1490" i="33"/>
  <c r="I1490" i="33"/>
  <c r="H1491" i="33"/>
  <c r="I1491" i="33"/>
  <c r="H1492" i="33"/>
  <c r="I1492" i="33"/>
  <c r="H1493" i="33"/>
  <c r="I1493" i="33"/>
  <c r="H1494" i="33"/>
  <c r="I1494" i="33"/>
  <c r="H1495" i="33"/>
  <c r="I1495" i="33"/>
  <c r="H1496" i="33"/>
  <c r="I1496" i="33"/>
  <c r="H1497" i="33"/>
  <c r="I1497" i="33"/>
  <c r="H1498" i="33"/>
  <c r="I1498" i="33"/>
  <c r="H1499" i="33"/>
  <c r="I1499" i="33"/>
  <c r="H1500" i="33"/>
  <c r="I1500" i="33"/>
  <c r="H1501" i="33"/>
  <c r="I1501" i="33"/>
  <c r="H1502" i="33"/>
  <c r="I1502" i="33"/>
  <c r="H1503" i="33"/>
  <c r="I1503" i="33"/>
  <c r="H1504" i="33"/>
  <c r="I1504" i="33"/>
  <c r="H1505" i="33"/>
  <c r="I1505" i="33"/>
  <c r="H1506" i="33"/>
  <c r="I1506" i="33"/>
  <c r="H1507" i="33"/>
  <c r="I1507" i="33"/>
  <c r="H1508" i="33"/>
  <c r="I1508" i="33"/>
  <c r="H1509" i="33"/>
  <c r="I1509" i="33"/>
  <c r="H1510" i="33"/>
  <c r="I1510" i="33"/>
  <c r="H1511" i="33"/>
  <c r="I1511" i="33"/>
  <c r="H1512" i="33"/>
  <c r="I1512" i="33"/>
  <c r="H1513" i="33"/>
  <c r="I1513" i="33"/>
  <c r="H1514" i="33"/>
  <c r="I1514" i="33"/>
  <c r="H1515" i="33"/>
  <c r="I1515" i="33"/>
  <c r="H1516" i="33"/>
  <c r="I1516" i="33"/>
  <c r="H1517" i="33"/>
  <c r="I1517" i="33"/>
  <c r="H1518" i="33"/>
  <c r="I1518" i="33"/>
  <c r="H1519" i="33"/>
  <c r="I1519" i="33"/>
  <c r="H1520" i="33"/>
  <c r="I1520" i="33"/>
  <c r="H1521" i="33"/>
  <c r="I1521" i="33"/>
  <c r="H1522" i="33"/>
  <c r="I1522" i="33"/>
  <c r="H1523" i="33"/>
  <c r="I1523" i="33"/>
  <c r="H1524" i="33"/>
  <c r="I1524" i="33"/>
  <c r="H1525" i="33"/>
  <c r="I1525" i="33"/>
  <c r="H1526" i="33"/>
  <c r="I1526" i="33"/>
  <c r="H1527" i="33"/>
  <c r="I1527" i="33"/>
  <c r="H1528" i="33"/>
  <c r="I1528" i="33"/>
  <c r="H1529" i="33"/>
  <c r="I1529" i="33"/>
  <c r="H1530" i="33"/>
  <c r="I1530" i="33"/>
  <c r="H1531" i="33"/>
  <c r="I1531" i="33"/>
  <c r="H1532" i="33"/>
  <c r="I1532" i="33"/>
  <c r="H1533" i="33"/>
  <c r="I1533" i="33"/>
  <c r="H1534" i="33"/>
  <c r="I1534" i="33"/>
  <c r="H1535" i="33"/>
  <c r="I1535" i="33"/>
  <c r="H1536" i="33"/>
  <c r="I1536" i="33"/>
  <c r="H1537" i="33"/>
  <c r="I1537" i="33"/>
  <c r="H1538" i="33"/>
  <c r="I1538" i="33"/>
  <c r="H1539" i="33"/>
  <c r="I1539" i="33"/>
  <c r="H1540" i="33"/>
  <c r="I1540" i="33"/>
  <c r="H1541" i="33"/>
  <c r="I1541" i="33"/>
  <c r="H1542" i="33"/>
  <c r="I1542" i="33"/>
  <c r="H1543" i="33"/>
  <c r="I1543" i="33"/>
  <c r="H1544" i="33"/>
  <c r="I1544" i="33"/>
  <c r="H1545" i="33"/>
  <c r="I1545" i="33"/>
  <c r="H1546" i="33"/>
  <c r="I1546" i="33"/>
  <c r="H1547" i="33"/>
  <c r="I1547" i="33"/>
  <c r="H1548" i="33"/>
  <c r="I1548" i="33"/>
  <c r="H1549" i="33"/>
  <c r="I1549" i="33"/>
  <c r="H1550" i="33"/>
  <c r="I1550" i="33"/>
  <c r="H1552" i="33"/>
  <c r="I1552" i="33"/>
  <c r="H1553" i="33"/>
  <c r="I1553" i="33"/>
  <c r="H1554" i="33"/>
  <c r="I1554" i="33"/>
  <c r="H1555" i="33"/>
  <c r="I1555" i="33"/>
  <c r="H1556" i="33"/>
  <c r="I1556" i="33"/>
  <c r="H1557" i="33"/>
  <c r="I1557" i="33"/>
  <c r="H1558" i="33"/>
  <c r="I1558" i="33"/>
  <c r="H1559" i="33"/>
  <c r="I1559" i="33"/>
  <c r="H1560" i="33"/>
  <c r="I1560" i="33"/>
  <c r="H1561" i="33"/>
  <c r="I1561" i="33"/>
  <c r="H1562" i="33"/>
  <c r="I1562" i="33"/>
  <c r="H1563" i="33"/>
  <c r="I1563" i="33"/>
  <c r="H1564" i="33"/>
  <c r="I1564" i="33"/>
  <c r="H1565" i="33"/>
  <c r="I1565" i="33"/>
  <c r="H1566" i="33"/>
  <c r="I1566" i="33"/>
  <c r="H1567" i="33"/>
  <c r="I1567" i="33"/>
  <c r="H1568" i="33"/>
  <c r="I1568" i="33"/>
  <c r="H1569" i="33"/>
  <c r="I1569" i="33"/>
  <c r="H1570" i="33"/>
  <c r="I1570" i="33"/>
  <c r="H1571" i="33"/>
  <c r="I1571" i="33"/>
  <c r="H1572" i="33"/>
  <c r="I1572" i="33"/>
  <c r="H1573" i="33"/>
  <c r="I1573" i="33"/>
  <c r="H1574" i="33"/>
  <c r="I1574" i="33"/>
  <c r="H1575" i="33"/>
  <c r="I1575" i="33"/>
  <c r="H1576" i="33"/>
  <c r="I1576" i="33"/>
  <c r="H1577" i="33"/>
  <c r="I1577" i="33"/>
  <c r="H1578" i="33"/>
  <c r="I1578" i="33"/>
  <c r="H1579" i="33"/>
  <c r="I1579" i="33"/>
  <c r="H1580" i="33"/>
  <c r="I1580" i="33"/>
  <c r="H1581" i="33"/>
  <c r="I1581" i="33"/>
  <c r="H1582" i="33"/>
  <c r="I1582" i="33"/>
  <c r="H1583" i="33"/>
  <c r="I1583" i="33"/>
  <c r="H1584" i="33"/>
  <c r="I1584" i="33"/>
  <c r="H1585" i="33"/>
  <c r="I1585" i="33"/>
  <c r="H1586" i="33"/>
  <c r="I1586" i="33"/>
  <c r="H1587" i="33"/>
  <c r="I1587" i="33"/>
  <c r="H1588" i="33"/>
  <c r="I1588" i="33"/>
  <c r="H1589" i="33"/>
  <c r="I1589" i="33"/>
  <c r="H1590" i="33"/>
  <c r="I1590" i="33"/>
  <c r="H1591" i="33"/>
  <c r="I1591" i="33"/>
  <c r="H1592" i="33"/>
  <c r="I1592" i="33"/>
  <c r="H1593" i="33"/>
  <c r="H1594" i="33"/>
  <c r="I1594" i="33"/>
  <c r="H1595" i="33"/>
  <c r="I1595" i="33"/>
  <c r="H1596" i="33"/>
  <c r="I1596" i="33"/>
  <c r="H1597" i="33"/>
  <c r="I1597" i="33"/>
  <c r="H1598" i="33"/>
  <c r="I1598" i="33"/>
  <c r="H1599" i="33"/>
  <c r="I1599" i="33"/>
  <c r="H1600" i="33"/>
  <c r="I1600" i="33"/>
  <c r="H1602" i="33"/>
  <c r="I1602" i="33"/>
  <c r="H1603" i="33"/>
  <c r="I1603" i="33"/>
  <c r="H1604" i="33"/>
  <c r="I1604" i="33"/>
  <c r="H1605" i="33"/>
  <c r="I1605" i="33"/>
  <c r="H1606" i="33"/>
  <c r="I1606" i="33"/>
  <c r="H1607" i="33"/>
  <c r="I1607" i="33"/>
  <c r="H1608" i="33"/>
  <c r="I1608" i="33"/>
  <c r="H1609" i="33"/>
  <c r="I1609" i="33"/>
  <c r="H1610" i="33"/>
  <c r="I1610" i="33"/>
  <c r="H1611" i="33"/>
  <c r="I1611" i="33"/>
  <c r="H1612" i="33"/>
  <c r="I1612" i="33"/>
  <c r="H1613" i="33"/>
  <c r="I1613" i="33"/>
  <c r="H1614" i="33"/>
  <c r="I1614" i="33"/>
  <c r="H1615" i="33"/>
  <c r="I1615" i="33"/>
  <c r="H1616" i="33"/>
  <c r="I1616" i="33"/>
  <c r="H1617" i="33"/>
  <c r="I1617" i="33"/>
  <c r="H1618" i="33"/>
  <c r="I1618" i="33"/>
  <c r="H1619" i="33"/>
  <c r="I1619" i="33"/>
  <c r="H1620" i="33"/>
  <c r="I1620" i="33"/>
  <c r="H1621" i="33"/>
  <c r="I1621" i="33"/>
  <c r="H1622" i="33"/>
  <c r="I1622" i="33"/>
  <c r="H1623" i="33"/>
  <c r="I1623" i="33"/>
  <c r="H1624" i="33"/>
  <c r="I1624" i="33"/>
  <c r="H1625" i="33"/>
  <c r="I1625" i="33"/>
  <c r="H1626" i="33"/>
  <c r="I1626" i="33"/>
  <c r="H1627" i="33"/>
  <c r="I1627" i="33"/>
  <c r="M1627" i="33" s="1"/>
  <c r="H1631" i="33"/>
  <c r="I1631" i="33"/>
  <c r="H1632" i="33"/>
  <c r="I1632" i="33"/>
  <c r="H1633" i="33"/>
  <c r="I1633" i="33"/>
  <c r="H1634" i="33"/>
  <c r="I1634" i="33"/>
  <c r="H1635" i="33"/>
  <c r="I1635" i="33"/>
  <c r="H1636" i="33"/>
  <c r="I1636" i="33"/>
  <c r="H1637" i="33"/>
  <c r="I1637" i="33"/>
  <c r="H1638" i="33"/>
  <c r="I1638" i="33"/>
  <c r="H1639" i="33"/>
  <c r="I1639" i="33"/>
  <c r="H1640" i="33"/>
  <c r="I1640" i="33"/>
  <c r="H1641" i="33"/>
  <c r="I1641" i="33"/>
  <c r="H1642" i="33"/>
  <c r="I1642" i="33"/>
  <c r="H1643" i="33"/>
  <c r="I1643" i="33"/>
  <c r="H1644" i="33"/>
  <c r="I1644" i="33"/>
  <c r="H1645" i="33"/>
  <c r="I1645" i="33"/>
  <c r="H1646" i="33"/>
  <c r="I1646" i="33"/>
  <c r="H1647" i="33"/>
  <c r="I1647" i="33"/>
  <c r="H1648" i="33"/>
  <c r="I1648" i="33"/>
  <c r="H1649" i="33"/>
  <c r="I1649" i="33"/>
  <c r="H1650" i="33"/>
  <c r="I1650" i="33"/>
  <c r="H1651" i="33"/>
  <c r="I1651" i="33"/>
  <c r="H1652" i="33"/>
  <c r="I1652" i="33"/>
  <c r="H1653" i="33"/>
  <c r="I1653" i="33"/>
  <c r="H1654" i="33"/>
  <c r="I1654" i="33"/>
  <c r="H1655" i="33"/>
  <c r="I1655" i="33"/>
  <c r="H1656" i="33"/>
  <c r="I1656" i="33"/>
  <c r="H1657" i="33"/>
  <c r="I1657" i="33"/>
  <c r="H1658" i="33"/>
  <c r="I1658" i="33"/>
  <c r="H1659" i="33"/>
  <c r="I1659" i="33"/>
  <c r="H1660" i="33"/>
  <c r="I1660" i="33"/>
  <c r="H1661" i="33"/>
  <c r="I1661" i="33"/>
  <c r="H1662" i="33"/>
  <c r="I1662" i="33"/>
  <c r="H1663" i="33"/>
  <c r="I1663" i="33"/>
  <c r="H1664" i="33"/>
  <c r="I1664" i="33"/>
  <c r="H1665" i="33"/>
  <c r="I1665" i="33"/>
  <c r="H1666" i="33"/>
  <c r="I1666" i="33"/>
  <c r="H1667" i="33"/>
  <c r="I1667" i="33"/>
  <c r="H1668" i="33"/>
  <c r="I1668" i="33"/>
  <c r="H1669" i="33"/>
  <c r="I1669" i="33"/>
  <c r="H1670" i="33"/>
  <c r="I1670" i="33"/>
  <c r="H1671" i="33"/>
  <c r="I1671" i="33"/>
  <c r="H1672" i="33"/>
  <c r="I1672" i="33"/>
  <c r="H1673" i="33"/>
  <c r="I1673" i="33"/>
  <c r="H1674" i="33"/>
  <c r="I1674" i="33"/>
  <c r="H1675" i="33"/>
  <c r="I1675" i="33"/>
  <c r="H1676" i="33"/>
  <c r="I1676" i="33"/>
  <c r="H1677" i="33"/>
  <c r="I1677" i="33"/>
  <c r="H1678" i="33"/>
  <c r="I1678" i="33"/>
  <c r="H1679" i="33"/>
  <c r="I1679" i="33"/>
  <c r="H1680" i="33"/>
  <c r="I1680" i="33"/>
  <c r="H1681" i="33"/>
  <c r="I1681" i="33"/>
  <c r="H1682" i="33"/>
  <c r="I1682" i="33"/>
  <c r="H1683" i="33"/>
  <c r="I1683" i="33"/>
  <c r="H1684" i="33"/>
  <c r="I1684" i="33"/>
  <c r="H1685" i="33"/>
  <c r="I1685" i="33"/>
  <c r="H1686" i="33"/>
  <c r="I1686" i="33"/>
  <c r="H1687" i="33"/>
  <c r="I1687" i="33"/>
  <c r="H1688" i="33"/>
  <c r="I1688" i="33"/>
  <c r="H1689" i="33"/>
  <c r="I1689" i="33"/>
  <c r="H1690" i="33"/>
  <c r="I1690" i="33"/>
  <c r="H1691" i="33"/>
  <c r="I1691" i="33"/>
  <c r="H1692" i="33"/>
  <c r="I1692" i="33"/>
  <c r="H1693" i="33"/>
  <c r="I1693" i="33"/>
  <c r="H1694" i="33"/>
  <c r="I1694" i="33"/>
  <c r="H1695" i="33"/>
  <c r="I1695" i="33"/>
  <c r="H1696" i="33"/>
  <c r="I1696" i="33"/>
  <c r="H1697" i="33"/>
  <c r="I1697" i="33"/>
  <c r="H1698" i="33"/>
  <c r="I1698" i="33"/>
  <c r="H1699" i="33"/>
  <c r="I1699" i="33"/>
  <c r="H1700" i="33"/>
  <c r="I1700" i="33"/>
  <c r="H1701" i="33"/>
  <c r="I1701" i="33"/>
  <c r="H1702" i="33"/>
  <c r="I1702" i="33"/>
  <c r="H1703" i="33"/>
  <c r="I1703" i="33"/>
  <c r="H1704" i="33"/>
  <c r="I1704" i="33"/>
  <c r="H1705" i="33"/>
  <c r="I1705" i="33"/>
  <c r="H1706" i="33"/>
  <c r="I1706" i="33"/>
  <c r="H1707" i="33"/>
  <c r="I1707" i="33"/>
  <c r="H1708" i="33"/>
  <c r="I1708" i="33"/>
  <c r="H1709" i="33"/>
  <c r="I1709" i="33"/>
  <c r="H1710" i="33"/>
  <c r="I1710" i="33"/>
  <c r="H1711" i="33"/>
  <c r="I1711" i="33"/>
  <c r="H1712" i="33"/>
  <c r="I1712" i="33"/>
  <c r="H1713" i="33"/>
  <c r="I1713" i="33"/>
  <c r="H1714" i="33"/>
  <c r="I1714" i="33"/>
  <c r="H1715" i="33"/>
  <c r="I1715" i="33"/>
  <c r="H1716" i="33"/>
  <c r="I1716" i="33"/>
  <c r="H1717" i="33"/>
  <c r="I1717" i="33"/>
  <c r="H1718" i="33"/>
  <c r="I1718" i="33"/>
  <c r="H1719" i="33"/>
  <c r="I1719" i="33"/>
  <c r="H1720" i="33"/>
  <c r="I1720" i="33"/>
  <c r="H1721" i="33"/>
  <c r="I1721" i="33"/>
  <c r="H1722" i="33"/>
  <c r="I1722" i="33"/>
  <c r="H1723" i="33"/>
  <c r="I1723" i="33"/>
  <c r="H1724" i="33"/>
  <c r="I1724" i="33"/>
  <c r="H1725" i="33"/>
  <c r="I1725" i="33"/>
  <c r="H1726" i="33"/>
  <c r="I1726" i="33"/>
  <c r="H1727" i="33"/>
  <c r="I1727" i="33"/>
  <c r="H1728" i="33"/>
  <c r="I1728" i="33"/>
  <c r="H1729" i="33"/>
  <c r="I1729" i="33"/>
  <c r="H1730" i="33"/>
  <c r="I1730" i="33"/>
  <c r="H1731" i="33"/>
  <c r="I1731" i="33"/>
  <c r="H1732" i="33"/>
  <c r="I1732" i="33"/>
  <c r="H1733" i="33"/>
  <c r="I1733" i="33"/>
  <c r="H1734" i="33"/>
  <c r="I1734" i="33"/>
  <c r="H1735" i="33"/>
  <c r="I1735" i="33"/>
  <c r="H1736" i="33"/>
  <c r="I1736" i="33"/>
  <c r="H1737" i="33"/>
  <c r="I1737" i="33"/>
  <c r="H1738" i="33"/>
  <c r="I1738" i="33"/>
  <c r="H1739" i="33"/>
  <c r="I1739" i="33"/>
  <c r="H1741" i="33"/>
  <c r="I1741" i="33"/>
  <c r="H1742" i="33"/>
  <c r="I1742" i="33"/>
  <c r="H1743" i="33"/>
  <c r="I1743" i="33"/>
  <c r="H1744" i="33"/>
  <c r="I1744" i="33"/>
  <c r="H1745" i="33"/>
  <c r="I1745" i="33"/>
  <c r="H1746" i="33"/>
  <c r="I1746" i="33"/>
  <c r="H1747" i="33"/>
  <c r="I1747" i="33"/>
  <c r="H1748" i="33"/>
  <c r="I1748" i="33"/>
  <c r="H1749" i="33"/>
  <c r="I1749" i="33"/>
  <c r="H1750" i="33"/>
  <c r="I1750" i="33"/>
  <c r="H1751" i="33"/>
  <c r="I1751" i="33"/>
  <c r="H1752" i="33"/>
  <c r="I1752" i="33"/>
  <c r="H1753" i="33"/>
  <c r="I1753" i="33"/>
  <c r="H1755" i="33"/>
  <c r="I1755" i="33"/>
  <c r="H1756" i="33"/>
  <c r="I1756" i="33"/>
  <c r="H1757" i="33"/>
  <c r="I1757" i="33"/>
  <c r="H1758" i="33"/>
  <c r="I1758" i="33"/>
  <c r="H1759" i="33"/>
  <c r="I1759" i="33"/>
  <c r="H1760" i="33"/>
  <c r="I1760" i="33"/>
  <c r="H1761" i="33"/>
  <c r="I1761" i="33"/>
  <c r="H1762" i="33"/>
  <c r="I1762" i="33"/>
  <c r="H1763" i="33"/>
  <c r="I1763" i="33"/>
  <c r="H1764" i="33"/>
  <c r="I1764" i="33"/>
  <c r="H1765" i="33"/>
  <c r="I1765" i="33"/>
  <c r="H1766" i="33"/>
  <c r="I1766" i="33"/>
  <c r="H1767" i="33"/>
  <c r="I1767" i="33"/>
  <c r="H1768" i="33"/>
  <c r="I1768" i="33"/>
  <c r="H1769" i="33"/>
  <c r="I1769" i="33"/>
  <c r="H1770" i="33"/>
  <c r="I1770" i="33"/>
  <c r="H1771" i="33"/>
  <c r="I1771" i="33"/>
  <c r="H1773" i="33"/>
  <c r="I1773" i="33"/>
  <c r="H1774" i="33"/>
  <c r="I1774" i="33"/>
  <c r="H1775" i="33"/>
  <c r="I1775" i="33"/>
  <c r="H1776" i="33"/>
  <c r="I1776" i="33"/>
  <c r="H1777" i="33"/>
  <c r="I1777" i="33"/>
  <c r="H1778" i="33"/>
  <c r="I1778" i="33"/>
  <c r="H1779" i="33"/>
  <c r="I1779" i="33"/>
  <c r="H1780" i="33"/>
  <c r="I1780" i="33"/>
  <c r="H1781" i="33"/>
  <c r="I1781" i="33"/>
  <c r="H1782" i="33"/>
  <c r="I1782" i="33"/>
  <c r="H1783" i="33"/>
  <c r="I1783" i="33"/>
  <c r="H1784" i="33"/>
  <c r="I1784" i="33"/>
  <c r="H1785" i="33"/>
  <c r="I1785" i="33"/>
  <c r="H1786" i="33"/>
  <c r="I1786" i="33"/>
  <c r="H1787" i="33"/>
  <c r="I1787" i="33"/>
  <c r="H1788" i="33"/>
  <c r="I1788" i="33"/>
  <c r="H1789" i="33"/>
  <c r="I1789" i="33"/>
  <c r="H1790" i="33"/>
  <c r="I1790" i="33"/>
  <c r="H1791" i="33"/>
  <c r="I1791" i="33"/>
  <c r="H1792" i="33"/>
  <c r="I1792" i="33"/>
  <c r="H1793" i="33"/>
  <c r="I1793" i="33"/>
  <c r="H1794" i="33"/>
  <c r="I1794" i="33"/>
  <c r="H1796" i="33"/>
  <c r="I1796" i="33"/>
  <c r="H1801" i="33"/>
  <c r="I1801" i="33"/>
  <c r="H1802" i="33"/>
  <c r="I1802" i="33"/>
  <c r="H1803" i="33"/>
  <c r="I1803" i="33"/>
  <c r="H1804" i="33"/>
  <c r="I1804" i="33"/>
  <c r="H1806" i="33"/>
  <c r="I1806" i="33"/>
  <c r="H1807" i="33"/>
  <c r="I1807" i="33"/>
  <c r="H1808" i="33"/>
  <c r="I1808" i="33"/>
  <c r="H1809" i="33"/>
  <c r="I1809" i="33"/>
  <c r="H1810" i="33"/>
  <c r="I1810" i="33"/>
  <c r="H1811" i="33"/>
  <c r="I1811" i="33"/>
  <c r="H1813" i="33"/>
  <c r="I1813" i="33"/>
  <c r="H1814" i="33"/>
  <c r="I1814" i="33"/>
  <c r="H1815" i="33"/>
  <c r="I1815" i="33"/>
  <c r="H1816" i="33"/>
  <c r="I1816" i="33"/>
  <c r="H1818" i="33"/>
  <c r="I1818" i="33"/>
  <c r="H1819" i="33"/>
  <c r="I1819" i="33"/>
  <c r="H1820" i="33"/>
  <c r="I1820" i="33"/>
  <c r="H1821" i="33"/>
  <c r="I1821" i="33"/>
  <c r="H1822" i="33"/>
  <c r="I1822" i="33"/>
  <c r="H1823" i="33"/>
  <c r="I1823" i="33"/>
  <c r="H1824" i="33"/>
  <c r="I1824" i="33"/>
  <c r="H1825" i="33"/>
  <c r="I1825" i="33"/>
  <c r="H1826" i="33"/>
  <c r="I1826" i="33"/>
  <c r="H1827" i="33"/>
  <c r="I1827" i="33"/>
  <c r="H1828" i="33"/>
  <c r="I1828" i="33"/>
  <c r="H1829" i="33"/>
  <c r="I1829" i="33"/>
  <c r="H1830" i="33"/>
  <c r="I1830" i="33"/>
  <c r="H1831" i="33"/>
  <c r="I1831" i="33"/>
  <c r="H1832" i="33"/>
  <c r="I1832" i="33"/>
  <c r="H1833" i="33"/>
  <c r="I1833" i="33"/>
  <c r="H1834" i="33"/>
  <c r="I1834" i="33"/>
  <c r="H1835" i="33"/>
  <c r="I1835" i="33"/>
  <c r="H1836" i="33"/>
  <c r="I1836" i="33"/>
  <c r="H1837" i="33"/>
  <c r="I1837" i="33"/>
  <c r="H1838" i="33"/>
  <c r="I1838" i="33"/>
  <c r="H1839" i="33"/>
  <c r="I1839" i="33"/>
  <c r="H1840" i="33"/>
  <c r="I1840" i="33"/>
  <c r="H1841" i="33"/>
  <c r="I1841" i="33"/>
  <c r="H1842" i="33"/>
  <c r="I1842" i="33"/>
  <c r="H1843" i="33"/>
  <c r="I1843" i="33"/>
  <c r="H1844" i="33"/>
  <c r="I1844" i="33"/>
  <c r="H1845" i="33"/>
  <c r="I1845" i="33"/>
  <c r="H1847" i="33"/>
  <c r="I1847" i="33"/>
  <c r="H1848" i="33"/>
  <c r="I1848" i="33"/>
  <c r="H1849" i="33"/>
  <c r="I1849" i="33"/>
  <c r="H1850" i="33"/>
  <c r="I1850" i="33"/>
  <c r="H1851" i="33"/>
  <c r="I1851" i="33"/>
  <c r="H1852" i="33"/>
  <c r="I1852" i="33"/>
  <c r="H1853" i="33"/>
  <c r="I1853" i="33"/>
  <c r="H1854" i="33"/>
  <c r="I1854" i="33"/>
  <c r="H1855" i="33"/>
  <c r="I1855" i="33"/>
  <c r="H1856" i="33"/>
  <c r="I1856" i="33"/>
  <c r="H1857" i="33"/>
  <c r="I1857" i="33"/>
  <c r="H1858" i="33"/>
  <c r="I1858" i="33"/>
  <c r="H1859" i="33"/>
  <c r="I1859" i="33"/>
  <c r="H1860" i="33"/>
  <c r="I1860" i="33"/>
  <c r="H1861" i="33"/>
  <c r="I1861" i="33"/>
  <c r="H1862" i="33"/>
  <c r="I1862" i="33"/>
  <c r="H1863" i="33"/>
  <c r="I1863" i="33"/>
  <c r="H1864" i="33"/>
  <c r="I1864" i="33"/>
  <c r="H1865" i="33"/>
  <c r="I1865" i="33"/>
  <c r="H1866" i="33"/>
  <c r="I1866" i="33"/>
  <c r="H1869" i="33"/>
  <c r="I1869" i="33"/>
  <c r="H1870" i="33"/>
  <c r="I1870" i="33"/>
  <c r="H1872" i="33"/>
  <c r="I1872" i="33"/>
  <c r="H1873" i="33"/>
  <c r="I1873" i="33"/>
  <c r="H1874" i="33"/>
  <c r="I1874" i="33"/>
  <c r="H1875" i="33"/>
  <c r="I1875" i="33"/>
  <c r="H1876" i="33"/>
  <c r="I1876" i="33"/>
  <c r="H1878" i="33"/>
  <c r="I1878" i="33"/>
  <c r="H1879" i="33"/>
  <c r="I1879" i="33"/>
  <c r="H1880" i="33"/>
  <c r="I1880" i="33"/>
  <c r="H1881" i="33"/>
  <c r="I1881" i="33"/>
  <c r="H1882" i="33"/>
  <c r="I1882" i="33"/>
  <c r="H1883" i="33"/>
  <c r="I1883" i="33"/>
  <c r="H1884" i="33"/>
  <c r="I1884" i="33"/>
  <c r="H1885" i="33"/>
  <c r="I1885" i="33"/>
  <c r="H1886" i="33"/>
  <c r="I1886" i="33"/>
  <c r="H1887" i="33"/>
  <c r="I1887" i="33"/>
  <c r="H1888" i="33"/>
  <c r="I1888" i="33"/>
  <c r="H1889" i="33"/>
  <c r="I1889" i="33"/>
  <c r="H1890" i="33"/>
  <c r="I1890" i="33"/>
  <c r="H1891" i="33"/>
  <c r="H1894" i="33"/>
  <c r="I1894" i="33"/>
  <c r="H1895" i="33"/>
  <c r="I1895" i="33"/>
  <c r="H1896" i="33"/>
  <c r="I1896" i="33"/>
  <c r="H1899" i="33"/>
  <c r="I1899" i="33"/>
  <c r="H1900" i="33"/>
  <c r="I1900" i="33"/>
  <c r="H1901" i="33"/>
  <c r="I1901" i="33"/>
  <c r="H1902" i="33"/>
  <c r="I1902" i="33"/>
  <c r="H1903" i="33"/>
  <c r="I1903" i="33"/>
  <c r="H1904" i="33"/>
  <c r="I1904" i="33"/>
  <c r="H1905" i="33"/>
  <c r="I1905" i="33"/>
  <c r="H1906" i="33"/>
  <c r="I1906" i="33"/>
  <c r="H1907" i="33"/>
  <c r="I1907" i="33"/>
  <c r="I3" i="33"/>
  <c r="H3" i="33"/>
  <c r="F4" i="33"/>
  <c r="G4" i="33" s="1"/>
  <c r="F5" i="33"/>
  <c r="G5" i="33" s="1"/>
  <c r="F6" i="33"/>
  <c r="G6" i="33" s="1"/>
  <c r="F7" i="33"/>
  <c r="G7" i="33" s="1"/>
  <c r="F8" i="33"/>
  <c r="G8" i="33" s="1"/>
  <c r="F9" i="33"/>
  <c r="G9" i="33" s="1"/>
  <c r="F10" i="33"/>
  <c r="G10" i="33" s="1"/>
  <c r="F11" i="33"/>
  <c r="G11" i="33" s="1"/>
  <c r="F12" i="33"/>
  <c r="G12" i="33" s="1"/>
  <c r="F13" i="33"/>
  <c r="G13" i="33" s="1"/>
  <c r="F14" i="33"/>
  <c r="G14" i="33" s="1"/>
  <c r="F15" i="33"/>
  <c r="G15" i="33" s="1"/>
  <c r="F16" i="33"/>
  <c r="G16" i="33" s="1"/>
  <c r="F17" i="33"/>
  <c r="G17" i="33" s="1"/>
  <c r="F18" i="33"/>
  <c r="G18" i="33" s="1"/>
  <c r="F19" i="33"/>
  <c r="G19" i="33" s="1"/>
  <c r="F20" i="33"/>
  <c r="G20" i="33" s="1"/>
  <c r="F21" i="33"/>
  <c r="G21" i="33" s="1"/>
  <c r="F22" i="33"/>
  <c r="G22" i="33" s="1"/>
  <c r="F23" i="33"/>
  <c r="G23" i="33" s="1"/>
  <c r="F24" i="33"/>
  <c r="G24" i="33" s="1"/>
  <c r="F25" i="33"/>
  <c r="G25" i="33" s="1"/>
  <c r="F26" i="33"/>
  <c r="G26" i="33" s="1"/>
  <c r="F27" i="33"/>
  <c r="G27" i="33" s="1"/>
  <c r="F28" i="33"/>
  <c r="G28" i="33" s="1"/>
  <c r="F29" i="33"/>
  <c r="G29" i="33" s="1"/>
  <c r="F30" i="33"/>
  <c r="G30" i="33" s="1"/>
  <c r="F31" i="33"/>
  <c r="G31" i="33" s="1"/>
  <c r="F32" i="33"/>
  <c r="G32" i="33" s="1"/>
  <c r="F33" i="33"/>
  <c r="G33" i="33" s="1"/>
  <c r="F34" i="33"/>
  <c r="G34" i="33" s="1"/>
  <c r="F35" i="33"/>
  <c r="G35" i="33" s="1"/>
  <c r="F36" i="33"/>
  <c r="G36" i="33" s="1"/>
  <c r="F37" i="33"/>
  <c r="G37" i="33" s="1"/>
  <c r="F38" i="33"/>
  <c r="G38" i="33" s="1"/>
  <c r="F39" i="33"/>
  <c r="G39" i="33" s="1"/>
  <c r="F40" i="33"/>
  <c r="G40" i="33" s="1"/>
  <c r="F41" i="33"/>
  <c r="G41" i="33" s="1"/>
  <c r="F42" i="33"/>
  <c r="G42" i="33" s="1"/>
  <c r="F43" i="33"/>
  <c r="G43" i="33" s="1"/>
  <c r="F44" i="33"/>
  <c r="G44" i="33" s="1"/>
  <c r="F45" i="33"/>
  <c r="G45" i="33" s="1"/>
  <c r="F46" i="33"/>
  <c r="G46" i="33" s="1"/>
  <c r="F47" i="33"/>
  <c r="G47" i="33" s="1"/>
  <c r="F48" i="33"/>
  <c r="G48" i="33" s="1"/>
  <c r="F49" i="33"/>
  <c r="G49" i="33" s="1"/>
  <c r="F50" i="33"/>
  <c r="G50" i="33" s="1"/>
  <c r="F51" i="33"/>
  <c r="G51" i="33" s="1"/>
  <c r="F52" i="33"/>
  <c r="G52" i="33" s="1"/>
  <c r="F53" i="33"/>
  <c r="G53" i="33" s="1"/>
  <c r="F54" i="33"/>
  <c r="G54" i="33" s="1"/>
  <c r="F55" i="33"/>
  <c r="G55" i="33" s="1"/>
  <c r="F56" i="33"/>
  <c r="G56" i="33" s="1"/>
  <c r="L56" i="33" s="1"/>
  <c r="F57" i="33"/>
  <c r="G57" i="33" s="1"/>
  <c r="L57" i="33" s="1"/>
  <c r="F58" i="33"/>
  <c r="G58" i="33" s="1"/>
  <c r="L58" i="33" s="1"/>
  <c r="F59" i="33"/>
  <c r="G59" i="33" s="1"/>
  <c r="L59" i="33" s="1"/>
  <c r="F60" i="33"/>
  <c r="G60" i="33" s="1"/>
  <c r="L60" i="33" s="1"/>
  <c r="F61" i="33"/>
  <c r="G61" i="33" s="1"/>
  <c r="L61" i="33" s="1"/>
  <c r="F62" i="33"/>
  <c r="G62" i="33" s="1"/>
  <c r="L62" i="33" s="1"/>
  <c r="F63" i="33"/>
  <c r="G63" i="33" s="1"/>
  <c r="L63" i="33" s="1"/>
  <c r="F64" i="33"/>
  <c r="G64" i="33" s="1"/>
  <c r="L64" i="33" s="1"/>
  <c r="F65" i="33"/>
  <c r="G65" i="33" s="1"/>
  <c r="L65" i="33" s="1"/>
  <c r="F66" i="33"/>
  <c r="G66" i="33" s="1"/>
  <c r="L66" i="33" s="1"/>
  <c r="F67" i="33"/>
  <c r="G67" i="33" s="1"/>
  <c r="L67" i="33" s="1"/>
  <c r="F68" i="33"/>
  <c r="G68" i="33" s="1"/>
  <c r="L68" i="33" s="1"/>
  <c r="F69" i="33"/>
  <c r="G69" i="33" s="1"/>
  <c r="L69" i="33" s="1"/>
  <c r="F70" i="33"/>
  <c r="G70" i="33" s="1"/>
  <c r="L70" i="33" s="1"/>
  <c r="F71" i="33"/>
  <c r="G71" i="33" s="1"/>
  <c r="L71" i="33" s="1"/>
  <c r="F72" i="33"/>
  <c r="G72" i="33" s="1"/>
  <c r="L72" i="33" s="1"/>
  <c r="F73" i="33"/>
  <c r="G73" i="33" s="1"/>
  <c r="L73" i="33" s="1"/>
  <c r="F74" i="33"/>
  <c r="G74" i="33" s="1"/>
  <c r="L74" i="33" s="1"/>
  <c r="F75" i="33"/>
  <c r="G75" i="33" s="1"/>
  <c r="L75" i="33" s="1"/>
  <c r="F76" i="33"/>
  <c r="G76" i="33" s="1"/>
  <c r="L76" i="33" s="1"/>
  <c r="F77" i="33"/>
  <c r="G77" i="33" s="1"/>
  <c r="L77" i="33" s="1"/>
  <c r="F78" i="33"/>
  <c r="G78" i="33" s="1"/>
  <c r="L78" i="33" s="1"/>
  <c r="F79" i="33"/>
  <c r="G79" i="33" s="1"/>
  <c r="L79" i="33" s="1"/>
  <c r="F80" i="33"/>
  <c r="G80" i="33" s="1"/>
  <c r="L80" i="33" s="1"/>
  <c r="F81" i="33"/>
  <c r="G81" i="33" s="1"/>
  <c r="L81" i="33" s="1"/>
  <c r="F82" i="33"/>
  <c r="G82" i="33" s="1"/>
  <c r="L82" i="33" s="1"/>
  <c r="F83" i="33"/>
  <c r="G83" i="33" s="1"/>
  <c r="L83" i="33" s="1"/>
  <c r="F84" i="33"/>
  <c r="G84" i="33" s="1"/>
  <c r="L84" i="33" s="1"/>
  <c r="F85" i="33"/>
  <c r="G85" i="33" s="1"/>
  <c r="L85" i="33" s="1"/>
  <c r="F86" i="33"/>
  <c r="G86" i="33" s="1"/>
  <c r="L86" i="33" s="1"/>
  <c r="F88" i="33"/>
  <c r="G88" i="33" s="1"/>
  <c r="L88" i="33" s="1"/>
  <c r="F89" i="33"/>
  <c r="G89" i="33" s="1"/>
  <c r="L89" i="33" s="1"/>
  <c r="F90" i="33"/>
  <c r="G90" i="33" s="1"/>
  <c r="L90" i="33" s="1"/>
  <c r="F91" i="33"/>
  <c r="G91" i="33" s="1"/>
  <c r="L91" i="33" s="1"/>
  <c r="F92" i="33"/>
  <c r="G92" i="33" s="1"/>
  <c r="L92" i="33" s="1"/>
  <c r="F93" i="33"/>
  <c r="G93" i="33" s="1"/>
  <c r="L93" i="33" s="1"/>
  <c r="F94" i="33"/>
  <c r="G94" i="33" s="1"/>
  <c r="L94" i="33" s="1"/>
  <c r="F95" i="33"/>
  <c r="G95" i="33" s="1"/>
  <c r="L95" i="33" s="1"/>
  <c r="F96" i="33"/>
  <c r="G96" i="33" s="1"/>
  <c r="L96" i="33" s="1"/>
  <c r="F97" i="33"/>
  <c r="G97" i="33" s="1"/>
  <c r="L97" i="33" s="1"/>
  <c r="F98" i="33"/>
  <c r="G98" i="33" s="1"/>
  <c r="L98" i="33" s="1"/>
  <c r="F99" i="33"/>
  <c r="G99" i="33" s="1"/>
  <c r="L99" i="33" s="1"/>
  <c r="F100" i="33"/>
  <c r="G100" i="33" s="1"/>
  <c r="L100" i="33" s="1"/>
  <c r="F101" i="33"/>
  <c r="G101" i="33" s="1"/>
  <c r="L101" i="33" s="1"/>
  <c r="F102" i="33"/>
  <c r="G102" i="33" s="1"/>
  <c r="L102" i="33" s="1"/>
  <c r="F103" i="33"/>
  <c r="G103" i="33" s="1"/>
  <c r="L103" i="33" s="1"/>
  <c r="F104" i="33"/>
  <c r="G104" i="33" s="1"/>
  <c r="L104" i="33" s="1"/>
  <c r="F105" i="33"/>
  <c r="G105" i="33" s="1"/>
  <c r="L105" i="33" s="1"/>
  <c r="F106" i="33"/>
  <c r="G106" i="33" s="1"/>
  <c r="L106" i="33" s="1"/>
  <c r="F107" i="33"/>
  <c r="G107" i="33" s="1"/>
  <c r="L107" i="33" s="1"/>
  <c r="F108" i="33"/>
  <c r="G108" i="33" s="1"/>
  <c r="L108" i="33" s="1"/>
  <c r="F109" i="33"/>
  <c r="G109" i="33" s="1"/>
  <c r="L109" i="33" s="1"/>
  <c r="F110" i="33"/>
  <c r="G110" i="33" s="1"/>
  <c r="L110" i="33" s="1"/>
  <c r="F111" i="33"/>
  <c r="G111" i="33" s="1"/>
  <c r="L111" i="33" s="1"/>
  <c r="F112" i="33"/>
  <c r="G112" i="33" s="1"/>
  <c r="L112" i="33" s="1"/>
  <c r="F113" i="33"/>
  <c r="G113" i="33" s="1"/>
  <c r="L113" i="33" s="1"/>
  <c r="F114" i="33"/>
  <c r="G114" i="33" s="1"/>
  <c r="L114" i="33" s="1"/>
  <c r="F115" i="33"/>
  <c r="G115" i="33" s="1"/>
  <c r="L115" i="33" s="1"/>
  <c r="F116" i="33"/>
  <c r="G116" i="33" s="1"/>
  <c r="L116" i="33" s="1"/>
  <c r="F117" i="33"/>
  <c r="G117" i="33" s="1"/>
  <c r="L117" i="33" s="1"/>
  <c r="F118" i="33"/>
  <c r="G118" i="33" s="1"/>
  <c r="L118" i="33" s="1"/>
  <c r="F119" i="33"/>
  <c r="G119" i="33" s="1"/>
  <c r="L119" i="33" s="1"/>
  <c r="F120" i="33"/>
  <c r="G120" i="33" s="1"/>
  <c r="L120" i="33" s="1"/>
  <c r="F121" i="33"/>
  <c r="G121" i="33" s="1"/>
  <c r="L121" i="33" s="1"/>
  <c r="F122" i="33"/>
  <c r="G122" i="33" s="1"/>
  <c r="L122" i="33" s="1"/>
  <c r="F123" i="33"/>
  <c r="G123" i="33" s="1"/>
  <c r="L123" i="33" s="1"/>
  <c r="F124" i="33"/>
  <c r="G124" i="33" s="1"/>
  <c r="L124" i="33" s="1"/>
  <c r="F125" i="33"/>
  <c r="G125" i="33" s="1"/>
  <c r="L125" i="33" s="1"/>
  <c r="F126" i="33"/>
  <c r="G126" i="33" s="1"/>
  <c r="L126" i="33" s="1"/>
  <c r="F127" i="33"/>
  <c r="G127" i="33" s="1"/>
  <c r="L127" i="33" s="1"/>
  <c r="F128" i="33"/>
  <c r="G128" i="33" s="1"/>
  <c r="L128" i="33" s="1"/>
  <c r="F129" i="33"/>
  <c r="G129" i="33" s="1"/>
  <c r="L129" i="33" s="1"/>
  <c r="F130" i="33"/>
  <c r="G130" i="33" s="1"/>
  <c r="L130" i="33" s="1"/>
  <c r="F131" i="33"/>
  <c r="G131" i="33" s="1"/>
  <c r="L131" i="33" s="1"/>
  <c r="F132" i="33"/>
  <c r="G132" i="33" s="1"/>
  <c r="L132" i="33" s="1"/>
  <c r="F133" i="33"/>
  <c r="G133" i="33" s="1"/>
  <c r="L133" i="33" s="1"/>
  <c r="F134" i="33"/>
  <c r="G134" i="33" s="1"/>
  <c r="L134" i="33" s="1"/>
  <c r="F135" i="33"/>
  <c r="G135" i="33" s="1"/>
  <c r="L135" i="33" s="1"/>
  <c r="F136" i="33"/>
  <c r="G136" i="33" s="1"/>
  <c r="L136" i="33" s="1"/>
  <c r="F137" i="33"/>
  <c r="G137" i="33" s="1"/>
  <c r="L137" i="33" s="1"/>
  <c r="F138" i="33"/>
  <c r="G138" i="33" s="1"/>
  <c r="L138" i="33" s="1"/>
  <c r="F139" i="33"/>
  <c r="G139" i="33" s="1"/>
  <c r="L139" i="33" s="1"/>
  <c r="F140" i="33"/>
  <c r="G140" i="33" s="1"/>
  <c r="L140" i="33" s="1"/>
  <c r="F141" i="33"/>
  <c r="G141" i="33" s="1"/>
  <c r="L141" i="33" s="1"/>
  <c r="F142" i="33"/>
  <c r="G142" i="33" s="1"/>
  <c r="L142" i="33" s="1"/>
  <c r="F143" i="33"/>
  <c r="G143" i="33" s="1"/>
  <c r="L143" i="33" s="1"/>
  <c r="F145" i="33"/>
  <c r="G145" i="33" s="1"/>
  <c r="L145" i="33" s="1"/>
  <c r="F146" i="33"/>
  <c r="G146" i="33" s="1"/>
  <c r="L146" i="33" s="1"/>
  <c r="F147" i="33"/>
  <c r="G147" i="33" s="1"/>
  <c r="L147" i="33" s="1"/>
  <c r="F148" i="33"/>
  <c r="G148" i="33" s="1"/>
  <c r="L148" i="33" s="1"/>
  <c r="F149" i="33"/>
  <c r="G149" i="33" s="1"/>
  <c r="L149" i="33" s="1"/>
  <c r="F150" i="33"/>
  <c r="G150" i="33" s="1"/>
  <c r="L150" i="33" s="1"/>
  <c r="F151" i="33"/>
  <c r="G151" i="33" s="1"/>
  <c r="L151" i="33" s="1"/>
  <c r="F152" i="33"/>
  <c r="G152" i="33" s="1"/>
  <c r="L152" i="33" s="1"/>
  <c r="F153" i="33"/>
  <c r="G153" i="33" s="1"/>
  <c r="L153" i="33" s="1"/>
  <c r="F154" i="33"/>
  <c r="G154" i="33" s="1"/>
  <c r="L154" i="33" s="1"/>
  <c r="F155" i="33"/>
  <c r="G155" i="33" s="1"/>
  <c r="L155" i="33" s="1"/>
  <c r="F156" i="33"/>
  <c r="G156" i="33" s="1"/>
  <c r="L156" i="33" s="1"/>
  <c r="F157" i="33"/>
  <c r="G157" i="33" s="1"/>
  <c r="L157" i="33" s="1"/>
  <c r="F158" i="33"/>
  <c r="G158" i="33" s="1"/>
  <c r="L158" i="33" s="1"/>
  <c r="F160" i="33"/>
  <c r="G160" i="33" s="1"/>
  <c r="L160" i="33" s="1"/>
  <c r="F161" i="33"/>
  <c r="G161" i="33" s="1"/>
  <c r="L161" i="33" s="1"/>
  <c r="F162" i="33"/>
  <c r="G162" i="33" s="1"/>
  <c r="L162" i="33" s="1"/>
  <c r="F163" i="33"/>
  <c r="G163" i="33" s="1"/>
  <c r="L163" i="33" s="1"/>
  <c r="F164" i="33"/>
  <c r="G164" i="33" s="1"/>
  <c r="L164" i="33" s="1"/>
  <c r="F165" i="33"/>
  <c r="G165" i="33" s="1"/>
  <c r="L165" i="33" s="1"/>
  <c r="F166" i="33"/>
  <c r="G166" i="33" s="1"/>
  <c r="L166" i="33" s="1"/>
  <c r="F167" i="33"/>
  <c r="G167" i="33" s="1"/>
  <c r="L167" i="33" s="1"/>
  <c r="F168" i="33"/>
  <c r="G168" i="33" s="1"/>
  <c r="L168" i="33" s="1"/>
  <c r="F169" i="33"/>
  <c r="G169" i="33" s="1"/>
  <c r="L169" i="33" s="1"/>
  <c r="F170" i="33"/>
  <c r="G170" i="33" s="1"/>
  <c r="L170" i="33" s="1"/>
  <c r="F171" i="33"/>
  <c r="G171" i="33" s="1"/>
  <c r="L171" i="33" s="1"/>
  <c r="F172" i="33"/>
  <c r="G172" i="33" s="1"/>
  <c r="L172" i="33" s="1"/>
  <c r="F173" i="33"/>
  <c r="G173" i="33" s="1"/>
  <c r="L173" i="33" s="1"/>
  <c r="F174" i="33"/>
  <c r="G174" i="33" s="1"/>
  <c r="L174" i="33" s="1"/>
  <c r="F175" i="33"/>
  <c r="G175" i="33" s="1"/>
  <c r="L175" i="33" s="1"/>
  <c r="F176" i="33"/>
  <c r="G176" i="33" s="1"/>
  <c r="L176" i="33" s="1"/>
  <c r="F177" i="33"/>
  <c r="G177" i="33" s="1"/>
  <c r="L177" i="33" s="1"/>
  <c r="F178" i="33"/>
  <c r="G178" i="33" s="1"/>
  <c r="L178" i="33" s="1"/>
  <c r="F179" i="33"/>
  <c r="G179" i="33" s="1"/>
  <c r="L179" i="33" s="1"/>
  <c r="F180" i="33"/>
  <c r="G180" i="33" s="1"/>
  <c r="L180" i="33" s="1"/>
  <c r="F181" i="33"/>
  <c r="G181" i="33" s="1"/>
  <c r="L181" i="33" s="1"/>
  <c r="F182" i="33"/>
  <c r="G182" i="33" s="1"/>
  <c r="L182" i="33" s="1"/>
  <c r="F183" i="33"/>
  <c r="G183" i="33" s="1"/>
  <c r="L183" i="33" s="1"/>
  <c r="F184" i="33"/>
  <c r="G184" i="33" s="1"/>
  <c r="L184" i="33" s="1"/>
  <c r="F185" i="33"/>
  <c r="G185" i="33" s="1"/>
  <c r="L185" i="33" s="1"/>
  <c r="F186" i="33"/>
  <c r="G186" i="33" s="1"/>
  <c r="L186" i="33" s="1"/>
  <c r="F187" i="33"/>
  <c r="G187" i="33" s="1"/>
  <c r="L187" i="33" s="1"/>
  <c r="F188" i="33"/>
  <c r="G188" i="33" s="1"/>
  <c r="L188" i="33" s="1"/>
  <c r="F189" i="33"/>
  <c r="G189" i="33" s="1"/>
  <c r="L189" i="33" s="1"/>
  <c r="F190" i="33"/>
  <c r="G190" i="33" s="1"/>
  <c r="L190" i="33" s="1"/>
  <c r="F191" i="33"/>
  <c r="G191" i="33" s="1"/>
  <c r="L191" i="33" s="1"/>
  <c r="F192" i="33"/>
  <c r="G192" i="33" s="1"/>
  <c r="L192" i="33" s="1"/>
  <c r="F193" i="33"/>
  <c r="G193" i="33" s="1"/>
  <c r="L193" i="33" s="1"/>
  <c r="F194" i="33"/>
  <c r="G194" i="33" s="1"/>
  <c r="L194" i="33" s="1"/>
  <c r="F195" i="33"/>
  <c r="G195" i="33" s="1"/>
  <c r="L195" i="33" s="1"/>
  <c r="F196" i="33"/>
  <c r="G196" i="33" s="1"/>
  <c r="L196" i="33" s="1"/>
  <c r="F197" i="33"/>
  <c r="G197" i="33" s="1"/>
  <c r="L197" i="33" s="1"/>
  <c r="F198" i="33"/>
  <c r="G198" i="33" s="1"/>
  <c r="L198" i="33" s="1"/>
  <c r="F199" i="33"/>
  <c r="G199" i="33" s="1"/>
  <c r="L199" i="33" s="1"/>
  <c r="F200" i="33"/>
  <c r="G200" i="33" s="1"/>
  <c r="L200" i="33" s="1"/>
  <c r="F201" i="33"/>
  <c r="G201" i="33" s="1"/>
  <c r="L201" i="33" s="1"/>
  <c r="F202" i="33"/>
  <c r="G202" i="33" s="1"/>
  <c r="L202" i="33" s="1"/>
  <c r="F203" i="33"/>
  <c r="G203" i="33" s="1"/>
  <c r="L203" i="33" s="1"/>
  <c r="F204" i="33"/>
  <c r="G204" i="33" s="1"/>
  <c r="L204" i="33" s="1"/>
  <c r="F205" i="33"/>
  <c r="G205" i="33" s="1"/>
  <c r="L205" i="33" s="1"/>
  <c r="F206" i="33"/>
  <c r="G206" i="33" s="1"/>
  <c r="L206" i="33" s="1"/>
  <c r="F207" i="33"/>
  <c r="G207" i="33" s="1"/>
  <c r="L207" i="33" s="1"/>
  <c r="F208" i="33"/>
  <c r="G208" i="33" s="1"/>
  <c r="L208" i="33" s="1"/>
  <c r="F209" i="33"/>
  <c r="G209" i="33" s="1"/>
  <c r="L209" i="33" s="1"/>
  <c r="F210" i="33"/>
  <c r="G210" i="33" s="1"/>
  <c r="L210" i="33" s="1"/>
  <c r="F211" i="33"/>
  <c r="G211" i="33" s="1"/>
  <c r="L211" i="33" s="1"/>
  <c r="F212" i="33"/>
  <c r="G212" i="33" s="1"/>
  <c r="L212" i="33" s="1"/>
  <c r="F213" i="33"/>
  <c r="G213" i="33" s="1"/>
  <c r="L213" i="33" s="1"/>
  <c r="F214" i="33"/>
  <c r="G214" i="33" s="1"/>
  <c r="L214" i="33" s="1"/>
  <c r="F215" i="33"/>
  <c r="G215" i="33" s="1"/>
  <c r="L215" i="33" s="1"/>
  <c r="F216" i="33"/>
  <c r="G216" i="33" s="1"/>
  <c r="L216" i="33" s="1"/>
  <c r="F217" i="33"/>
  <c r="G217" i="33" s="1"/>
  <c r="L217" i="33" s="1"/>
  <c r="F218" i="33"/>
  <c r="G218" i="33" s="1"/>
  <c r="L218" i="33" s="1"/>
  <c r="F219" i="33"/>
  <c r="G219" i="33" s="1"/>
  <c r="L219" i="33" s="1"/>
  <c r="F220" i="33"/>
  <c r="G220" i="33" s="1"/>
  <c r="L220" i="33" s="1"/>
  <c r="F221" i="33"/>
  <c r="G221" i="33" s="1"/>
  <c r="L221" i="33" s="1"/>
  <c r="F222" i="33"/>
  <c r="G222" i="33" s="1"/>
  <c r="L222" i="33" s="1"/>
  <c r="F223" i="33"/>
  <c r="G223" i="33" s="1"/>
  <c r="L223" i="33" s="1"/>
  <c r="F224" i="33"/>
  <c r="G224" i="33" s="1"/>
  <c r="L224" i="33" s="1"/>
  <c r="F225" i="33"/>
  <c r="G225" i="33" s="1"/>
  <c r="L225" i="33" s="1"/>
  <c r="F226" i="33"/>
  <c r="G226" i="33" s="1"/>
  <c r="L226" i="33" s="1"/>
  <c r="F227" i="33"/>
  <c r="G227" i="33" s="1"/>
  <c r="L227" i="33" s="1"/>
  <c r="F228" i="33"/>
  <c r="G228" i="33" s="1"/>
  <c r="L228" i="33" s="1"/>
  <c r="F229" i="33"/>
  <c r="G229" i="33" s="1"/>
  <c r="L229" i="33" s="1"/>
  <c r="F230" i="33"/>
  <c r="G230" i="33" s="1"/>
  <c r="L230" i="33" s="1"/>
  <c r="F231" i="33"/>
  <c r="G231" i="33" s="1"/>
  <c r="L231" i="33" s="1"/>
  <c r="F232" i="33"/>
  <c r="G232" i="33" s="1"/>
  <c r="L232" i="33" s="1"/>
  <c r="F233" i="33"/>
  <c r="G233" i="33" s="1"/>
  <c r="L233" i="33" s="1"/>
  <c r="F234" i="33"/>
  <c r="G234" i="33" s="1"/>
  <c r="L234" i="33" s="1"/>
  <c r="F235" i="33"/>
  <c r="G235" i="33" s="1"/>
  <c r="L235" i="33" s="1"/>
  <c r="F236" i="33"/>
  <c r="G236" i="33" s="1"/>
  <c r="L236" i="33" s="1"/>
  <c r="F237" i="33"/>
  <c r="G237" i="33" s="1"/>
  <c r="L237" i="33" s="1"/>
  <c r="F238" i="33"/>
  <c r="G238" i="33" s="1"/>
  <c r="L238" i="33" s="1"/>
  <c r="F239" i="33"/>
  <c r="G239" i="33" s="1"/>
  <c r="L239" i="33" s="1"/>
  <c r="F240" i="33"/>
  <c r="G240" i="33" s="1"/>
  <c r="L240" i="33" s="1"/>
  <c r="F241" i="33"/>
  <c r="G241" i="33" s="1"/>
  <c r="L241" i="33" s="1"/>
  <c r="F242" i="33"/>
  <c r="G242" i="33" s="1"/>
  <c r="L242" i="33" s="1"/>
  <c r="F243" i="33"/>
  <c r="G243" i="33" s="1"/>
  <c r="L243" i="33" s="1"/>
  <c r="F244" i="33"/>
  <c r="G244" i="33" s="1"/>
  <c r="L244" i="33" s="1"/>
  <c r="F245" i="33"/>
  <c r="G245" i="33" s="1"/>
  <c r="L245" i="33" s="1"/>
  <c r="F246" i="33"/>
  <c r="G246" i="33" s="1"/>
  <c r="L246" i="33" s="1"/>
  <c r="F247" i="33"/>
  <c r="G247" i="33" s="1"/>
  <c r="L247" i="33" s="1"/>
  <c r="F248" i="33"/>
  <c r="G248" i="33" s="1"/>
  <c r="L248" i="33" s="1"/>
  <c r="F249" i="33"/>
  <c r="G249" i="33" s="1"/>
  <c r="L249" i="33" s="1"/>
  <c r="F250" i="33"/>
  <c r="G250" i="33" s="1"/>
  <c r="L250" i="33" s="1"/>
  <c r="F251" i="33"/>
  <c r="G251" i="33" s="1"/>
  <c r="L251" i="33" s="1"/>
  <c r="F252" i="33"/>
  <c r="G252" i="33" s="1"/>
  <c r="L252" i="33" s="1"/>
  <c r="F253" i="33"/>
  <c r="G253" i="33" s="1"/>
  <c r="L253" i="33" s="1"/>
  <c r="F254" i="33"/>
  <c r="G254" i="33" s="1"/>
  <c r="L254" i="33" s="1"/>
  <c r="F255" i="33"/>
  <c r="G255" i="33" s="1"/>
  <c r="L255" i="33" s="1"/>
  <c r="F256" i="33"/>
  <c r="G256" i="33" s="1"/>
  <c r="L256" i="33" s="1"/>
  <c r="F258" i="33"/>
  <c r="G258" i="33" s="1"/>
  <c r="L258" i="33" s="1"/>
  <c r="F259" i="33"/>
  <c r="G259" i="33" s="1"/>
  <c r="L259" i="33" s="1"/>
  <c r="F260" i="33"/>
  <c r="G260" i="33" s="1"/>
  <c r="L260" i="33" s="1"/>
  <c r="F261" i="33"/>
  <c r="G261" i="33" s="1"/>
  <c r="L261" i="33" s="1"/>
  <c r="F262" i="33"/>
  <c r="G262" i="33" s="1"/>
  <c r="L262" i="33" s="1"/>
  <c r="F263" i="33"/>
  <c r="G263" i="33" s="1"/>
  <c r="L263" i="33" s="1"/>
  <c r="F264" i="33"/>
  <c r="G264" i="33" s="1"/>
  <c r="L264" i="33" s="1"/>
  <c r="F265" i="33"/>
  <c r="G265" i="33" s="1"/>
  <c r="L265" i="33" s="1"/>
  <c r="F266" i="33"/>
  <c r="G266" i="33" s="1"/>
  <c r="L266" i="33" s="1"/>
  <c r="F267" i="33"/>
  <c r="G267" i="33" s="1"/>
  <c r="L267" i="33" s="1"/>
  <c r="F268" i="33"/>
  <c r="G268" i="33" s="1"/>
  <c r="L268" i="33" s="1"/>
  <c r="F269" i="33"/>
  <c r="G269" i="33" s="1"/>
  <c r="L269" i="33" s="1"/>
  <c r="F270" i="33"/>
  <c r="G270" i="33" s="1"/>
  <c r="L270" i="33" s="1"/>
  <c r="F271" i="33"/>
  <c r="G271" i="33" s="1"/>
  <c r="L271" i="33" s="1"/>
  <c r="F272" i="33"/>
  <c r="G272" i="33" s="1"/>
  <c r="L272" i="33" s="1"/>
  <c r="F273" i="33"/>
  <c r="G273" i="33" s="1"/>
  <c r="L273" i="33" s="1"/>
  <c r="F274" i="33"/>
  <c r="G274" i="33" s="1"/>
  <c r="L274" i="33" s="1"/>
  <c r="F275" i="33"/>
  <c r="G275" i="33" s="1"/>
  <c r="L275" i="33" s="1"/>
  <c r="F276" i="33"/>
  <c r="G276" i="33" s="1"/>
  <c r="L276" i="33" s="1"/>
  <c r="F277" i="33"/>
  <c r="G277" i="33" s="1"/>
  <c r="L277" i="33" s="1"/>
  <c r="F278" i="33"/>
  <c r="G278" i="33" s="1"/>
  <c r="L278" i="33" s="1"/>
  <c r="F279" i="33"/>
  <c r="G279" i="33" s="1"/>
  <c r="L279" i="33" s="1"/>
  <c r="F280" i="33"/>
  <c r="G280" i="33" s="1"/>
  <c r="L280" i="33" s="1"/>
  <c r="F281" i="33"/>
  <c r="G281" i="33" s="1"/>
  <c r="L281" i="33" s="1"/>
  <c r="F282" i="33"/>
  <c r="G282" i="33" s="1"/>
  <c r="L282" i="33" s="1"/>
  <c r="F283" i="33"/>
  <c r="G283" i="33" s="1"/>
  <c r="L283" i="33" s="1"/>
  <c r="F285" i="33"/>
  <c r="G285" i="33" s="1"/>
  <c r="L285" i="33" s="1"/>
  <c r="F286" i="33"/>
  <c r="G286" i="33" s="1"/>
  <c r="L286" i="33" s="1"/>
  <c r="F287" i="33"/>
  <c r="G287" i="33" s="1"/>
  <c r="L287" i="33" s="1"/>
  <c r="F288" i="33"/>
  <c r="G288" i="33" s="1"/>
  <c r="L288" i="33" s="1"/>
  <c r="F289" i="33"/>
  <c r="G289" i="33" s="1"/>
  <c r="L289" i="33" s="1"/>
  <c r="F290" i="33"/>
  <c r="G290" i="33" s="1"/>
  <c r="L290" i="33" s="1"/>
  <c r="F291" i="33"/>
  <c r="G291" i="33" s="1"/>
  <c r="L291" i="33" s="1"/>
  <c r="F292" i="33"/>
  <c r="G292" i="33" s="1"/>
  <c r="L292" i="33" s="1"/>
  <c r="F293" i="33"/>
  <c r="G293" i="33" s="1"/>
  <c r="L293" i="33" s="1"/>
  <c r="F294" i="33"/>
  <c r="G294" i="33" s="1"/>
  <c r="L294" i="33" s="1"/>
  <c r="F295" i="33"/>
  <c r="G295" i="33" s="1"/>
  <c r="L295" i="33" s="1"/>
  <c r="F296" i="33"/>
  <c r="G296" i="33" s="1"/>
  <c r="L296" i="33" s="1"/>
  <c r="F297" i="33"/>
  <c r="G297" i="33" s="1"/>
  <c r="L297" i="33" s="1"/>
  <c r="F298" i="33"/>
  <c r="G298" i="33" s="1"/>
  <c r="L298" i="33" s="1"/>
  <c r="F299" i="33"/>
  <c r="G299" i="33" s="1"/>
  <c r="L299" i="33" s="1"/>
  <c r="F300" i="33"/>
  <c r="G300" i="33" s="1"/>
  <c r="L300" i="33" s="1"/>
  <c r="F301" i="33"/>
  <c r="G301" i="33" s="1"/>
  <c r="L301" i="33" s="1"/>
  <c r="F302" i="33"/>
  <c r="G302" i="33" s="1"/>
  <c r="L302" i="33" s="1"/>
  <c r="F303" i="33"/>
  <c r="G303" i="33" s="1"/>
  <c r="L303" i="33" s="1"/>
  <c r="F304" i="33"/>
  <c r="G304" i="33" s="1"/>
  <c r="L304" i="33" s="1"/>
  <c r="F305" i="33"/>
  <c r="G305" i="33" s="1"/>
  <c r="L305" i="33" s="1"/>
  <c r="F306" i="33"/>
  <c r="G306" i="33" s="1"/>
  <c r="L306" i="33" s="1"/>
  <c r="F307" i="33"/>
  <c r="G307" i="33" s="1"/>
  <c r="L307" i="33" s="1"/>
  <c r="F308" i="33"/>
  <c r="G308" i="33" s="1"/>
  <c r="L308" i="33" s="1"/>
  <c r="F309" i="33"/>
  <c r="G309" i="33" s="1"/>
  <c r="L309" i="33" s="1"/>
  <c r="F310" i="33"/>
  <c r="G310" i="33" s="1"/>
  <c r="L310" i="33" s="1"/>
  <c r="F311" i="33"/>
  <c r="G311" i="33" s="1"/>
  <c r="L311" i="33" s="1"/>
  <c r="F312" i="33"/>
  <c r="G312" i="33" s="1"/>
  <c r="L312" i="33" s="1"/>
  <c r="F313" i="33"/>
  <c r="G313" i="33" s="1"/>
  <c r="L313" i="33" s="1"/>
  <c r="F314" i="33"/>
  <c r="G314" i="33" s="1"/>
  <c r="L314" i="33" s="1"/>
  <c r="F315" i="33"/>
  <c r="G315" i="33" s="1"/>
  <c r="L315" i="33" s="1"/>
  <c r="F316" i="33"/>
  <c r="G316" i="33" s="1"/>
  <c r="L316" i="33" s="1"/>
  <c r="F317" i="33"/>
  <c r="G317" i="33" s="1"/>
  <c r="L317" i="33" s="1"/>
  <c r="F318" i="33"/>
  <c r="G318" i="33" s="1"/>
  <c r="L318" i="33" s="1"/>
  <c r="F319" i="33"/>
  <c r="G319" i="33" s="1"/>
  <c r="F320" i="33"/>
  <c r="G320" i="33" s="1"/>
  <c r="F321" i="33"/>
  <c r="G321" i="33" s="1"/>
  <c r="F322" i="33"/>
  <c r="G322" i="33" s="1"/>
  <c r="F324" i="33"/>
  <c r="G324" i="33" s="1"/>
  <c r="F325" i="33"/>
  <c r="G325" i="33" s="1"/>
  <c r="F326" i="33"/>
  <c r="G326" i="33" s="1"/>
  <c r="F327" i="33"/>
  <c r="G327" i="33" s="1"/>
  <c r="F328" i="33"/>
  <c r="G328" i="33" s="1"/>
  <c r="F329" i="33"/>
  <c r="G329" i="33" s="1"/>
  <c r="F330" i="33"/>
  <c r="G330" i="33" s="1"/>
  <c r="F331" i="33"/>
  <c r="G331" i="33" s="1"/>
  <c r="F332" i="33"/>
  <c r="G332" i="33" s="1"/>
  <c r="F333" i="33"/>
  <c r="G333" i="33" s="1"/>
  <c r="F334" i="33"/>
  <c r="G334" i="33" s="1"/>
  <c r="F335" i="33"/>
  <c r="G335" i="33" s="1"/>
  <c r="F336" i="33"/>
  <c r="G336" i="33" s="1"/>
  <c r="F337" i="33"/>
  <c r="G337" i="33" s="1"/>
  <c r="F338" i="33"/>
  <c r="G338" i="33" s="1"/>
  <c r="F339" i="33"/>
  <c r="G339" i="33" s="1"/>
  <c r="F340" i="33"/>
  <c r="G340" i="33" s="1"/>
  <c r="F341" i="33"/>
  <c r="G341" i="33" s="1"/>
  <c r="F342" i="33"/>
  <c r="G342" i="33" s="1"/>
  <c r="F343" i="33"/>
  <c r="G343" i="33" s="1"/>
  <c r="F344" i="33"/>
  <c r="G344" i="33" s="1"/>
  <c r="F345" i="33"/>
  <c r="G345" i="33" s="1"/>
  <c r="F346" i="33"/>
  <c r="G346" i="33" s="1"/>
  <c r="F347" i="33"/>
  <c r="G347" i="33" s="1"/>
  <c r="F348" i="33"/>
  <c r="G348" i="33" s="1"/>
  <c r="F349" i="33"/>
  <c r="G349" i="33" s="1"/>
  <c r="F350" i="33"/>
  <c r="G350" i="33" s="1"/>
  <c r="F351" i="33"/>
  <c r="G351" i="33" s="1"/>
  <c r="F352" i="33"/>
  <c r="G352" i="33" s="1"/>
  <c r="F353" i="33"/>
  <c r="G353" i="33" s="1"/>
  <c r="F354" i="33"/>
  <c r="G354" i="33" s="1"/>
  <c r="L354" i="33" s="1"/>
  <c r="F355" i="33"/>
  <c r="G355" i="33" s="1"/>
  <c r="L355" i="33" s="1"/>
  <c r="F356" i="33"/>
  <c r="G356" i="33" s="1"/>
  <c r="L356" i="33" s="1"/>
  <c r="F357" i="33"/>
  <c r="G357" i="33" s="1"/>
  <c r="L357" i="33" s="1"/>
  <c r="F358" i="33"/>
  <c r="G358" i="33" s="1"/>
  <c r="L358" i="33" s="1"/>
  <c r="F359" i="33"/>
  <c r="G359" i="33" s="1"/>
  <c r="L359" i="33" s="1"/>
  <c r="F360" i="33"/>
  <c r="G360" i="33" s="1"/>
  <c r="L360" i="33" s="1"/>
  <c r="F361" i="33"/>
  <c r="G361" i="33" s="1"/>
  <c r="L361" i="33" s="1"/>
  <c r="F362" i="33"/>
  <c r="G362" i="33" s="1"/>
  <c r="L362" i="33" s="1"/>
  <c r="F364" i="33"/>
  <c r="G364" i="33" s="1"/>
  <c r="L364" i="33" s="1"/>
  <c r="F365" i="33"/>
  <c r="G365" i="33" s="1"/>
  <c r="L365" i="33" s="1"/>
  <c r="F366" i="33"/>
  <c r="G366" i="33" s="1"/>
  <c r="L366" i="33" s="1"/>
  <c r="F367" i="33"/>
  <c r="G367" i="33" s="1"/>
  <c r="L367" i="33" s="1"/>
  <c r="F368" i="33"/>
  <c r="G368" i="33" s="1"/>
  <c r="L368" i="33" s="1"/>
  <c r="F369" i="33"/>
  <c r="G369" i="33" s="1"/>
  <c r="L369" i="33" s="1"/>
  <c r="F370" i="33"/>
  <c r="G370" i="33" s="1"/>
  <c r="L370" i="33" s="1"/>
  <c r="F371" i="33"/>
  <c r="G371" i="33" s="1"/>
  <c r="L371" i="33" s="1"/>
  <c r="F372" i="33"/>
  <c r="G372" i="33" s="1"/>
  <c r="L372" i="33" s="1"/>
  <c r="F373" i="33"/>
  <c r="G373" i="33" s="1"/>
  <c r="L373" i="33" s="1"/>
  <c r="F374" i="33"/>
  <c r="G374" i="33" s="1"/>
  <c r="L374" i="33" s="1"/>
  <c r="F375" i="33"/>
  <c r="G375" i="33" s="1"/>
  <c r="L375" i="33" s="1"/>
  <c r="F376" i="33"/>
  <c r="G376" i="33" s="1"/>
  <c r="L376" i="33" s="1"/>
  <c r="F377" i="33"/>
  <c r="G377" i="33" s="1"/>
  <c r="L377" i="33" s="1"/>
  <c r="F378" i="33"/>
  <c r="G378" i="33" s="1"/>
  <c r="L378" i="33" s="1"/>
  <c r="F379" i="33"/>
  <c r="G379" i="33" s="1"/>
  <c r="L379" i="33" s="1"/>
  <c r="F380" i="33"/>
  <c r="G380" i="33" s="1"/>
  <c r="L380" i="33" s="1"/>
  <c r="F381" i="33"/>
  <c r="G381" i="33" s="1"/>
  <c r="L381" i="33" s="1"/>
  <c r="F382" i="33"/>
  <c r="G382" i="33" s="1"/>
  <c r="L382" i="33" s="1"/>
  <c r="F383" i="33"/>
  <c r="G383" i="33" s="1"/>
  <c r="L383" i="33" s="1"/>
  <c r="F384" i="33"/>
  <c r="G384" i="33" s="1"/>
  <c r="L384" i="33" s="1"/>
  <c r="F385" i="33"/>
  <c r="G385" i="33" s="1"/>
  <c r="L385" i="33" s="1"/>
  <c r="F386" i="33"/>
  <c r="G386" i="33" s="1"/>
  <c r="L386" i="33" s="1"/>
  <c r="F387" i="33"/>
  <c r="G387" i="33" s="1"/>
  <c r="L387" i="33" s="1"/>
  <c r="F388" i="33"/>
  <c r="G388" i="33" s="1"/>
  <c r="L388" i="33" s="1"/>
  <c r="F389" i="33"/>
  <c r="G389" i="33" s="1"/>
  <c r="L389" i="33" s="1"/>
  <c r="F390" i="33"/>
  <c r="G390" i="33" s="1"/>
  <c r="L390" i="33" s="1"/>
  <c r="F391" i="33"/>
  <c r="G391" i="33" s="1"/>
  <c r="L391" i="33" s="1"/>
  <c r="F392" i="33"/>
  <c r="G392" i="33" s="1"/>
  <c r="L392" i="33" s="1"/>
  <c r="F393" i="33"/>
  <c r="G393" i="33" s="1"/>
  <c r="L393" i="33" s="1"/>
  <c r="F394" i="33"/>
  <c r="G394" i="33" s="1"/>
  <c r="L394" i="33" s="1"/>
  <c r="F395" i="33"/>
  <c r="G395" i="33" s="1"/>
  <c r="L395" i="33" s="1"/>
  <c r="F396" i="33"/>
  <c r="G396" i="33" s="1"/>
  <c r="L396" i="33" s="1"/>
  <c r="F397" i="33"/>
  <c r="G397" i="33" s="1"/>
  <c r="L397" i="33" s="1"/>
  <c r="F398" i="33"/>
  <c r="G398" i="33" s="1"/>
  <c r="L398" i="33" s="1"/>
  <c r="F399" i="33"/>
  <c r="G399" i="33" s="1"/>
  <c r="L399" i="33" s="1"/>
  <c r="F400" i="33"/>
  <c r="G400" i="33" s="1"/>
  <c r="L400" i="33" s="1"/>
  <c r="F401" i="33"/>
  <c r="G401" i="33" s="1"/>
  <c r="L401" i="33" s="1"/>
  <c r="F402" i="33"/>
  <c r="G402" i="33" s="1"/>
  <c r="L402" i="33" s="1"/>
  <c r="F403" i="33"/>
  <c r="G403" i="33" s="1"/>
  <c r="L403" i="33" s="1"/>
  <c r="F404" i="33"/>
  <c r="G404" i="33" s="1"/>
  <c r="L404" i="33" s="1"/>
  <c r="F405" i="33"/>
  <c r="G405" i="33" s="1"/>
  <c r="L405" i="33" s="1"/>
  <c r="F406" i="33"/>
  <c r="G406" i="33" s="1"/>
  <c r="L406" i="33" s="1"/>
  <c r="F407" i="33"/>
  <c r="G407" i="33" s="1"/>
  <c r="L407" i="33" s="1"/>
  <c r="F408" i="33"/>
  <c r="G408" i="33" s="1"/>
  <c r="L408" i="33" s="1"/>
  <c r="F409" i="33"/>
  <c r="G409" i="33" s="1"/>
  <c r="L409" i="33" s="1"/>
  <c r="F410" i="33"/>
  <c r="G410" i="33" s="1"/>
  <c r="L410" i="33" s="1"/>
  <c r="F411" i="33"/>
  <c r="G411" i="33" s="1"/>
  <c r="L411" i="33" s="1"/>
  <c r="F412" i="33"/>
  <c r="G412" i="33" s="1"/>
  <c r="L412" i="33" s="1"/>
  <c r="F413" i="33"/>
  <c r="G413" i="33" s="1"/>
  <c r="L413" i="33" s="1"/>
  <c r="F414" i="33"/>
  <c r="G414" i="33" s="1"/>
  <c r="L414" i="33" s="1"/>
  <c r="F415" i="33"/>
  <c r="G415" i="33" s="1"/>
  <c r="L415" i="33" s="1"/>
  <c r="F416" i="33"/>
  <c r="G416" i="33" s="1"/>
  <c r="L416" i="33" s="1"/>
  <c r="F417" i="33"/>
  <c r="G417" i="33" s="1"/>
  <c r="L417" i="33" s="1"/>
  <c r="F418" i="33"/>
  <c r="G418" i="33" s="1"/>
  <c r="L418" i="33" s="1"/>
  <c r="F419" i="33"/>
  <c r="G419" i="33" s="1"/>
  <c r="L419" i="33" s="1"/>
  <c r="F420" i="33"/>
  <c r="G420" i="33" s="1"/>
  <c r="L420" i="33" s="1"/>
  <c r="F421" i="33"/>
  <c r="G421" i="33" s="1"/>
  <c r="L421" i="33" s="1"/>
  <c r="F422" i="33"/>
  <c r="G422" i="33" s="1"/>
  <c r="L422" i="33" s="1"/>
  <c r="F423" i="33"/>
  <c r="G423" i="33" s="1"/>
  <c r="L423" i="33" s="1"/>
  <c r="F424" i="33"/>
  <c r="G424" i="33" s="1"/>
  <c r="L424" i="33" s="1"/>
  <c r="F425" i="33"/>
  <c r="G425" i="33" s="1"/>
  <c r="L425" i="33" s="1"/>
  <c r="F426" i="33"/>
  <c r="G426" i="33" s="1"/>
  <c r="L426" i="33" s="1"/>
  <c r="F427" i="33"/>
  <c r="G427" i="33" s="1"/>
  <c r="L427" i="33" s="1"/>
  <c r="F429" i="33"/>
  <c r="G429" i="33" s="1"/>
  <c r="L429" i="33" s="1"/>
  <c r="F430" i="33"/>
  <c r="G430" i="33" s="1"/>
  <c r="L430" i="33" s="1"/>
  <c r="F431" i="33"/>
  <c r="G431" i="33" s="1"/>
  <c r="L431" i="33" s="1"/>
  <c r="F432" i="33"/>
  <c r="G432" i="33" s="1"/>
  <c r="L432" i="33" s="1"/>
  <c r="F433" i="33"/>
  <c r="G433" i="33" s="1"/>
  <c r="L433" i="33" s="1"/>
  <c r="F434" i="33"/>
  <c r="G434" i="33" s="1"/>
  <c r="L434" i="33" s="1"/>
  <c r="F435" i="33"/>
  <c r="G435" i="33" s="1"/>
  <c r="L435" i="33" s="1"/>
  <c r="F436" i="33"/>
  <c r="G436" i="33" s="1"/>
  <c r="L436" i="33" s="1"/>
  <c r="F437" i="33"/>
  <c r="G437" i="33" s="1"/>
  <c r="L437" i="33" s="1"/>
  <c r="F438" i="33"/>
  <c r="G438" i="33" s="1"/>
  <c r="L438" i="33" s="1"/>
  <c r="F439" i="33"/>
  <c r="G439" i="33" s="1"/>
  <c r="L439" i="33" s="1"/>
  <c r="F440" i="33"/>
  <c r="G440" i="33" s="1"/>
  <c r="L440" i="33" s="1"/>
  <c r="F441" i="33"/>
  <c r="G441" i="33" s="1"/>
  <c r="L441" i="33" s="1"/>
  <c r="F442" i="33"/>
  <c r="G442" i="33" s="1"/>
  <c r="L442" i="33" s="1"/>
  <c r="F443" i="33"/>
  <c r="G443" i="33" s="1"/>
  <c r="L443" i="33" s="1"/>
  <c r="F444" i="33"/>
  <c r="G444" i="33" s="1"/>
  <c r="L444" i="33" s="1"/>
  <c r="F445" i="33"/>
  <c r="G445" i="33" s="1"/>
  <c r="L445" i="33" s="1"/>
  <c r="F446" i="33"/>
  <c r="G446" i="33" s="1"/>
  <c r="L446" i="33" s="1"/>
  <c r="F447" i="33"/>
  <c r="G447" i="33" s="1"/>
  <c r="L447" i="33" s="1"/>
  <c r="F448" i="33"/>
  <c r="G448" i="33" s="1"/>
  <c r="L448" i="33" s="1"/>
  <c r="F449" i="33"/>
  <c r="G449" i="33" s="1"/>
  <c r="L449" i="33" s="1"/>
  <c r="F450" i="33"/>
  <c r="G450" i="33" s="1"/>
  <c r="L450" i="33" s="1"/>
  <c r="F451" i="33"/>
  <c r="G451" i="33" s="1"/>
  <c r="L451" i="33" s="1"/>
  <c r="F452" i="33"/>
  <c r="G452" i="33" s="1"/>
  <c r="L452" i="33" s="1"/>
  <c r="F453" i="33"/>
  <c r="G453" i="33" s="1"/>
  <c r="L453" i="33" s="1"/>
  <c r="F454" i="33"/>
  <c r="G454" i="33" s="1"/>
  <c r="L454" i="33" s="1"/>
  <c r="F455" i="33"/>
  <c r="G455" i="33" s="1"/>
  <c r="L455" i="33" s="1"/>
  <c r="F456" i="33"/>
  <c r="G456" i="33" s="1"/>
  <c r="L456" i="33" s="1"/>
  <c r="F457" i="33"/>
  <c r="G457" i="33" s="1"/>
  <c r="L457" i="33" s="1"/>
  <c r="F458" i="33"/>
  <c r="G458" i="33" s="1"/>
  <c r="L458" i="33" s="1"/>
  <c r="F459" i="33"/>
  <c r="G459" i="33" s="1"/>
  <c r="L459" i="33" s="1"/>
  <c r="F460" i="33"/>
  <c r="G460" i="33" s="1"/>
  <c r="L460" i="33" s="1"/>
  <c r="F461" i="33"/>
  <c r="G461" i="33" s="1"/>
  <c r="L461" i="33" s="1"/>
  <c r="F462" i="33"/>
  <c r="G462" i="33" s="1"/>
  <c r="L462" i="33" s="1"/>
  <c r="F463" i="33"/>
  <c r="G463" i="33" s="1"/>
  <c r="L463" i="33" s="1"/>
  <c r="F464" i="33"/>
  <c r="G464" i="33" s="1"/>
  <c r="L464" i="33" s="1"/>
  <c r="F465" i="33"/>
  <c r="G465" i="33" s="1"/>
  <c r="L465" i="33" s="1"/>
  <c r="F466" i="33"/>
  <c r="G466" i="33" s="1"/>
  <c r="L466" i="33" s="1"/>
  <c r="F467" i="33"/>
  <c r="G467" i="33" s="1"/>
  <c r="L467" i="33" s="1"/>
  <c r="F468" i="33"/>
  <c r="G468" i="33" s="1"/>
  <c r="L468" i="33" s="1"/>
  <c r="F469" i="33"/>
  <c r="G469" i="33" s="1"/>
  <c r="L469" i="33" s="1"/>
  <c r="F470" i="33"/>
  <c r="G470" i="33" s="1"/>
  <c r="L470" i="33" s="1"/>
  <c r="F471" i="33"/>
  <c r="G471" i="33" s="1"/>
  <c r="L471" i="33" s="1"/>
  <c r="F472" i="33"/>
  <c r="G472" i="33" s="1"/>
  <c r="L472" i="33" s="1"/>
  <c r="F473" i="33"/>
  <c r="G473" i="33" s="1"/>
  <c r="L473" i="33" s="1"/>
  <c r="F474" i="33"/>
  <c r="G474" i="33" s="1"/>
  <c r="L474" i="33" s="1"/>
  <c r="F475" i="33"/>
  <c r="G475" i="33" s="1"/>
  <c r="L475" i="33" s="1"/>
  <c r="F476" i="33"/>
  <c r="G476" i="33" s="1"/>
  <c r="L476" i="33" s="1"/>
  <c r="F477" i="33"/>
  <c r="G477" i="33" s="1"/>
  <c r="L477" i="33" s="1"/>
  <c r="F478" i="33"/>
  <c r="G478" i="33" s="1"/>
  <c r="L478" i="33" s="1"/>
  <c r="F479" i="33"/>
  <c r="G479" i="33" s="1"/>
  <c r="L479" i="33" s="1"/>
  <c r="F480" i="33"/>
  <c r="G480" i="33" s="1"/>
  <c r="L480" i="33" s="1"/>
  <c r="F481" i="33"/>
  <c r="G481" i="33" s="1"/>
  <c r="L481" i="33" s="1"/>
  <c r="F482" i="33"/>
  <c r="G482" i="33" s="1"/>
  <c r="L482" i="33" s="1"/>
  <c r="F483" i="33"/>
  <c r="G483" i="33" s="1"/>
  <c r="L483" i="33" s="1"/>
  <c r="F484" i="33"/>
  <c r="G484" i="33" s="1"/>
  <c r="L484" i="33" s="1"/>
  <c r="F485" i="33"/>
  <c r="G485" i="33" s="1"/>
  <c r="L485" i="33" s="1"/>
  <c r="F486" i="33"/>
  <c r="G486" i="33" s="1"/>
  <c r="L486" i="33" s="1"/>
  <c r="F487" i="33"/>
  <c r="G487" i="33" s="1"/>
  <c r="L487" i="33" s="1"/>
  <c r="F488" i="33"/>
  <c r="G488" i="33" s="1"/>
  <c r="L488" i="33" s="1"/>
  <c r="F489" i="33"/>
  <c r="G489" i="33" s="1"/>
  <c r="L489" i="33" s="1"/>
  <c r="F490" i="33"/>
  <c r="G490" i="33" s="1"/>
  <c r="L490" i="33" s="1"/>
  <c r="F491" i="33"/>
  <c r="G491" i="33" s="1"/>
  <c r="L491" i="33" s="1"/>
  <c r="F492" i="33"/>
  <c r="G492" i="33" s="1"/>
  <c r="L492" i="33" s="1"/>
  <c r="F493" i="33"/>
  <c r="G493" i="33" s="1"/>
  <c r="L493" i="33" s="1"/>
  <c r="F494" i="33"/>
  <c r="G494" i="33" s="1"/>
  <c r="L494" i="33" s="1"/>
  <c r="F495" i="33"/>
  <c r="G495" i="33" s="1"/>
  <c r="L495" i="33" s="1"/>
  <c r="F496" i="33"/>
  <c r="G496" i="33" s="1"/>
  <c r="L496" i="33" s="1"/>
  <c r="F497" i="33"/>
  <c r="G497" i="33" s="1"/>
  <c r="L497" i="33" s="1"/>
  <c r="F498" i="33"/>
  <c r="G498" i="33" s="1"/>
  <c r="L498" i="33" s="1"/>
  <c r="F499" i="33"/>
  <c r="G499" i="33" s="1"/>
  <c r="L499" i="33" s="1"/>
  <c r="F500" i="33"/>
  <c r="G500" i="33" s="1"/>
  <c r="L500" i="33" s="1"/>
  <c r="F501" i="33"/>
  <c r="G501" i="33" s="1"/>
  <c r="L501" i="33" s="1"/>
  <c r="F502" i="33"/>
  <c r="G502" i="33" s="1"/>
  <c r="L502" i="33" s="1"/>
  <c r="F503" i="33"/>
  <c r="G503" i="33" s="1"/>
  <c r="L503" i="33" s="1"/>
  <c r="F504" i="33"/>
  <c r="G504" i="33" s="1"/>
  <c r="L504" i="33" s="1"/>
  <c r="F505" i="33"/>
  <c r="G505" i="33" s="1"/>
  <c r="L505" i="33" s="1"/>
  <c r="F506" i="33"/>
  <c r="G506" i="33" s="1"/>
  <c r="L506" i="33" s="1"/>
  <c r="F507" i="33"/>
  <c r="G507" i="33" s="1"/>
  <c r="L507" i="33" s="1"/>
  <c r="F508" i="33"/>
  <c r="G508" i="33" s="1"/>
  <c r="L508" i="33" s="1"/>
  <c r="F509" i="33"/>
  <c r="G509" i="33" s="1"/>
  <c r="L509" i="33" s="1"/>
  <c r="F510" i="33"/>
  <c r="G510" i="33" s="1"/>
  <c r="L510" i="33" s="1"/>
  <c r="F511" i="33"/>
  <c r="G511" i="33" s="1"/>
  <c r="L511" i="33" s="1"/>
  <c r="F512" i="33"/>
  <c r="G512" i="33" s="1"/>
  <c r="L512" i="33" s="1"/>
  <c r="F513" i="33"/>
  <c r="G513" i="33" s="1"/>
  <c r="L513" i="33" s="1"/>
  <c r="F514" i="33"/>
  <c r="G514" i="33" s="1"/>
  <c r="L514" i="33" s="1"/>
  <c r="F515" i="33"/>
  <c r="G515" i="33" s="1"/>
  <c r="F516" i="33"/>
  <c r="G516" i="33" s="1"/>
  <c r="F517" i="33"/>
  <c r="G517" i="33" s="1"/>
  <c r="F518" i="33"/>
  <c r="G518" i="33" s="1"/>
  <c r="F519" i="33"/>
  <c r="G519" i="33" s="1"/>
  <c r="F525" i="33"/>
  <c r="G525" i="33" s="1"/>
  <c r="F526" i="33"/>
  <c r="G526" i="33" s="1"/>
  <c r="F527" i="33"/>
  <c r="G527" i="33" s="1"/>
  <c r="F528" i="33"/>
  <c r="G528" i="33" s="1"/>
  <c r="F529" i="33"/>
  <c r="G529" i="33" s="1"/>
  <c r="F530" i="33"/>
  <c r="G530" i="33" s="1"/>
  <c r="F531" i="33"/>
  <c r="G531" i="33" s="1"/>
  <c r="F532" i="33"/>
  <c r="G532" i="33" s="1"/>
  <c r="F533" i="33"/>
  <c r="G533" i="33" s="1"/>
  <c r="F534" i="33"/>
  <c r="G534" i="33" s="1"/>
  <c r="F535" i="33"/>
  <c r="G535" i="33" s="1"/>
  <c r="F536" i="33"/>
  <c r="G536" i="33" s="1"/>
  <c r="F537" i="33"/>
  <c r="G537" i="33" s="1"/>
  <c r="F538" i="33"/>
  <c r="G538" i="33" s="1"/>
  <c r="F539" i="33"/>
  <c r="G539" i="33" s="1"/>
  <c r="F540" i="33"/>
  <c r="G540" i="33" s="1"/>
  <c r="L540" i="33" s="1"/>
  <c r="F541" i="33"/>
  <c r="G541" i="33" s="1"/>
  <c r="L541" i="33" s="1"/>
  <c r="F542" i="33"/>
  <c r="G542" i="33" s="1"/>
  <c r="L542" i="33" s="1"/>
  <c r="F543" i="33"/>
  <c r="G543" i="33" s="1"/>
  <c r="L543" i="33" s="1"/>
  <c r="F544" i="33"/>
  <c r="G544" i="33" s="1"/>
  <c r="L544" i="33" s="1"/>
  <c r="F545" i="33"/>
  <c r="G545" i="33" s="1"/>
  <c r="L545" i="33" s="1"/>
  <c r="F546" i="33"/>
  <c r="G546" i="33" s="1"/>
  <c r="L546" i="33" s="1"/>
  <c r="F547" i="33"/>
  <c r="G547" i="33" s="1"/>
  <c r="L547" i="33" s="1"/>
  <c r="F548" i="33"/>
  <c r="G548" i="33" s="1"/>
  <c r="L548" i="33" s="1"/>
  <c r="F549" i="33"/>
  <c r="G549" i="33" s="1"/>
  <c r="L549" i="33" s="1"/>
  <c r="F550" i="33"/>
  <c r="G550" i="33" s="1"/>
  <c r="L550" i="33" s="1"/>
  <c r="F551" i="33"/>
  <c r="G551" i="33" s="1"/>
  <c r="L551" i="33" s="1"/>
  <c r="F552" i="33"/>
  <c r="G552" i="33" s="1"/>
  <c r="L552" i="33" s="1"/>
  <c r="F553" i="33"/>
  <c r="G553" i="33" s="1"/>
  <c r="L553" i="33" s="1"/>
  <c r="F554" i="33"/>
  <c r="G554" i="33" s="1"/>
  <c r="L554" i="33" s="1"/>
  <c r="F555" i="33"/>
  <c r="G555" i="33" s="1"/>
  <c r="L555" i="33" s="1"/>
  <c r="F556" i="33"/>
  <c r="G556" i="33" s="1"/>
  <c r="L556" i="33" s="1"/>
  <c r="F557" i="33"/>
  <c r="G557" i="33" s="1"/>
  <c r="L557" i="33" s="1"/>
  <c r="F558" i="33"/>
  <c r="G558" i="33" s="1"/>
  <c r="L558" i="33" s="1"/>
  <c r="F559" i="33"/>
  <c r="G559" i="33" s="1"/>
  <c r="L559" i="33" s="1"/>
  <c r="F560" i="33"/>
  <c r="G560" i="33" s="1"/>
  <c r="L560" i="33" s="1"/>
  <c r="F561" i="33"/>
  <c r="G561" i="33" s="1"/>
  <c r="L561" i="33" s="1"/>
  <c r="F562" i="33"/>
  <c r="F573" i="33"/>
  <c r="G573" i="33" s="1"/>
  <c r="L573" i="33" s="1"/>
  <c r="F574" i="33"/>
  <c r="G574" i="33" s="1"/>
  <c r="L574" i="33" s="1"/>
  <c r="F575" i="33"/>
  <c r="G575" i="33" s="1"/>
  <c r="L575" i="33" s="1"/>
  <c r="F576" i="33"/>
  <c r="G576" i="33" s="1"/>
  <c r="L576" i="33" s="1"/>
  <c r="F577" i="33"/>
  <c r="G577" i="33" s="1"/>
  <c r="L577" i="33" s="1"/>
  <c r="F578" i="33"/>
  <c r="G578" i="33" s="1"/>
  <c r="L578" i="33" s="1"/>
  <c r="F579" i="33"/>
  <c r="G579" i="33" s="1"/>
  <c r="L579" i="33" s="1"/>
  <c r="F580" i="33"/>
  <c r="G580" i="33" s="1"/>
  <c r="L580" i="33" s="1"/>
  <c r="F581" i="33"/>
  <c r="G581" i="33" s="1"/>
  <c r="L581" i="33" s="1"/>
  <c r="F582" i="33"/>
  <c r="G582" i="33" s="1"/>
  <c r="L582" i="33" s="1"/>
  <c r="F583" i="33"/>
  <c r="G583" i="33" s="1"/>
  <c r="L583" i="33" s="1"/>
  <c r="F584" i="33"/>
  <c r="G584" i="33" s="1"/>
  <c r="L584" i="33" s="1"/>
  <c r="F585" i="33"/>
  <c r="G585" i="33" s="1"/>
  <c r="L585" i="33" s="1"/>
  <c r="F586" i="33"/>
  <c r="G586" i="33" s="1"/>
  <c r="L586" i="33" s="1"/>
  <c r="F587" i="33"/>
  <c r="G587" i="33" s="1"/>
  <c r="L587" i="33" s="1"/>
  <c r="F588" i="33"/>
  <c r="G588" i="33" s="1"/>
  <c r="L588" i="33" s="1"/>
  <c r="F589" i="33"/>
  <c r="G589" i="33" s="1"/>
  <c r="L589" i="33" s="1"/>
  <c r="F590" i="33"/>
  <c r="G590" i="33" s="1"/>
  <c r="L590" i="33" s="1"/>
  <c r="F591" i="33"/>
  <c r="G591" i="33" s="1"/>
  <c r="L591" i="33" s="1"/>
  <c r="F592" i="33"/>
  <c r="G592" i="33" s="1"/>
  <c r="L592" i="33" s="1"/>
  <c r="F593" i="33"/>
  <c r="G593" i="33" s="1"/>
  <c r="L593" i="33" s="1"/>
  <c r="F594" i="33"/>
  <c r="G594" i="33" s="1"/>
  <c r="L594" i="33" s="1"/>
  <c r="F595" i="33"/>
  <c r="G595" i="33" s="1"/>
  <c r="L595" i="33" s="1"/>
  <c r="F596" i="33"/>
  <c r="G596" i="33" s="1"/>
  <c r="L596" i="33" s="1"/>
  <c r="F597" i="33"/>
  <c r="G597" i="33" s="1"/>
  <c r="L597" i="33" s="1"/>
  <c r="F598" i="33"/>
  <c r="G598" i="33" s="1"/>
  <c r="L598" i="33" s="1"/>
  <c r="F599" i="33"/>
  <c r="G599" i="33" s="1"/>
  <c r="L599" i="33" s="1"/>
  <c r="F600" i="33"/>
  <c r="G600" i="33" s="1"/>
  <c r="L600" i="33" s="1"/>
  <c r="F601" i="33"/>
  <c r="G601" i="33" s="1"/>
  <c r="L601" i="33" s="1"/>
  <c r="F602" i="33"/>
  <c r="G602" i="33" s="1"/>
  <c r="L602" i="33" s="1"/>
  <c r="F603" i="33"/>
  <c r="G603" i="33" s="1"/>
  <c r="L603" i="33" s="1"/>
  <c r="F604" i="33"/>
  <c r="G604" i="33" s="1"/>
  <c r="L604" i="33" s="1"/>
  <c r="F605" i="33"/>
  <c r="G605" i="33" s="1"/>
  <c r="L605" i="33" s="1"/>
  <c r="F606" i="33"/>
  <c r="G606" i="33" s="1"/>
  <c r="L606" i="33" s="1"/>
  <c r="F607" i="33"/>
  <c r="G607" i="33" s="1"/>
  <c r="L607" i="33" s="1"/>
  <c r="F608" i="33"/>
  <c r="G608" i="33" s="1"/>
  <c r="L608" i="33" s="1"/>
  <c r="F609" i="33"/>
  <c r="G609" i="33" s="1"/>
  <c r="L609" i="33" s="1"/>
  <c r="F610" i="33"/>
  <c r="G610" i="33" s="1"/>
  <c r="L610" i="33" s="1"/>
  <c r="F611" i="33"/>
  <c r="G611" i="33" s="1"/>
  <c r="L611" i="33" s="1"/>
  <c r="F612" i="33"/>
  <c r="G612" i="33" s="1"/>
  <c r="L612" i="33" s="1"/>
  <c r="F613" i="33"/>
  <c r="G613" i="33" s="1"/>
  <c r="L613" i="33" s="1"/>
  <c r="F614" i="33"/>
  <c r="G614" i="33" s="1"/>
  <c r="L614" i="33" s="1"/>
  <c r="F615" i="33"/>
  <c r="G615" i="33" s="1"/>
  <c r="L615" i="33" s="1"/>
  <c r="F616" i="33"/>
  <c r="G616" i="33" s="1"/>
  <c r="L616" i="33" s="1"/>
  <c r="F617" i="33"/>
  <c r="G617" i="33" s="1"/>
  <c r="L617" i="33" s="1"/>
  <c r="F619" i="33"/>
  <c r="G619" i="33" s="1"/>
  <c r="F620" i="33"/>
  <c r="G620" i="33" s="1"/>
  <c r="F621" i="33"/>
  <c r="G621" i="33" s="1"/>
  <c r="F622" i="33"/>
  <c r="G622" i="33" s="1"/>
  <c r="F623" i="33"/>
  <c r="G623" i="33" s="1"/>
  <c r="F624" i="33"/>
  <c r="G624" i="33" s="1"/>
  <c r="F625" i="33"/>
  <c r="G625" i="33" s="1"/>
  <c r="F626" i="33"/>
  <c r="G626" i="33" s="1"/>
  <c r="F627" i="33"/>
  <c r="G627" i="33" s="1"/>
  <c r="F628" i="33"/>
  <c r="G628" i="33" s="1"/>
  <c r="F629" i="33"/>
  <c r="G629" i="33" s="1"/>
  <c r="F630" i="33"/>
  <c r="G630" i="33" s="1"/>
  <c r="F631" i="33"/>
  <c r="G631" i="33" s="1"/>
  <c r="F632" i="33"/>
  <c r="G632" i="33" s="1"/>
  <c r="F633" i="33"/>
  <c r="G633" i="33" s="1"/>
  <c r="F634" i="33"/>
  <c r="G634" i="33" s="1"/>
  <c r="F635" i="33"/>
  <c r="G635" i="33" s="1"/>
  <c r="F636" i="33"/>
  <c r="G636" i="33" s="1"/>
  <c r="F637" i="33"/>
  <c r="G637" i="33" s="1"/>
  <c r="F638" i="33"/>
  <c r="G638" i="33" s="1"/>
  <c r="L638" i="33" s="1"/>
  <c r="F639" i="33"/>
  <c r="G639" i="33" s="1"/>
  <c r="L639" i="33" s="1"/>
  <c r="F640" i="33"/>
  <c r="G640" i="33" s="1"/>
  <c r="L640" i="33" s="1"/>
  <c r="F641" i="33"/>
  <c r="G641" i="33" s="1"/>
  <c r="L641" i="33" s="1"/>
  <c r="F642" i="33"/>
  <c r="G642" i="33" s="1"/>
  <c r="L642" i="33" s="1"/>
  <c r="F643" i="33"/>
  <c r="G643" i="33" s="1"/>
  <c r="L643" i="33" s="1"/>
  <c r="F644" i="33"/>
  <c r="G644" i="33" s="1"/>
  <c r="L644" i="33" s="1"/>
  <c r="F645" i="33"/>
  <c r="G645" i="33" s="1"/>
  <c r="L645" i="33" s="1"/>
  <c r="F646" i="33"/>
  <c r="G646" i="33" s="1"/>
  <c r="L646" i="33" s="1"/>
  <c r="F647" i="33"/>
  <c r="G647" i="33" s="1"/>
  <c r="L647" i="33" s="1"/>
  <c r="F648" i="33"/>
  <c r="G648" i="33" s="1"/>
  <c r="L648" i="33" s="1"/>
  <c r="F649" i="33"/>
  <c r="G649" i="33" s="1"/>
  <c r="L649" i="33" s="1"/>
  <c r="F650" i="33"/>
  <c r="G650" i="33" s="1"/>
  <c r="L650" i="33" s="1"/>
  <c r="F651" i="33"/>
  <c r="G651" i="33" s="1"/>
  <c r="L651" i="33" s="1"/>
  <c r="F652" i="33"/>
  <c r="G652" i="33" s="1"/>
  <c r="L652" i="33" s="1"/>
  <c r="F653" i="33"/>
  <c r="G653" i="33" s="1"/>
  <c r="L653" i="33" s="1"/>
  <c r="F654" i="33"/>
  <c r="G654" i="33" s="1"/>
  <c r="L654" i="33" s="1"/>
  <c r="F655" i="33"/>
  <c r="G655" i="33" s="1"/>
  <c r="L655" i="33" s="1"/>
  <c r="F657" i="33"/>
  <c r="G657" i="33" s="1"/>
  <c r="L657" i="33" s="1"/>
  <c r="F658" i="33"/>
  <c r="G658" i="33" s="1"/>
  <c r="L658" i="33" s="1"/>
  <c r="F659" i="33"/>
  <c r="G659" i="33" s="1"/>
  <c r="L659" i="33" s="1"/>
  <c r="F660" i="33"/>
  <c r="G660" i="33" s="1"/>
  <c r="L660" i="33" s="1"/>
  <c r="F662" i="33"/>
  <c r="G662" i="33" s="1"/>
  <c r="L662" i="33" s="1"/>
  <c r="F663" i="33"/>
  <c r="G663" i="33" s="1"/>
  <c r="L663" i="33" s="1"/>
  <c r="F664" i="33"/>
  <c r="G664" i="33" s="1"/>
  <c r="L664" i="33" s="1"/>
  <c r="F665" i="33"/>
  <c r="G665" i="33" s="1"/>
  <c r="L665" i="33" s="1"/>
  <c r="F666" i="33"/>
  <c r="G666" i="33" s="1"/>
  <c r="L666" i="33" s="1"/>
  <c r="F667" i="33"/>
  <c r="G667" i="33" s="1"/>
  <c r="L667" i="33" s="1"/>
  <c r="F668" i="33"/>
  <c r="G668" i="33" s="1"/>
  <c r="L668" i="33" s="1"/>
  <c r="F669" i="33"/>
  <c r="G669" i="33" s="1"/>
  <c r="L669" i="33" s="1"/>
  <c r="F670" i="33"/>
  <c r="G670" i="33" s="1"/>
  <c r="L670" i="33" s="1"/>
  <c r="F671" i="33"/>
  <c r="G671" i="33" s="1"/>
  <c r="L671" i="33" s="1"/>
  <c r="F672" i="33"/>
  <c r="G672" i="33" s="1"/>
  <c r="L672" i="33" s="1"/>
  <c r="F673" i="33"/>
  <c r="G673" i="33" s="1"/>
  <c r="L673" i="33" s="1"/>
  <c r="F674" i="33"/>
  <c r="G674" i="33" s="1"/>
  <c r="L674" i="33" s="1"/>
  <c r="F675" i="33"/>
  <c r="G675" i="33" s="1"/>
  <c r="L675" i="33" s="1"/>
  <c r="F676" i="33"/>
  <c r="G676" i="33" s="1"/>
  <c r="L676" i="33" s="1"/>
  <c r="F677" i="33"/>
  <c r="G677" i="33" s="1"/>
  <c r="L677" i="33" s="1"/>
  <c r="F678" i="33"/>
  <c r="G678" i="33" s="1"/>
  <c r="L678" i="33" s="1"/>
  <c r="F679" i="33"/>
  <c r="G679" i="33" s="1"/>
  <c r="L679" i="33" s="1"/>
  <c r="F680" i="33"/>
  <c r="G680" i="33" s="1"/>
  <c r="L680" i="33" s="1"/>
  <c r="F681" i="33"/>
  <c r="G681" i="33" s="1"/>
  <c r="L681" i="33" s="1"/>
  <c r="F682" i="33"/>
  <c r="G682" i="33" s="1"/>
  <c r="L682" i="33" s="1"/>
  <c r="F683" i="33"/>
  <c r="G683" i="33" s="1"/>
  <c r="L683" i="33" s="1"/>
  <c r="F684" i="33"/>
  <c r="G684" i="33" s="1"/>
  <c r="L684" i="33" s="1"/>
  <c r="F685" i="33"/>
  <c r="G685" i="33" s="1"/>
  <c r="L685" i="33" s="1"/>
  <c r="F686" i="33"/>
  <c r="G686" i="33" s="1"/>
  <c r="L686" i="33" s="1"/>
  <c r="F687" i="33"/>
  <c r="G687" i="33" s="1"/>
  <c r="L687" i="33" s="1"/>
  <c r="F688" i="33"/>
  <c r="G688" i="33" s="1"/>
  <c r="L688" i="33" s="1"/>
  <c r="F689" i="33"/>
  <c r="G689" i="33" s="1"/>
  <c r="L689" i="33" s="1"/>
  <c r="F690" i="33"/>
  <c r="G690" i="33" s="1"/>
  <c r="L690" i="33" s="1"/>
  <c r="F691" i="33"/>
  <c r="G691" i="33" s="1"/>
  <c r="L691" i="33" s="1"/>
  <c r="F692" i="33"/>
  <c r="G692" i="33" s="1"/>
  <c r="L692" i="33" s="1"/>
  <c r="F693" i="33"/>
  <c r="G693" i="33" s="1"/>
  <c r="L693" i="33" s="1"/>
  <c r="F694" i="33"/>
  <c r="G694" i="33" s="1"/>
  <c r="L694" i="33" s="1"/>
  <c r="F695" i="33"/>
  <c r="G695" i="33" s="1"/>
  <c r="L695" i="33" s="1"/>
  <c r="F696" i="33"/>
  <c r="G696" i="33" s="1"/>
  <c r="L696" i="33" s="1"/>
  <c r="F697" i="33"/>
  <c r="G697" i="33" s="1"/>
  <c r="L697" i="33" s="1"/>
  <c r="F698" i="33"/>
  <c r="G698" i="33" s="1"/>
  <c r="L698" i="33" s="1"/>
  <c r="F699" i="33"/>
  <c r="G699" i="33" s="1"/>
  <c r="L699" i="33" s="1"/>
  <c r="F700" i="33"/>
  <c r="G700" i="33" s="1"/>
  <c r="L700" i="33" s="1"/>
  <c r="F701" i="33"/>
  <c r="G701" i="33" s="1"/>
  <c r="L701" i="33" s="1"/>
  <c r="F702" i="33"/>
  <c r="G702" i="33" s="1"/>
  <c r="L702" i="33" s="1"/>
  <c r="F703" i="33"/>
  <c r="G703" i="33" s="1"/>
  <c r="L703" i="33" s="1"/>
  <c r="F704" i="33"/>
  <c r="F705" i="33"/>
  <c r="F706" i="33"/>
  <c r="F707" i="33"/>
  <c r="F708" i="33"/>
  <c r="F709" i="33"/>
  <c r="F710" i="33"/>
  <c r="F711" i="33"/>
  <c r="F712" i="33"/>
  <c r="F713" i="33"/>
  <c r="F714" i="33"/>
  <c r="F715" i="33"/>
  <c r="G715" i="33" s="1"/>
  <c r="F716" i="33"/>
  <c r="G716" i="33" s="1"/>
  <c r="F717" i="33"/>
  <c r="G717" i="33" s="1"/>
  <c r="F718" i="33"/>
  <c r="G718" i="33" s="1"/>
  <c r="F719" i="33"/>
  <c r="G719" i="33" s="1"/>
  <c r="F720" i="33"/>
  <c r="G720" i="33" s="1"/>
  <c r="F721" i="33"/>
  <c r="G721" i="33" s="1"/>
  <c r="F722" i="33"/>
  <c r="G722" i="33" s="1"/>
  <c r="F723" i="33"/>
  <c r="G723" i="33" s="1"/>
  <c r="F724" i="33"/>
  <c r="G724" i="33" s="1"/>
  <c r="F725" i="33"/>
  <c r="G725" i="33" s="1"/>
  <c r="F726" i="33"/>
  <c r="G726" i="33" s="1"/>
  <c r="F727" i="33"/>
  <c r="G727" i="33" s="1"/>
  <c r="F728" i="33"/>
  <c r="G728" i="33" s="1"/>
  <c r="F729" i="33"/>
  <c r="G729" i="33" s="1"/>
  <c r="F730" i="33"/>
  <c r="G730" i="33" s="1"/>
  <c r="F731" i="33"/>
  <c r="G731" i="33" s="1"/>
  <c r="L731" i="33" s="1"/>
  <c r="F732" i="33"/>
  <c r="G732" i="33" s="1"/>
  <c r="L732" i="33" s="1"/>
  <c r="F733" i="33"/>
  <c r="G733" i="33" s="1"/>
  <c r="L733" i="33" s="1"/>
  <c r="F734" i="33"/>
  <c r="G734" i="33" s="1"/>
  <c r="L734" i="33" s="1"/>
  <c r="F735" i="33"/>
  <c r="G735" i="33" s="1"/>
  <c r="L735" i="33" s="1"/>
  <c r="F736" i="33"/>
  <c r="G736" i="33" s="1"/>
  <c r="L736" i="33" s="1"/>
  <c r="F737" i="33"/>
  <c r="G737" i="33" s="1"/>
  <c r="L737" i="33" s="1"/>
  <c r="F738" i="33"/>
  <c r="G738" i="33" s="1"/>
  <c r="L738" i="33" s="1"/>
  <c r="F739" i="33"/>
  <c r="G739" i="33" s="1"/>
  <c r="L739" i="33" s="1"/>
  <c r="F740" i="33"/>
  <c r="G740" i="33" s="1"/>
  <c r="L740" i="33" s="1"/>
  <c r="F741" i="33"/>
  <c r="G741" i="33" s="1"/>
  <c r="L741" i="33" s="1"/>
  <c r="F742" i="33"/>
  <c r="G742" i="33" s="1"/>
  <c r="L742" i="33" s="1"/>
  <c r="F743" i="33"/>
  <c r="G743" i="33" s="1"/>
  <c r="L743" i="33" s="1"/>
  <c r="F744" i="33"/>
  <c r="G744" i="33" s="1"/>
  <c r="L744" i="33" s="1"/>
  <c r="F745" i="33"/>
  <c r="G745" i="33" s="1"/>
  <c r="L745" i="33" s="1"/>
  <c r="F746" i="33"/>
  <c r="G746" i="33" s="1"/>
  <c r="L746" i="33" s="1"/>
  <c r="F747" i="33"/>
  <c r="G747" i="33" s="1"/>
  <c r="L747" i="33" s="1"/>
  <c r="F748" i="33"/>
  <c r="G748" i="33" s="1"/>
  <c r="L748" i="33" s="1"/>
  <c r="F749" i="33"/>
  <c r="G749" i="33" s="1"/>
  <c r="L749" i="33" s="1"/>
  <c r="F750" i="33"/>
  <c r="G750" i="33" s="1"/>
  <c r="L750" i="33" s="1"/>
  <c r="F751" i="33"/>
  <c r="G751" i="33" s="1"/>
  <c r="L751" i="33" s="1"/>
  <c r="F752" i="33"/>
  <c r="G752" i="33" s="1"/>
  <c r="L752" i="33" s="1"/>
  <c r="F753" i="33"/>
  <c r="G753" i="33" s="1"/>
  <c r="L753" i="33" s="1"/>
  <c r="F754" i="33"/>
  <c r="G754" i="33" s="1"/>
  <c r="L754" i="33" s="1"/>
  <c r="F755" i="33"/>
  <c r="G755" i="33" s="1"/>
  <c r="L755" i="33" s="1"/>
  <c r="F756" i="33"/>
  <c r="G756" i="33" s="1"/>
  <c r="L756" i="33" s="1"/>
  <c r="F757" i="33"/>
  <c r="G757" i="33" s="1"/>
  <c r="L757" i="33" s="1"/>
  <c r="F758" i="33"/>
  <c r="G758" i="33" s="1"/>
  <c r="L758" i="33" s="1"/>
  <c r="F759" i="33"/>
  <c r="G759" i="33" s="1"/>
  <c r="L759" i="33" s="1"/>
  <c r="F760" i="33"/>
  <c r="G760" i="33" s="1"/>
  <c r="L760" i="33" s="1"/>
  <c r="F761" i="33"/>
  <c r="G761" i="33" s="1"/>
  <c r="L761" i="33" s="1"/>
  <c r="F762" i="33"/>
  <c r="G762" i="33" s="1"/>
  <c r="F763" i="33"/>
  <c r="G763" i="33" s="1"/>
  <c r="F764" i="33"/>
  <c r="G764" i="33" s="1"/>
  <c r="F765" i="33"/>
  <c r="G765" i="33" s="1"/>
  <c r="F766" i="33"/>
  <c r="G766" i="33" s="1"/>
  <c r="F767" i="33"/>
  <c r="G767" i="33" s="1"/>
  <c r="F768" i="33"/>
  <c r="G768" i="33" s="1"/>
  <c r="F769" i="33"/>
  <c r="G769" i="33" s="1"/>
  <c r="F770" i="33"/>
  <c r="G770" i="33" s="1"/>
  <c r="F771" i="33"/>
  <c r="G771" i="33" s="1"/>
  <c r="F772" i="33"/>
  <c r="G772" i="33" s="1"/>
  <c r="F773" i="33"/>
  <c r="G773" i="33" s="1"/>
  <c r="F774" i="33"/>
  <c r="G774" i="33" s="1"/>
  <c r="F775" i="33"/>
  <c r="G775" i="33" s="1"/>
  <c r="F776" i="33"/>
  <c r="G776" i="33" s="1"/>
  <c r="F777" i="33"/>
  <c r="G777" i="33" s="1"/>
  <c r="F778" i="33"/>
  <c r="G778" i="33" s="1"/>
  <c r="F779" i="33"/>
  <c r="G779" i="33" s="1"/>
  <c r="F780" i="33"/>
  <c r="G780" i="33" s="1"/>
  <c r="F781" i="33"/>
  <c r="G781" i="33" s="1"/>
  <c r="F782" i="33"/>
  <c r="G782" i="33" s="1"/>
  <c r="F783" i="33"/>
  <c r="G783" i="33" s="1"/>
  <c r="L783" i="33" s="1"/>
  <c r="F784" i="33"/>
  <c r="G784" i="33" s="1"/>
  <c r="L784" i="33" s="1"/>
  <c r="F785" i="33"/>
  <c r="G785" i="33" s="1"/>
  <c r="L785" i="33" s="1"/>
  <c r="F786" i="33"/>
  <c r="G786" i="33" s="1"/>
  <c r="L786" i="33" s="1"/>
  <c r="F787" i="33"/>
  <c r="G787" i="33" s="1"/>
  <c r="L787" i="33" s="1"/>
  <c r="F788" i="33"/>
  <c r="G788" i="33" s="1"/>
  <c r="L788" i="33" s="1"/>
  <c r="F789" i="33"/>
  <c r="G789" i="33" s="1"/>
  <c r="L789" i="33" s="1"/>
  <c r="F790" i="33"/>
  <c r="G790" i="33" s="1"/>
  <c r="L790" i="33" s="1"/>
  <c r="F791" i="33"/>
  <c r="G791" i="33" s="1"/>
  <c r="L791" i="33" s="1"/>
  <c r="F792" i="33"/>
  <c r="G792" i="33" s="1"/>
  <c r="L792" i="33" s="1"/>
  <c r="F793" i="33"/>
  <c r="G793" i="33" s="1"/>
  <c r="L793" i="33" s="1"/>
  <c r="F794" i="33"/>
  <c r="G794" i="33" s="1"/>
  <c r="L794" i="33" s="1"/>
  <c r="F795" i="33"/>
  <c r="G795" i="33" s="1"/>
  <c r="L795" i="33" s="1"/>
  <c r="F796" i="33"/>
  <c r="G796" i="33" s="1"/>
  <c r="L796" i="33" s="1"/>
  <c r="F797" i="33"/>
  <c r="G797" i="33" s="1"/>
  <c r="L797" i="33" s="1"/>
  <c r="F798" i="33"/>
  <c r="G798" i="33" s="1"/>
  <c r="L798" i="33" s="1"/>
  <c r="F799" i="33"/>
  <c r="G799" i="33" s="1"/>
  <c r="L799" i="33" s="1"/>
  <c r="F800" i="33"/>
  <c r="G800" i="33" s="1"/>
  <c r="L800" i="33" s="1"/>
  <c r="F801" i="33"/>
  <c r="G801" i="33" s="1"/>
  <c r="L801" i="33" s="1"/>
  <c r="F802" i="33"/>
  <c r="G802" i="33" s="1"/>
  <c r="L802" i="33" s="1"/>
  <c r="F803" i="33"/>
  <c r="G803" i="33" s="1"/>
  <c r="L803" i="33" s="1"/>
  <c r="F804" i="33"/>
  <c r="G804" i="33" s="1"/>
  <c r="L804" i="33" s="1"/>
  <c r="F805" i="33"/>
  <c r="G805" i="33" s="1"/>
  <c r="L805" i="33" s="1"/>
  <c r="F806" i="33"/>
  <c r="G806" i="33" s="1"/>
  <c r="L806" i="33" s="1"/>
  <c r="F807" i="33"/>
  <c r="G807" i="33" s="1"/>
  <c r="L807" i="33" s="1"/>
  <c r="F808" i="33"/>
  <c r="G808" i="33" s="1"/>
  <c r="L808" i="33" s="1"/>
  <c r="F809" i="33"/>
  <c r="G809" i="33" s="1"/>
  <c r="L809" i="33" s="1"/>
  <c r="F810" i="33"/>
  <c r="G810" i="33" s="1"/>
  <c r="L810" i="33" s="1"/>
  <c r="F811" i="33"/>
  <c r="G811" i="33" s="1"/>
  <c r="L811" i="33" s="1"/>
  <c r="F812" i="33"/>
  <c r="G812" i="33" s="1"/>
  <c r="L812" i="33" s="1"/>
  <c r="F813" i="33"/>
  <c r="G813" i="33" s="1"/>
  <c r="L813" i="33" s="1"/>
  <c r="F814" i="33"/>
  <c r="G814" i="33" s="1"/>
  <c r="L814" i="33" s="1"/>
  <c r="F815" i="33"/>
  <c r="G815" i="33" s="1"/>
  <c r="L815" i="33" s="1"/>
  <c r="F816" i="33"/>
  <c r="G816" i="33" s="1"/>
  <c r="L816" i="33" s="1"/>
  <c r="F817" i="33"/>
  <c r="G817" i="33" s="1"/>
  <c r="L817" i="33" s="1"/>
  <c r="F818" i="33"/>
  <c r="G818" i="33" s="1"/>
  <c r="L818" i="33" s="1"/>
  <c r="F819" i="33"/>
  <c r="G819" i="33" s="1"/>
  <c r="L819" i="33" s="1"/>
  <c r="F820" i="33"/>
  <c r="G820" i="33" s="1"/>
  <c r="L820" i="33" s="1"/>
  <c r="F821" i="33"/>
  <c r="G821" i="33" s="1"/>
  <c r="L821" i="33" s="1"/>
  <c r="F822" i="33"/>
  <c r="G822" i="33" s="1"/>
  <c r="L822" i="33" s="1"/>
  <c r="F823" i="33"/>
  <c r="G823" i="33" s="1"/>
  <c r="L823" i="33" s="1"/>
  <c r="F824" i="33"/>
  <c r="G824" i="33" s="1"/>
  <c r="L824" i="33" s="1"/>
  <c r="F825" i="33"/>
  <c r="G825" i="33" s="1"/>
  <c r="L825" i="33" s="1"/>
  <c r="F826" i="33"/>
  <c r="G826" i="33" s="1"/>
  <c r="L826" i="33" s="1"/>
  <c r="F827" i="33"/>
  <c r="G827" i="33" s="1"/>
  <c r="L827" i="33" s="1"/>
  <c r="F828" i="33"/>
  <c r="G828" i="33" s="1"/>
  <c r="L828" i="33" s="1"/>
  <c r="F829" i="33"/>
  <c r="G829" i="33" s="1"/>
  <c r="L829" i="33" s="1"/>
  <c r="F830" i="33"/>
  <c r="G830" i="33" s="1"/>
  <c r="L830" i="33" s="1"/>
  <c r="F831" i="33"/>
  <c r="G831" i="33" s="1"/>
  <c r="L831" i="33" s="1"/>
  <c r="F832" i="33"/>
  <c r="G832" i="33" s="1"/>
  <c r="L832" i="33" s="1"/>
  <c r="F833" i="33"/>
  <c r="G833" i="33" s="1"/>
  <c r="L833" i="33" s="1"/>
  <c r="F834" i="33"/>
  <c r="G834" i="33" s="1"/>
  <c r="L834" i="33" s="1"/>
  <c r="F835" i="33"/>
  <c r="G835" i="33" s="1"/>
  <c r="L835" i="33" s="1"/>
  <c r="F836" i="33"/>
  <c r="G836" i="33" s="1"/>
  <c r="L836" i="33" s="1"/>
  <c r="F837" i="33"/>
  <c r="G837" i="33" s="1"/>
  <c r="L837" i="33" s="1"/>
  <c r="F838" i="33"/>
  <c r="G838" i="33" s="1"/>
  <c r="L838" i="33" s="1"/>
  <c r="F839" i="33"/>
  <c r="G839" i="33" s="1"/>
  <c r="L839" i="33" s="1"/>
  <c r="F840" i="33"/>
  <c r="G840" i="33" s="1"/>
  <c r="L840" i="33" s="1"/>
  <c r="F841" i="33"/>
  <c r="G841" i="33" s="1"/>
  <c r="L841" i="33" s="1"/>
  <c r="F842" i="33"/>
  <c r="G842" i="33" s="1"/>
  <c r="L842" i="33" s="1"/>
  <c r="F843" i="33"/>
  <c r="G843" i="33" s="1"/>
  <c r="L843" i="33" s="1"/>
  <c r="F844" i="33"/>
  <c r="G844" i="33" s="1"/>
  <c r="L844" i="33" s="1"/>
  <c r="F845" i="33"/>
  <c r="G845" i="33" s="1"/>
  <c r="L845" i="33" s="1"/>
  <c r="F846" i="33"/>
  <c r="G846" i="33" s="1"/>
  <c r="L846" i="33" s="1"/>
  <c r="F847" i="33"/>
  <c r="G847" i="33" s="1"/>
  <c r="L847" i="33" s="1"/>
  <c r="F848" i="33"/>
  <c r="G848" i="33" s="1"/>
  <c r="L848" i="33" s="1"/>
  <c r="F849" i="33"/>
  <c r="G849" i="33" s="1"/>
  <c r="L849" i="33" s="1"/>
  <c r="F850" i="33"/>
  <c r="G850" i="33" s="1"/>
  <c r="L850" i="33" s="1"/>
  <c r="F851" i="33"/>
  <c r="G851" i="33" s="1"/>
  <c r="L851" i="33" s="1"/>
  <c r="F852" i="33"/>
  <c r="G852" i="33" s="1"/>
  <c r="L852" i="33" s="1"/>
  <c r="F853" i="33"/>
  <c r="G853" i="33" s="1"/>
  <c r="L853" i="33" s="1"/>
  <c r="F854" i="33"/>
  <c r="G854" i="33" s="1"/>
  <c r="L854" i="33" s="1"/>
  <c r="F855" i="33"/>
  <c r="G855" i="33" s="1"/>
  <c r="L855" i="33" s="1"/>
  <c r="F856" i="33"/>
  <c r="G856" i="33" s="1"/>
  <c r="L856" i="33" s="1"/>
  <c r="F857" i="33"/>
  <c r="G857" i="33" s="1"/>
  <c r="L857" i="33" s="1"/>
  <c r="F858" i="33"/>
  <c r="G858" i="33" s="1"/>
  <c r="L858" i="33" s="1"/>
  <c r="F859" i="33"/>
  <c r="G859" i="33" s="1"/>
  <c r="L859" i="33" s="1"/>
  <c r="F860" i="33"/>
  <c r="G860" i="33" s="1"/>
  <c r="L860" i="33" s="1"/>
  <c r="F861" i="33"/>
  <c r="G861" i="33" s="1"/>
  <c r="L861" i="33" s="1"/>
  <c r="F862" i="33"/>
  <c r="G862" i="33" s="1"/>
  <c r="L862" i="33" s="1"/>
  <c r="F863" i="33"/>
  <c r="G863" i="33" s="1"/>
  <c r="L863" i="33" s="1"/>
  <c r="F864" i="33"/>
  <c r="G864" i="33" s="1"/>
  <c r="L864" i="33" s="1"/>
  <c r="F865" i="33"/>
  <c r="G865" i="33" s="1"/>
  <c r="F866" i="33"/>
  <c r="G866" i="33" s="1"/>
  <c r="F867" i="33"/>
  <c r="G867" i="33" s="1"/>
  <c r="F868" i="33"/>
  <c r="G868" i="33" s="1"/>
  <c r="F869" i="33"/>
  <c r="G869" i="33" s="1"/>
  <c r="F870" i="33"/>
  <c r="G870" i="33" s="1"/>
  <c r="F871" i="33"/>
  <c r="G871" i="33" s="1"/>
  <c r="F872" i="33"/>
  <c r="G872" i="33" s="1"/>
  <c r="F873" i="33"/>
  <c r="G873" i="33" s="1"/>
  <c r="F874" i="33"/>
  <c r="G874" i="33" s="1"/>
  <c r="F875" i="33"/>
  <c r="G875" i="33" s="1"/>
  <c r="F876" i="33"/>
  <c r="G876" i="33" s="1"/>
  <c r="F877" i="33"/>
  <c r="G877" i="33" s="1"/>
  <c r="F878" i="33"/>
  <c r="G878" i="33" s="1"/>
  <c r="F879" i="33"/>
  <c r="G879" i="33" s="1"/>
  <c r="F880" i="33"/>
  <c r="G880" i="33" s="1"/>
  <c r="F881" i="33"/>
  <c r="G881" i="33" s="1"/>
  <c r="F882" i="33"/>
  <c r="G882" i="33" s="1"/>
  <c r="L882" i="33" s="1"/>
  <c r="F883" i="33"/>
  <c r="G883" i="33" s="1"/>
  <c r="L883" i="33" s="1"/>
  <c r="F884" i="33"/>
  <c r="G884" i="33" s="1"/>
  <c r="L884" i="33" s="1"/>
  <c r="F885" i="33"/>
  <c r="G885" i="33" s="1"/>
  <c r="L885" i="33" s="1"/>
  <c r="F886" i="33"/>
  <c r="G886" i="33" s="1"/>
  <c r="L886" i="33" s="1"/>
  <c r="F887" i="33"/>
  <c r="G887" i="33" s="1"/>
  <c r="L887" i="33" s="1"/>
  <c r="F888" i="33"/>
  <c r="G888" i="33" s="1"/>
  <c r="L888" i="33" s="1"/>
  <c r="F889" i="33"/>
  <c r="G889" i="33" s="1"/>
  <c r="L889" i="33" s="1"/>
  <c r="F890" i="33"/>
  <c r="G890" i="33" s="1"/>
  <c r="L890" i="33" s="1"/>
  <c r="F891" i="33"/>
  <c r="G891" i="33" s="1"/>
  <c r="L891" i="33" s="1"/>
  <c r="F892" i="33"/>
  <c r="G892" i="33" s="1"/>
  <c r="L892" i="33" s="1"/>
  <c r="F893" i="33"/>
  <c r="G893" i="33" s="1"/>
  <c r="L893" i="33" s="1"/>
  <c r="F894" i="33"/>
  <c r="G894" i="33" s="1"/>
  <c r="L894" i="33" s="1"/>
  <c r="F895" i="33"/>
  <c r="G895" i="33" s="1"/>
  <c r="L895" i="33" s="1"/>
  <c r="F896" i="33"/>
  <c r="G896" i="33" s="1"/>
  <c r="L896" i="33" s="1"/>
  <c r="F897" i="33"/>
  <c r="G897" i="33" s="1"/>
  <c r="L897" i="33" s="1"/>
  <c r="F898" i="33"/>
  <c r="G898" i="33" s="1"/>
  <c r="L898" i="33" s="1"/>
  <c r="F899" i="33"/>
  <c r="G899" i="33" s="1"/>
  <c r="L899" i="33" s="1"/>
  <c r="F900" i="33"/>
  <c r="G900" i="33" s="1"/>
  <c r="L900" i="33" s="1"/>
  <c r="F901" i="33"/>
  <c r="G901" i="33" s="1"/>
  <c r="L901" i="33" s="1"/>
  <c r="F902" i="33"/>
  <c r="G902" i="33" s="1"/>
  <c r="L902" i="33" s="1"/>
  <c r="F903" i="33"/>
  <c r="G903" i="33" s="1"/>
  <c r="L903" i="33" s="1"/>
  <c r="F904" i="33"/>
  <c r="G904" i="33" s="1"/>
  <c r="L904" i="33" s="1"/>
  <c r="F905" i="33"/>
  <c r="G905" i="33" s="1"/>
  <c r="L905" i="33" s="1"/>
  <c r="F906" i="33"/>
  <c r="G906" i="33" s="1"/>
  <c r="L906" i="33" s="1"/>
  <c r="F907" i="33"/>
  <c r="G907" i="33" s="1"/>
  <c r="L907" i="33" s="1"/>
  <c r="F908" i="33"/>
  <c r="G908" i="33" s="1"/>
  <c r="L908" i="33" s="1"/>
  <c r="F909" i="33"/>
  <c r="G909" i="33" s="1"/>
  <c r="L909" i="33" s="1"/>
  <c r="F910" i="33"/>
  <c r="G910" i="33" s="1"/>
  <c r="L910" i="33" s="1"/>
  <c r="F911" i="33"/>
  <c r="G911" i="33" s="1"/>
  <c r="L911" i="33" s="1"/>
  <c r="F912" i="33"/>
  <c r="G912" i="33" s="1"/>
  <c r="L912" i="33" s="1"/>
  <c r="F913" i="33"/>
  <c r="G913" i="33" s="1"/>
  <c r="L913" i="33" s="1"/>
  <c r="F914" i="33"/>
  <c r="G914" i="33" s="1"/>
  <c r="L914" i="33" s="1"/>
  <c r="F915" i="33"/>
  <c r="G915" i="33" s="1"/>
  <c r="L915" i="33" s="1"/>
  <c r="F916" i="33"/>
  <c r="G916" i="33" s="1"/>
  <c r="L916" i="33" s="1"/>
  <c r="F917" i="33"/>
  <c r="G917" i="33" s="1"/>
  <c r="L917" i="33" s="1"/>
  <c r="F918" i="33"/>
  <c r="G918" i="33" s="1"/>
  <c r="L918" i="33" s="1"/>
  <c r="F919" i="33"/>
  <c r="G919" i="33" s="1"/>
  <c r="L919" i="33" s="1"/>
  <c r="F920" i="33"/>
  <c r="G920" i="33" s="1"/>
  <c r="L920" i="33" s="1"/>
  <c r="F921" i="33"/>
  <c r="G921" i="33" s="1"/>
  <c r="L921" i="33" s="1"/>
  <c r="F922" i="33"/>
  <c r="G922" i="33" s="1"/>
  <c r="L922" i="33" s="1"/>
  <c r="F923" i="33"/>
  <c r="G923" i="33" s="1"/>
  <c r="L923" i="33" s="1"/>
  <c r="F924" i="33"/>
  <c r="G924" i="33" s="1"/>
  <c r="L924" i="33" s="1"/>
  <c r="F925" i="33"/>
  <c r="G925" i="33" s="1"/>
  <c r="L925" i="33" s="1"/>
  <c r="F926" i="33"/>
  <c r="G926" i="33" s="1"/>
  <c r="L926" i="33" s="1"/>
  <c r="F927" i="33"/>
  <c r="G927" i="33" s="1"/>
  <c r="L927" i="33" s="1"/>
  <c r="F928" i="33"/>
  <c r="G928" i="33" s="1"/>
  <c r="L928" i="33" s="1"/>
  <c r="F929" i="33"/>
  <c r="G929" i="33" s="1"/>
  <c r="L929" i="33" s="1"/>
  <c r="F930" i="33"/>
  <c r="G930" i="33" s="1"/>
  <c r="F931" i="33"/>
  <c r="G931" i="33" s="1"/>
  <c r="F934" i="33"/>
  <c r="G934" i="33" s="1"/>
  <c r="F935" i="33"/>
  <c r="G935" i="33" s="1"/>
  <c r="F936" i="33"/>
  <c r="G936" i="33" s="1"/>
  <c r="F937" i="33"/>
  <c r="G937" i="33" s="1"/>
  <c r="F938" i="33"/>
  <c r="G938" i="33" s="1"/>
  <c r="F939" i="33"/>
  <c r="G939" i="33" s="1"/>
  <c r="F940" i="33"/>
  <c r="G940" i="33" s="1"/>
  <c r="F941" i="33"/>
  <c r="G941" i="33" s="1"/>
  <c r="F942" i="33"/>
  <c r="G942" i="33" s="1"/>
  <c r="F943" i="33"/>
  <c r="G943" i="33" s="1"/>
  <c r="F944" i="33"/>
  <c r="G944" i="33" s="1"/>
  <c r="F945" i="33"/>
  <c r="G945" i="33" s="1"/>
  <c r="F946" i="33"/>
  <c r="G946" i="33" s="1"/>
  <c r="F947" i="33"/>
  <c r="G947" i="33" s="1"/>
  <c r="F948" i="33"/>
  <c r="G948" i="33" s="1"/>
  <c r="F949" i="33"/>
  <c r="G949" i="33" s="1"/>
  <c r="L949" i="33" s="1"/>
  <c r="F950" i="33"/>
  <c r="G950" i="33" s="1"/>
  <c r="L950" i="33" s="1"/>
  <c r="F951" i="33"/>
  <c r="G951" i="33" s="1"/>
  <c r="L951" i="33" s="1"/>
  <c r="F952" i="33"/>
  <c r="G952" i="33" s="1"/>
  <c r="L952" i="33" s="1"/>
  <c r="F953" i="33"/>
  <c r="G953" i="33" s="1"/>
  <c r="L953" i="33" s="1"/>
  <c r="F954" i="33"/>
  <c r="G954" i="33" s="1"/>
  <c r="L954" i="33" s="1"/>
  <c r="F955" i="33"/>
  <c r="G955" i="33" s="1"/>
  <c r="L955" i="33" s="1"/>
  <c r="F956" i="33"/>
  <c r="G956" i="33" s="1"/>
  <c r="L956" i="33" s="1"/>
  <c r="F957" i="33"/>
  <c r="G957" i="33" s="1"/>
  <c r="L957" i="33" s="1"/>
  <c r="F958" i="33"/>
  <c r="G958" i="33" s="1"/>
  <c r="L958" i="33" s="1"/>
  <c r="F959" i="33"/>
  <c r="G959" i="33" s="1"/>
  <c r="L959" i="33" s="1"/>
  <c r="F960" i="33"/>
  <c r="G960" i="33" s="1"/>
  <c r="L960" i="33" s="1"/>
  <c r="F961" i="33"/>
  <c r="G961" i="33" s="1"/>
  <c r="L961" i="33" s="1"/>
  <c r="F962" i="33"/>
  <c r="G962" i="33" s="1"/>
  <c r="L962" i="33" s="1"/>
  <c r="F963" i="33"/>
  <c r="G963" i="33" s="1"/>
  <c r="L963" i="33" s="1"/>
  <c r="F964" i="33"/>
  <c r="G964" i="33" s="1"/>
  <c r="L964" i="33" s="1"/>
  <c r="F965" i="33"/>
  <c r="G965" i="33" s="1"/>
  <c r="L965" i="33" s="1"/>
  <c r="F966" i="33"/>
  <c r="G966" i="33" s="1"/>
  <c r="L966" i="33" s="1"/>
  <c r="F967" i="33"/>
  <c r="G967" i="33" s="1"/>
  <c r="L967" i="33" s="1"/>
  <c r="F968" i="33"/>
  <c r="G968" i="33" s="1"/>
  <c r="L968" i="33" s="1"/>
  <c r="F969" i="33"/>
  <c r="G969" i="33" s="1"/>
  <c r="L969" i="33" s="1"/>
  <c r="F970" i="33"/>
  <c r="G970" i="33" s="1"/>
  <c r="L970" i="33" s="1"/>
  <c r="F971" i="33"/>
  <c r="G971" i="33" s="1"/>
  <c r="L971" i="33" s="1"/>
  <c r="F972" i="33"/>
  <c r="G972" i="33" s="1"/>
  <c r="L972" i="33" s="1"/>
  <c r="F973" i="33"/>
  <c r="G973" i="33" s="1"/>
  <c r="L973" i="33" s="1"/>
  <c r="F974" i="33"/>
  <c r="G974" i="33" s="1"/>
  <c r="L974" i="33" s="1"/>
  <c r="F975" i="33"/>
  <c r="G975" i="33" s="1"/>
  <c r="L975" i="33" s="1"/>
  <c r="F976" i="33"/>
  <c r="G976" i="33" s="1"/>
  <c r="L976" i="33" s="1"/>
  <c r="F978" i="33"/>
  <c r="G978" i="33" s="1"/>
  <c r="L978" i="33" s="1"/>
  <c r="F979" i="33"/>
  <c r="G979" i="33" s="1"/>
  <c r="L979" i="33" s="1"/>
  <c r="F980" i="33"/>
  <c r="G980" i="33" s="1"/>
  <c r="L980" i="33" s="1"/>
  <c r="F981" i="33"/>
  <c r="G981" i="33" s="1"/>
  <c r="L981" i="33" s="1"/>
  <c r="F982" i="33"/>
  <c r="G982" i="33" s="1"/>
  <c r="L982" i="33" s="1"/>
  <c r="F983" i="33"/>
  <c r="G983" i="33" s="1"/>
  <c r="L983" i="33" s="1"/>
  <c r="F984" i="33"/>
  <c r="G984" i="33" s="1"/>
  <c r="L984" i="33" s="1"/>
  <c r="F985" i="33"/>
  <c r="G985" i="33" s="1"/>
  <c r="L985" i="33" s="1"/>
  <c r="F986" i="33"/>
  <c r="G986" i="33" s="1"/>
  <c r="L986" i="33" s="1"/>
  <c r="F987" i="33"/>
  <c r="G987" i="33" s="1"/>
  <c r="L987" i="33" s="1"/>
  <c r="F988" i="33"/>
  <c r="G988" i="33" s="1"/>
  <c r="L988" i="33" s="1"/>
  <c r="F989" i="33"/>
  <c r="G989" i="33" s="1"/>
  <c r="L989" i="33" s="1"/>
  <c r="F990" i="33"/>
  <c r="G990" i="33" s="1"/>
  <c r="L990" i="33" s="1"/>
  <c r="F991" i="33"/>
  <c r="G991" i="33" s="1"/>
  <c r="L991" i="33" s="1"/>
  <c r="F992" i="33"/>
  <c r="G992" i="33" s="1"/>
  <c r="L992" i="33" s="1"/>
  <c r="F993" i="33"/>
  <c r="G993" i="33" s="1"/>
  <c r="L993" i="33" s="1"/>
  <c r="F994" i="33"/>
  <c r="G994" i="33" s="1"/>
  <c r="L994" i="33" s="1"/>
  <c r="F995" i="33"/>
  <c r="G995" i="33" s="1"/>
  <c r="L995" i="33" s="1"/>
  <c r="F996" i="33"/>
  <c r="G996" i="33" s="1"/>
  <c r="L996" i="33" s="1"/>
  <c r="F997" i="33"/>
  <c r="G997" i="33" s="1"/>
  <c r="L997" i="33" s="1"/>
  <c r="F998" i="33"/>
  <c r="G998" i="33" s="1"/>
  <c r="L998" i="33" s="1"/>
  <c r="F999" i="33"/>
  <c r="G999" i="33" s="1"/>
  <c r="L999" i="33" s="1"/>
  <c r="F1000" i="33"/>
  <c r="G1000" i="33" s="1"/>
  <c r="L1000" i="33" s="1"/>
  <c r="F1001" i="33"/>
  <c r="G1001" i="33" s="1"/>
  <c r="L1001" i="33" s="1"/>
  <c r="F1002" i="33"/>
  <c r="G1002" i="33" s="1"/>
  <c r="L1002" i="33" s="1"/>
  <c r="F1003" i="33"/>
  <c r="G1003" i="33" s="1"/>
  <c r="L1003" i="33" s="1"/>
  <c r="F1004" i="33"/>
  <c r="G1004" i="33" s="1"/>
  <c r="L1004" i="33" s="1"/>
  <c r="F1005" i="33"/>
  <c r="G1005" i="33" s="1"/>
  <c r="L1005" i="33" s="1"/>
  <c r="F1006" i="33"/>
  <c r="G1006" i="33" s="1"/>
  <c r="L1006" i="33" s="1"/>
  <c r="F1007" i="33"/>
  <c r="G1007" i="33" s="1"/>
  <c r="L1007" i="33" s="1"/>
  <c r="F1008" i="33"/>
  <c r="G1008" i="33" s="1"/>
  <c r="L1008" i="33" s="1"/>
  <c r="F1009" i="33"/>
  <c r="G1009" i="33" s="1"/>
  <c r="L1009" i="33" s="1"/>
  <c r="F1010" i="33"/>
  <c r="G1010" i="33" s="1"/>
  <c r="L1010" i="33" s="1"/>
  <c r="F1011" i="33"/>
  <c r="G1011" i="33" s="1"/>
  <c r="L1011" i="33" s="1"/>
  <c r="F1012" i="33"/>
  <c r="G1012" i="33" s="1"/>
  <c r="L1012" i="33" s="1"/>
  <c r="F1013" i="33"/>
  <c r="G1013" i="33" s="1"/>
  <c r="L1013" i="33" s="1"/>
  <c r="F1014" i="33"/>
  <c r="G1014" i="33" s="1"/>
  <c r="F1015" i="33"/>
  <c r="G1015" i="33" s="1"/>
  <c r="F1016" i="33"/>
  <c r="G1016" i="33" s="1"/>
  <c r="F1017" i="33"/>
  <c r="G1017" i="33" s="1"/>
  <c r="F1018" i="33"/>
  <c r="G1018" i="33" s="1"/>
  <c r="F1019" i="33"/>
  <c r="G1019" i="33" s="1"/>
  <c r="F1020" i="33"/>
  <c r="G1020" i="33" s="1"/>
  <c r="F1021" i="33"/>
  <c r="G1021" i="33" s="1"/>
  <c r="F1022" i="33"/>
  <c r="G1022" i="33" s="1"/>
  <c r="F1023" i="33"/>
  <c r="G1023" i="33" s="1"/>
  <c r="F1024" i="33"/>
  <c r="G1024" i="33" s="1"/>
  <c r="F1025" i="33"/>
  <c r="G1025" i="33" s="1"/>
  <c r="F1026" i="33"/>
  <c r="G1026" i="33" s="1"/>
  <c r="F1027" i="33"/>
  <c r="G1027" i="33" s="1"/>
  <c r="F1028" i="33"/>
  <c r="G1028" i="33" s="1"/>
  <c r="F1029" i="33"/>
  <c r="G1029" i="33" s="1"/>
  <c r="F1030" i="33"/>
  <c r="G1030" i="33" s="1"/>
  <c r="F1031" i="33"/>
  <c r="G1031" i="33" s="1"/>
  <c r="F1032" i="33"/>
  <c r="G1032" i="33" s="1"/>
  <c r="F1033" i="33"/>
  <c r="G1033" i="33" s="1"/>
  <c r="L1033" i="33" s="1"/>
  <c r="F1034" i="33"/>
  <c r="G1034" i="33" s="1"/>
  <c r="L1034" i="33" s="1"/>
  <c r="F1035" i="33"/>
  <c r="G1035" i="33" s="1"/>
  <c r="L1035" i="33" s="1"/>
  <c r="F1036" i="33"/>
  <c r="G1036" i="33" s="1"/>
  <c r="L1036" i="33" s="1"/>
  <c r="F1037" i="33"/>
  <c r="G1037" i="33" s="1"/>
  <c r="L1037" i="33" s="1"/>
  <c r="F1038" i="33"/>
  <c r="G1038" i="33" s="1"/>
  <c r="L1038" i="33" s="1"/>
  <c r="F1039" i="33"/>
  <c r="G1039" i="33" s="1"/>
  <c r="L1039" i="33" s="1"/>
  <c r="F1040" i="33"/>
  <c r="G1040" i="33" s="1"/>
  <c r="L1040" i="33" s="1"/>
  <c r="F1041" i="33"/>
  <c r="G1041" i="33" s="1"/>
  <c r="L1041" i="33" s="1"/>
  <c r="F1042" i="33"/>
  <c r="G1042" i="33" s="1"/>
  <c r="L1042" i="33" s="1"/>
  <c r="F1043" i="33"/>
  <c r="G1043" i="33" s="1"/>
  <c r="L1043" i="33" s="1"/>
  <c r="F1044" i="33"/>
  <c r="G1044" i="33" s="1"/>
  <c r="L1044" i="33" s="1"/>
  <c r="F1045" i="33"/>
  <c r="G1045" i="33" s="1"/>
  <c r="L1045" i="33" s="1"/>
  <c r="F1046" i="33"/>
  <c r="G1046" i="33" s="1"/>
  <c r="L1046" i="33" s="1"/>
  <c r="F1047" i="33"/>
  <c r="G1047" i="33" s="1"/>
  <c r="L1047" i="33" s="1"/>
  <c r="F1048" i="33"/>
  <c r="G1048" i="33" s="1"/>
  <c r="L1048" i="33" s="1"/>
  <c r="F1049" i="33"/>
  <c r="G1049" i="33" s="1"/>
  <c r="L1049" i="33" s="1"/>
  <c r="F1050" i="33"/>
  <c r="G1050" i="33" s="1"/>
  <c r="L1050" i="33" s="1"/>
  <c r="F1051" i="33"/>
  <c r="G1051" i="33" s="1"/>
  <c r="L1051" i="33" s="1"/>
  <c r="F1052" i="33"/>
  <c r="G1052" i="33" s="1"/>
  <c r="L1052" i="33" s="1"/>
  <c r="F1053" i="33"/>
  <c r="G1053" i="33" s="1"/>
  <c r="L1053" i="33" s="1"/>
  <c r="F1054" i="33"/>
  <c r="G1054" i="33" s="1"/>
  <c r="L1054" i="33" s="1"/>
  <c r="F1055" i="33"/>
  <c r="G1055" i="33" s="1"/>
  <c r="L1055" i="33" s="1"/>
  <c r="F1056" i="33"/>
  <c r="G1056" i="33" s="1"/>
  <c r="L1056" i="33" s="1"/>
  <c r="F1057" i="33"/>
  <c r="G1057" i="33" s="1"/>
  <c r="L1057" i="33" s="1"/>
  <c r="F1058" i="33"/>
  <c r="G1058" i="33" s="1"/>
  <c r="L1058" i="33" s="1"/>
  <c r="F1059" i="33"/>
  <c r="G1059" i="33" s="1"/>
  <c r="L1059" i="33" s="1"/>
  <c r="F1060" i="33"/>
  <c r="G1060" i="33" s="1"/>
  <c r="L1060" i="33" s="1"/>
  <c r="F1061" i="33"/>
  <c r="G1061" i="33" s="1"/>
  <c r="L1061" i="33" s="1"/>
  <c r="F1062" i="33"/>
  <c r="G1062" i="33" s="1"/>
  <c r="L1062" i="33" s="1"/>
  <c r="F1063" i="33"/>
  <c r="G1063" i="33" s="1"/>
  <c r="L1063" i="33" s="1"/>
  <c r="F1064" i="33"/>
  <c r="G1064" i="33" s="1"/>
  <c r="L1064" i="33" s="1"/>
  <c r="F1065" i="33"/>
  <c r="G1065" i="33" s="1"/>
  <c r="L1065" i="33" s="1"/>
  <c r="F1066" i="33"/>
  <c r="G1066" i="33" s="1"/>
  <c r="L1066" i="33" s="1"/>
  <c r="F1067" i="33"/>
  <c r="G1067" i="33" s="1"/>
  <c r="L1067" i="33" s="1"/>
  <c r="F1068" i="33"/>
  <c r="G1068" i="33" s="1"/>
  <c r="L1068" i="33" s="1"/>
  <c r="F1069" i="33"/>
  <c r="G1069" i="33" s="1"/>
  <c r="L1069" i="33" s="1"/>
  <c r="F1070" i="33"/>
  <c r="G1070" i="33" s="1"/>
  <c r="L1070" i="33" s="1"/>
  <c r="F1071" i="33"/>
  <c r="G1071" i="33" s="1"/>
  <c r="L1071" i="33" s="1"/>
  <c r="F1072" i="33"/>
  <c r="G1072" i="33" s="1"/>
  <c r="L1072" i="33" s="1"/>
  <c r="F1073" i="33"/>
  <c r="G1073" i="33" s="1"/>
  <c r="L1073" i="33" s="1"/>
  <c r="F1074" i="33"/>
  <c r="G1074" i="33" s="1"/>
  <c r="L1074" i="33" s="1"/>
  <c r="F1075" i="33"/>
  <c r="G1075" i="33" s="1"/>
  <c r="L1075" i="33" s="1"/>
  <c r="F1076" i="33"/>
  <c r="G1076" i="33" s="1"/>
  <c r="L1076" i="33" s="1"/>
  <c r="F1077" i="33"/>
  <c r="G1077" i="33" s="1"/>
  <c r="L1077" i="33" s="1"/>
  <c r="F1078" i="33"/>
  <c r="G1078" i="33" s="1"/>
  <c r="L1078" i="33" s="1"/>
  <c r="F1079" i="33"/>
  <c r="G1079" i="33" s="1"/>
  <c r="L1079" i="33" s="1"/>
  <c r="F1080" i="33"/>
  <c r="G1080" i="33" s="1"/>
  <c r="L1080" i="33" s="1"/>
  <c r="F1081" i="33"/>
  <c r="G1081" i="33" s="1"/>
  <c r="L1081" i="33" s="1"/>
  <c r="F1082" i="33"/>
  <c r="G1082" i="33" s="1"/>
  <c r="L1082" i="33" s="1"/>
  <c r="F1083" i="33"/>
  <c r="G1083" i="33" s="1"/>
  <c r="L1083" i="33" s="1"/>
  <c r="F1084" i="33"/>
  <c r="G1084" i="33" s="1"/>
  <c r="L1084" i="33" s="1"/>
  <c r="F1085" i="33"/>
  <c r="G1085" i="33" s="1"/>
  <c r="L1085" i="33" s="1"/>
  <c r="F1088" i="33"/>
  <c r="G1088" i="33" s="1"/>
  <c r="L1088" i="33" s="1"/>
  <c r="F1089" i="33"/>
  <c r="G1089" i="33" s="1"/>
  <c r="L1089" i="33" s="1"/>
  <c r="F1090" i="33"/>
  <c r="G1090" i="33" s="1"/>
  <c r="L1090" i="33" s="1"/>
  <c r="F1091" i="33"/>
  <c r="G1091" i="33" s="1"/>
  <c r="L1091" i="33" s="1"/>
  <c r="F1092" i="33"/>
  <c r="G1092" i="33" s="1"/>
  <c r="L1092" i="33" s="1"/>
  <c r="F1093" i="33"/>
  <c r="G1093" i="33" s="1"/>
  <c r="L1093" i="33" s="1"/>
  <c r="F1094" i="33"/>
  <c r="G1094" i="33" s="1"/>
  <c r="F1095" i="33"/>
  <c r="G1095" i="33" s="1"/>
  <c r="F1096" i="33"/>
  <c r="G1096" i="33" s="1"/>
  <c r="F1097" i="33"/>
  <c r="G1097" i="33" s="1"/>
  <c r="F1098" i="33"/>
  <c r="G1098" i="33" s="1"/>
  <c r="F1099" i="33"/>
  <c r="G1099" i="33" s="1"/>
  <c r="F1101" i="33"/>
  <c r="G1101" i="33" s="1"/>
  <c r="F1102" i="33"/>
  <c r="G1102" i="33" s="1"/>
  <c r="F1103" i="33"/>
  <c r="G1103" i="33" s="1"/>
  <c r="F1104" i="33"/>
  <c r="G1104" i="33" s="1"/>
  <c r="F1105" i="33"/>
  <c r="G1105" i="33" s="1"/>
  <c r="F1107" i="33"/>
  <c r="G1107" i="33" s="1"/>
  <c r="F1108" i="33"/>
  <c r="G1108" i="33" s="1"/>
  <c r="F1109" i="33"/>
  <c r="G1109" i="33" s="1"/>
  <c r="F1110" i="33"/>
  <c r="G1110" i="33" s="1"/>
  <c r="F1111" i="33"/>
  <c r="G1111" i="33" s="1"/>
  <c r="F1112" i="33"/>
  <c r="G1112" i="33" s="1"/>
  <c r="F1113" i="33"/>
  <c r="G1113" i="33" s="1"/>
  <c r="F1114" i="33"/>
  <c r="G1114" i="33" s="1"/>
  <c r="F1115" i="33"/>
  <c r="G1115" i="33" s="1"/>
  <c r="L1115" i="33" s="1"/>
  <c r="F1116" i="33"/>
  <c r="G1116" i="33" s="1"/>
  <c r="L1116" i="33" s="1"/>
  <c r="F1117" i="33"/>
  <c r="G1117" i="33" s="1"/>
  <c r="L1117" i="33" s="1"/>
  <c r="F1118" i="33"/>
  <c r="G1118" i="33" s="1"/>
  <c r="L1118" i="33" s="1"/>
  <c r="F1119" i="33"/>
  <c r="G1119" i="33" s="1"/>
  <c r="L1119" i="33" s="1"/>
  <c r="F1120" i="33"/>
  <c r="G1120" i="33" s="1"/>
  <c r="L1120" i="33" s="1"/>
  <c r="F1121" i="33"/>
  <c r="G1121" i="33" s="1"/>
  <c r="L1121" i="33" s="1"/>
  <c r="F1122" i="33"/>
  <c r="G1122" i="33" s="1"/>
  <c r="L1122" i="33" s="1"/>
  <c r="F1123" i="33"/>
  <c r="G1123" i="33" s="1"/>
  <c r="L1123" i="33" s="1"/>
  <c r="F1124" i="33"/>
  <c r="G1124" i="33" s="1"/>
  <c r="L1124" i="33" s="1"/>
  <c r="F1125" i="33"/>
  <c r="G1125" i="33" s="1"/>
  <c r="L1125" i="33" s="1"/>
  <c r="F1126" i="33"/>
  <c r="G1126" i="33" s="1"/>
  <c r="L1126" i="33" s="1"/>
  <c r="F1128" i="33"/>
  <c r="G1128" i="33" s="1"/>
  <c r="L1128" i="33" s="1"/>
  <c r="F1129" i="33"/>
  <c r="G1129" i="33" s="1"/>
  <c r="L1129" i="33" s="1"/>
  <c r="F1130" i="33"/>
  <c r="G1130" i="33" s="1"/>
  <c r="L1130" i="33" s="1"/>
  <c r="F1131" i="33"/>
  <c r="G1131" i="33" s="1"/>
  <c r="L1131" i="33" s="1"/>
  <c r="F1132" i="33"/>
  <c r="G1132" i="33" s="1"/>
  <c r="L1132" i="33" s="1"/>
  <c r="F1133" i="33"/>
  <c r="G1133" i="33" s="1"/>
  <c r="L1133" i="33" s="1"/>
  <c r="F1134" i="33"/>
  <c r="G1134" i="33" s="1"/>
  <c r="L1134" i="33" s="1"/>
  <c r="F1135" i="33"/>
  <c r="G1135" i="33" s="1"/>
  <c r="L1135" i="33" s="1"/>
  <c r="F1136" i="33"/>
  <c r="G1136" i="33" s="1"/>
  <c r="L1136" i="33" s="1"/>
  <c r="F1137" i="33"/>
  <c r="G1137" i="33" s="1"/>
  <c r="L1137" i="33" s="1"/>
  <c r="F1138" i="33"/>
  <c r="G1138" i="33" s="1"/>
  <c r="L1138" i="33" s="1"/>
  <c r="F1139" i="33"/>
  <c r="G1139" i="33" s="1"/>
  <c r="L1139" i="33" s="1"/>
  <c r="F1140" i="33"/>
  <c r="G1140" i="33" s="1"/>
  <c r="L1140" i="33" s="1"/>
  <c r="F1141" i="33"/>
  <c r="G1141" i="33" s="1"/>
  <c r="L1141" i="33" s="1"/>
  <c r="F1142" i="33"/>
  <c r="G1142" i="33" s="1"/>
  <c r="L1142" i="33" s="1"/>
  <c r="F1143" i="33"/>
  <c r="G1143" i="33" s="1"/>
  <c r="L1143" i="33" s="1"/>
  <c r="F1144" i="33"/>
  <c r="G1144" i="33" s="1"/>
  <c r="L1144" i="33" s="1"/>
  <c r="F1145" i="33"/>
  <c r="G1145" i="33" s="1"/>
  <c r="L1145" i="33" s="1"/>
  <c r="F1146" i="33"/>
  <c r="G1146" i="33" s="1"/>
  <c r="L1146" i="33" s="1"/>
  <c r="F1147" i="33"/>
  <c r="G1147" i="33" s="1"/>
  <c r="L1147" i="33" s="1"/>
  <c r="F1148" i="33"/>
  <c r="G1148" i="33" s="1"/>
  <c r="L1148" i="33" s="1"/>
  <c r="F1149" i="33"/>
  <c r="G1149" i="33" s="1"/>
  <c r="L1149" i="33" s="1"/>
  <c r="F1150" i="33"/>
  <c r="G1150" i="33" s="1"/>
  <c r="L1150" i="33" s="1"/>
  <c r="F1151" i="33"/>
  <c r="G1151" i="33" s="1"/>
  <c r="L1151" i="33" s="1"/>
  <c r="F1152" i="33"/>
  <c r="G1152" i="33" s="1"/>
  <c r="L1152" i="33" s="1"/>
  <c r="F1153" i="33"/>
  <c r="G1153" i="33" s="1"/>
  <c r="L1153" i="33" s="1"/>
  <c r="F1154" i="33"/>
  <c r="G1154" i="33" s="1"/>
  <c r="L1154" i="33" s="1"/>
  <c r="F1155" i="33"/>
  <c r="G1155" i="33" s="1"/>
  <c r="L1155" i="33" s="1"/>
  <c r="F1156" i="33"/>
  <c r="G1156" i="33" s="1"/>
  <c r="L1156" i="33" s="1"/>
  <c r="F1157" i="33"/>
  <c r="G1157" i="33" s="1"/>
  <c r="L1157" i="33" s="1"/>
  <c r="F1158" i="33"/>
  <c r="G1158" i="33" s="1"/>
  <c r="L1158" i="33" s="1"/>
  <c r="F1159" i="33"/>
  <c r="G1159" i="33" s="1"/>
  <c r="L1159" i="33" s="1"/>
  <c r="F1160" i="33"/>
  <c r="G1160" i="33" s="1"/>
  <c r="L1160" i="33" s="1"/>
  <c r="F1161" i="33"/>
  <c r="G1161" i="33" s="1"/>
  <c r="L1161" i="33" s="1"/>
  <c r="F1162" i="33"/>
  <c r="G1162" i="33" s="1"/>
  <c r="L1162" i="33" s="1"/>
  <c r="F1163" i="33"/>
  <c r="G1163" i="33" s="1"/>
  <c r="L1163" i="33" s="1"/>
  <c r="F1164" i="33"/>
  <c r="G1164" i="33" s="1"/>
  <c r="L1164" i="33" s="1"/>
  <c r="F1165" i="33"/>
  <c r="G1165" i="33" s="1"/>
  <c r="L1165" i="33" s="1"/>
  <c r="F1167" i="33"/>
  <c r="G1167" i="33" s="1"/>
  <c r="L1167" i="33" s="1"/>
  <c r="F1168" i="33"/>
  <c r="G1168" i="33" s="1"/>
  <c r="L1168" i="33" s="1"/>
  <c r="F1171" i="33"/>
  <c r="G1171" i="33" s="1"/>
  <c r="L1171" i="33" s="1"/>
  <c r="F1172" i="33"/>
  <c r="G1172" i="33" s="1"/>
  <c r="F1173" i="33"/>
  <c r="G1173" i="33" s="1"/>
  <c r="F1174" i="33"/>
  <c r="G1174" i="33" s="1"/>
  <c r="F1175" i="33"/>
  <c r="G1175" i="33" s="1"/>
  <c r="F1176" i="33"/>
  <c r="G1176" i="33" s="1"/>
  <c r="F1177" i="33"/>
  <c r="G1177" i="33" s="1"/>
  <c r="F1178" i="33"/>
  <c r="G1178" i="33" s="1"/>
  <c r="F1179" i="33"/>
  <c r="G1179" i="33" s="1"/>
  <c r="F1180" i="33"/>
  <c r="G1180" i="33" s="1"/>
  <c r="F1181" i="33"/>
  <c r="G1181" i="33" s="1"/>
  <c r="F1182" i="33"/>
  <c r="G1182" i="33" s="1"/>
  <c r="F1183" i="33"/>
  <c r="G1183" i="33" s="1"/>
  <c r="F1184" i="33"/>
  <c r="G1184" i="33" s="1"/>
  <c r="F1185" i="33"/>
  <c r="G1185" i="33" s="1"/>
  <c r="F1186" i="33"/>
  <c r="G1186" i="33" s="1"/>
  <c r="F1187" i="33"/>
  <c r="G1187" i="33" s="1"/>
  <c r="F1192" i="33"/>
  <c r="G1192" i="33" s="1"/>
  <c r="F1193" i="33"/>
  <c r="G1193" i="33" s="1"/>
  <c r="F1194" i="33"/>
  <c r="G1194" i="33" s="1"/>
  <c r="F1195" i="33"/>
  <c r="G1195" i="33" s="1"/>
  <c r="F1196" i="33"/>
  <c r="G1196" i="33" s="1"/>
  <c r="F1197" i="33"/>
  <c r="G1197" i="33" s="1"/>
  <c r="F1198" i="33"/>
  <c r="G1198" i="33" s="1"/>
  <c r="F1199" i="33"/>
  <c r="G1199" i="33" s="1"/>
  <c r="F1200" i="33"/>
  <c r="G1200" i="33" s="1"/>
  <c r="F1201" i="33"/>
  <c r="G1201" i="33" s="1"/>
  <c r="F1202" i="33"/>
  <c r="G1202" i="33" s="1"/>
  <c r="F1203" i="33"/>
  <c r="G1203" i="33" s="1"/>
  <c r="F1204" i="33"/>
  <c r="G1204" i="33" s="1"/>
  <c r="F1205" i="33"/>
  <c r="G1205" i="33" s="1"/>
  <c r="F1206" i="33"/>
  <c r="G1206" i="33" s="1"/>
  <c r="L1206" i="33" s="1"/>
  <c r="F1207" i="33"/>
  <c r="G1207" i="33" s="1"/>
  <c r="L1207" i="33" s="1"/>
  <c r="F1208" i="33"/>
  <c r="G1208" i="33" s="1"/>
  <c r="L1208" i="33" s="1"/>
  <c r="F1209" i="33"/>
  <c r="G1209" i="33" s="1"/>
  <c r="L1209" i="33" s="1"/>
  <c r="F1210" i="33"/>
  <c r="G1210" i="33" s="1"/>
  <c r="L1210" i="33" s="1"/>
  <c r="F1211" i="33"/>
  <c r="G1211" i="33" s="1"/>
  <c r="L1211" i="33" s="1"/>
  <c r="F1212" i="33"/>
  <c r="G1212" i="33" s="1"/>
  <c r="L1212" i="33" s="1"/>
  <c r="F1213" i="33"/>
  <c r="G1213" i="33" s="1"/>
  <c r="L1213" i="33" s="1"/>
  <c r="F1214" i="33"/>
  <c r="G1214" i="33" s="1"/>
  <c r="L1214" i="33" s="1"/>
  <c r="F1215" i="33"/>
  <c r="G1215" i="33" s="1"/>
  <c r="L1215" i="33" s="1"/>
  <c r="F1216" i="33"/>
  <c r="G1216" i="33" s="1"/>
  <c r="L1216" i="33" s="1"/>
  <c r="F1217" i="33"/>
  <c r="G1217" i="33" s="1"/>
  <c r="L1217" i="33" s="1"/>
  <c r="F1218" i="33"/>
  <c r="G1218" i="33" s="1"/>
  <c r="L1218" i="33" s="1"/>
  <c r="F1219" i="33"/>
  <c r="G1219" i="33" s="1"/>
  <c r="L1219" i="33" s="1"/>
  <c r="F1220" i="33"/>
  <c r="G1220" i="33" s="1"/>
  <c r="L1220" i="33" s="1"/>
  <c r="F1221" i="33"/>
  <c r="G1221" i="33" s="1"/>
  <c r="L1221" i="33" s="1"/>
  <c r="F1222" i="33"/>
  <c r="G1222" i="33" s="1"/>
  <c r="L1222" i="33" s="1"/>
  <c r="F1223" i="33"/>
  <c r="G1223" i="33" s="1"/>
  <c r="L1223" i="33" s="1"/>
  <c r="F1224" i="33"/>
  <c r="G1224" i="33" s="1"/>
  <c r="L1224" i="33" s="1"/>
  <c r="F1225" i="33"/>
  <c r="G1225" i="33" s="1"/>
  <c r="L1225" i="33" s="1"/>
  <c r="F1226" i="33"/>
  <c r="G1226" i="33" s="1"/>
  <c r="L1226" i="33" s="1"/>
  <c r="F1227" i="33"/>
  <c r="G1227" i="33" s="1"/>
  <c r="L1227" i="33" s="1"/>
  <c r="F1228" i="33"/>
  <c r="G1228" i="33" s="1"/>
  <c r="L1228" i="33" s="1"/>
  <c r="F1229" i="33"/>
  <c r="G1229" i="33" s="1"/>
  <c r="L1229" i="33" s="1"/>
  <c r="F1230" i="33"/>
  <c r="G1230" i="33" s="1"/>
  <c r="L1230" i="33" s="1"/>
  <c r="F1231" i="33"/>
  <c r="G1231" i="33" s="1"/>
  <c r="L1231" i="33" s="1"/>
  <c r="F1232" i="33"/>
  <c r="G1232" i="33" s="1"/>
  <c r="L1232" i="33" s="1"/>
  <c r="F1233" i="33"/>
  <c r="G1233" i="33" s="1"/>
  <c r="L1233" i="33" s="1"/>
  <c r="F1234" i="33"/>
  <c r="G1234" i="33" s="1"/>
  <c r="L1234" i="33" s="1"/>
  <c r="F1235" i="33"/>
  <c r="G1235" i="33" s="1"/>
  <c r="L1235" i="33" s="1"/>
  <c r="F1236" i="33"/>
  <c r="G1236" i="33" s="1"/>
  <c r="L1236" i="33" s="1"/>
  <c r="F1237" i="33"/>
  <c r="G1237" i="33" s="1"/>
  <c r="L1237" i="33" s="1"/>
  <c r="F1238" i="33"/>
  <c r="G1238" i="33" s="1"/>
  <c r="L1238" i="33" s="1"/>
  <c r="F1239" i="33"/>
  <c r="G1239" i="33" s="1"/>
  <c r="L1239" i="33" s="1"/>
  <c r="F1240" i="33"/>
  <c r="G1240" i="33" s="1"/>
  <c r="L1240" i="33" s="1"/>
  <c r="F1241" i="33"/>
  <c r="G1241" i="33" s="1"/>
  <c r="L1241" i="33" s="1"/>
  <c r="F1242" i="33"/>
  <c r="G1242" i="33" s="1"/>
  <c r="L1242" i="33" s="1"/>
  <c r="F1244" i="33"/>
  <c r="G1244" i="33" s="1"/>
  <c r="L1244" i="33" s="1"/>
  <c r="F1246" i="33"/>
  <c r="G1246" i="33" s="1"/>
  <c r="L1246" i="33" s="1"/>
  <c r="F1247" i="33"/>
  <c r="G1247" i="33" s="1"/>
  <c r="L1247" i="33" s="1"/>
  <c r="F1248" i="33"/>
  <c r="G1248" i="33" s="1"/>
  <c r="L1248" i="33" s="1"/>
  <c r="F1249" i="33"/>
  <c r="G1249" i="33" s="1"/>
  <c r="L1249" i="33" s="1"/>
  <c r="F1250" i="33"/>
  <c r="G1250" i="33" s="1"/>
  <c r="L1250" i="33" s="1"/>
  <c r="F1251" i="33"/>
  <c r="G1251" i="33" s="1"/>
  <c r="L1251" i="33" s="1"/>
  <c r="F1252" i="33"/>
  <c r="G1252" i="33" s="1"/>
  <c r="L1252" i="33" s="1"/>
  <c r="F1253" i="33"/>
  <c r="G1253" i="33" s="1"/>
  <c r="L1253" i="33" s="1"/>
  <c r="F1254" i="33"/>
  <c r="G1254" i="33" s="1"/>
  <c r="L1254" i="33" s="1"/>
  <c r="F1256" i="33"/>
  <c r="G1256" i="33" s="1"/>
  <c r="L1256" i="33" s="1"/>
  <c r="F1257" i="33"/>
  <c r="G1257" i="33" s="1"/>
  <c r="L1257" i="33" s="1"/>
  <c r="F1258" i="33"/>
  <c r="G1258" i="33" s="1"/>
  <c r="L1258" i="33" s="1"/>
  <c r="F1259" i="33"/>
  <c r="G1259" i="33" s="1"/>
  <c r="L1259" i="33" s="1"/>
  <c r="F1260" i="33"/>
  <c r="G1260" i="33" s="1"/>
  <c r="L1260" i="33" s="1"/>
  <c r="F1261" i="33"/>
  <c r="G1261" i="33" s="1"/>
  <c r="L1261" i="33" s="1"/>
  <c r="F1262" i="33"/>
  <c r="G1262" i="33" s="1"/>
  <c r="L1262" i="33" s="1"/>
  <c r="F1263" i="33"/>
  <c r="G1263" i="33" s="1"/>
  <c r="L1263" i="33" s="1"/>
  <c r="F1264" i="33"/>
  <c r="G1264" i="33" s="1"/>
  <c r="L1264" i="33" s="1"/>
  <c r="F1265" i="33"/>
  <c r="G1265" i="33" s="1"/>
  <c r="L1265" i="33" s="1"/>
  <c r="F1266" i="33"/>
  <c r="G1266" i="33" s="1"/>
  <c r="L1266" i="33" s="1"/>
  <c r="F1267" i="33"/>
  <c r="G1267" i="33" s="1"/>
  <c r="L1267" i="33" s="1"/>
  <c r="F1268" i="33"/>
  <c r="G1268" i="33" s="1"/>
  <c r="L1268" i="33" s="1"/>
  <c r="F1269" i="33"/>
  <c r="G1269" i="33" s="1"/>
  <c r="L1269" i="33" s="1"/>
  <c r="F1270" i="33"/>
  <c r="G1270" i="33" s="1"/>
  <c r="L1270" i="33" s="1"/>
  <c r="F1271" i="33"/>
  <c r="G1271" i="33" s="1"/>
  <c r="L1271" i="33" s="1"/>
  <c r="F1272" i="33"/>
  <c r="G1272" i="33" s="1"/>
  <c r="L1272" i="33" s="1"/>
  <c r="F1273" i="33"/>
  <c r="G1273" i="33" s="1"/>
  <c r="L1273" i="33" s="1"/>
  <c r="F1274" i="33"/>
  <c r="G1274" i="33" s="1"/>
  <c r="L1274" i="33" s="1"/>
  <c r="F1275" i="33"/>
  <c r="G1275" i="33" s="1"/>
  <c r="L1275" i="33" s="1"/>
  <c r="F1276" i="33"/>
  <c r="G1276" i="33" s="1"/>
  <c r="L1276" i="33" s="1"/>
  <c r="F1277" i="33"/>
  <c r="G1277" i="33" s="1"/>
  <c r="L1277" i="33" s="1"/>
  <c r="F1278" i="33"/>
  <c r="G1278" i="33" s="1"/>
  <c r="L1278" i="33" s="1"/>
  <c r="F1279" i="33"/>
  <c r="G1279" i="33" s="1"/>
  <c r="L1279" i="33" s="1"/>
  <c r="F1280" i="33"/>
  <c r="G1280" i="33" s="1"/>
  <c r="L1280" i="33" s="1"/>
  <c r="F1281" i="33"/>
  <c r="G1281" i="33" s="1"/>
  <c r="L1281" i="33" s="1"/>
  <c r="F1282" i="33"/>
  <c r="G1282" i="33" s="1"/>
  <c r="L1282" i="33" s="1"/>
  <c r="F1283" i="33"/>
  <c r="G1283" i="33" s="1"/>
  <c r="L1283" i="33" s="1"/>
  <c r="F1284" i="33"/>
  <c r="G1284" i="33" s="1"/>
  <c r="L1284" i="33" s="1"/>
  <c r="F1285" i="33"/>
  <c r="G1285" i="33" s="1"/>
  <c r="L1285" i="33" s="1"/>
  <c r="F1286" i="33"/>
  <c r="G1286" i="33" s="1"/>
  <c r="L1286" i="33" s="1"/>
  <c r="F1287" i="33"/>
  <c r="G1287" i="33" s="1"/>
  <c r="L1287" i="33" s="1"/>
  <c r="F1288" i="33"/>
  <c r="G1288" i="33" s="1"/>
  <c r="L1288" i="33" s="1"/>
  <c r="F1289" i="33"/>
  <c r="G1289" i="33" s="1"/>
  <c r="L1289" i="33" s="1"/>
  <c r="F1290" i="33"/>
  <c r="G1290" i="33" s="1"/>
  <c r="L1290" i="33" s="1"/>
  <c r="F1291" i="33"/>
  <c r="G1291" i="33" s="1"/>
  <c r="L1291" i="33" s="1"/>
  <c r="F1292" i="33"/>
  <c r="G1292" i="33" s="1"/>
  <c r="L1292" i="33" s="1"/>
  <c r="F1293" i="33"/>
  <c r="G1293" i="33" s="1"/>
  <c r="L1293" i="33" s="1"/>
  <c r="F1294" i="33"/>
  <c r="G1294" i="33" s="1"/>
  <c r="L1294" i="33" s="1"/>
  <c r="F1295" i="33"/>
  <c r="G1295" i="33" s="1"/>
  <c r="L1295" i="33" s="1"/>
  <c r="F1296" i="33"/>
  <c r="G1296" i="33" s="1"/>
  <c r="L1296" i="33" s="1"/>
  <c r="F1297" i="33"/>
  <c r="G1297" i="33" s="1"/>
  <c r="L1297" i="33" s="1"/>
  <c r="F1298" i="33"/>
  <c r="G1298" i="33" s="1"/>
  <c r="L1298" i="33" s="1"/>
  <c r="F1299" i="33"/>
  <c r="G1299" i="33" s="1"/>
  <c r="L1299" i="33" s="1"/>
  <c r="F1300" i="33"/>
  <c r="G1300" i="33" s="1"/>
  <c r="L1300" i="33" s="1"/>
  <c r="F1301" i="33"/>
  <c r="G1301" i="33" s="1"/>
  <c r="L1301" i="33" s="1"/>
  <c r="F1302" i="33"/>
  <c r="G1302" i="33" s="1"/>
  <c r="L1302" i="33" s="1"/>
  <c r="F1303" i="33"/>
  <c r="G1303" i="33" s="1"/>
  <c r="L1303" i="33" s="1"/>
  <c r="F1304" i="33"/>
  <c r="G1304" i="33" s="1"/>
  <c r="L1304" i="33" s="1"/>
  <c r="F1305" i="33"/>
  <c r="G1305" i="33" s="1"/>
  <c r="L1305" i="33" s="1"/>
  <c r="F1306" i="33"/>
  <c r="G1306" i="33" s="1"/>
  <c r="L1306" i="33" s="1"/>
  <c r="F1307" i="33"/>
  <c r="G1307" i="33" s="1"/>
  <c r="L1307" i="33" s="1"/>
  <c r="F1308" i="33"/>
  <c r="G1308" i="33" s="1"/>
  <c r="L1308" i="33" s="1"/>
  <c r="F1309" i="33"/>
  <c r="G1309" i="33" s="1"/>
  <c r="L1309" i="33" s="1"/>
  <c r="F1310" i="33"/>
  <c r="G1310" i="33" s="1"/>
  <c r="L1310" i="33" s="1"/>
  <c r="F1311" i="33"/>
  <c r="G1311" i="33" s="1"/>
  <c r="L1311" i="33" s="1"/>
  <c r="F1312" i="33"/>
  <c r="G1312" i="33" s="1"/>
  <c r="L1312" i="33" s="1"/>
  <c r="F1313" i="33"/>
  <c r="G1313" i="33" s="1"/>
  <c r="L1313" i="33" s="1"/>
  <c r="F1314" i="33"/>
  <c r="G1314" i="33" s="1"/>
  <c r="L1314" i="33" s="1"/>
  <c r="F1315" i="33"/>
  <c r="G1315" i="33" s="1"/>
  <c r="L1315" i="33" s="1"/>
  <c r="F1316" i="33"/>
  <c r="G1316" i="33" s="1"/>
  <c r="L1316" i="33" s="1"/>
  <c r="F1317" i="33"/>
  <c r="G1317" i="33" s="1"/>
  <c r="L1317" i="33" s="1"/>
  <c r="F1318" i="33"/>
  <c r="G1318" i="33" s="1"/>
  <c r="L1318" i="33" s="1"/>
  <c r="F1320" i="33"/>
  <c r="G1320" i="33" s="1"/>
  <c r="L1320" i="33" s="1"/>
  <c r="F1321" i="33"/>
  <c r="G1321" i="33" s="1"/>
  <c r="L1321" i="33" s="1"/>
  <c r="F1322" i="33"/>
  <c r="G1322" i="33" s="1"/>
  <c r="L1322" i="33" s="1"/>
  <c r="F1323" i="33"/>
  <c r="G1323" i="33" s="1"/>
  <c r="L1323" i="33" s="1"/>
  <c r="F1324" i="33"/>
  <c r="G1324" i="33" s="1"/>
  <c r="L1324" i="33" s="1"/>
  <c r="F1325" i="33"/>
  <c r="G1325" i="33" s="1"/>
  <c r="L1325" i="33" s="1"/>
  <c r="F1326" i="33"/>
  <c r="G1326" i="33" s="1"/>
  <c r="L1326" i="33" s="1"/>
  <c r="F1327" i="33"/>
  <c r="G1327" i="33" s="1"/>
  <c r="L1327" i="33" s="1"/>
  <c r="F1328" i="33"/>
  <c r="G1328" i="33" s="1"/>
  <c r="L1328" i="33" s="1"/>
  <c r="F1329" i="33"/>
  <c r="G1329" i="33" s="1"/>
  <c r="L1329" i="33" s="1"/>
  <c r="F1330" i="33"/>
  <c r="G1330" i="33" s="1"/>
  <c r="L1330" i="33" s="1"/>
  <c r="F1331" i="33"/>
  <c r="G1331" i="33" s="1"/>
  <c r="L1331" i="33" s="1"/>
  <c r="F1332" i="33"/>
  <c r="G1332" i="33" s="1"/>
  <c r="L1332" i="33" s="1"/>
  <c r="F1333" i="33"/>
  <c r="G1333" i="33" s="1"/>
  <c r="L1333" i="33" s="1"/>
  <c r="F1334" i="33"/>
  <c r="G1334" i="33" s="1"/>
  <c r="L1334" i="33" s="1"/>
  <c r="F1336" i="33"/>
  <c r="G1336" i="33" s="1"/>
  <c r="L1336" i="33" s="1"/>
  <c r="F1337" i="33"/>
  <c r="G1337" i="33" s="1"/>
  <c r="L1337" i="33" s="1"/>
  <c r="F1338" i="33"/>
  <c r="G1338" i="33" s="1"/>
  <c r="L1338" i="33" s="1"/>
  <c r="F1339" i="33"/>
  <c r="G1339" i="33" s="1"/>
  <c r="L1339" i="33" s="1"/>
  <c r="F1340" i="33"/>
  <c r="G1340" i="33" s="1"/>
  <c r="L1340" i="33" s="1"/>
  <c r="F1341" i="33"/>
  <c r="G1341" i="33" s="1"/>
  <c r="L1341" i="33" s="1"/>
  <c r="F1342" i="33"/>
  <c r="G1342" i="33" s="1"/>
  <c r="L1342" i="33" s="1"/>
  <c r="F1343" i="33"/>
  <c r="G1343" i="33" s="1"/>
  <c r="L1343" i="33" s="1"/>
  <c r="F1344" i="33"/>
  <c r="G1344" i="33" s="1"/>
  <c r="L1344" i="33" s="1"/>
  <c r="F1345" i="33"/>
  <c r="G1345" i="33" s="1"/>
  <c r="L1345" i="33" s="1"/>
  <c r="F1346" i="33"/>
  <c r="G1346" i="33" s="1"/>
  <c r="L1346" i="33" s="1"/>
  <c r="F1347" i="33"/>
  <c r="G1347" i="33" s="1"/>
  <c r="L1347" i="33" s="1"/>
  <c r="F1348" i="33"/>
  <c r="G1348" i="33" s="1"/>
  <c r="L1348" i="33" s="1"/>
  <c r="F1349" i="33"/>
  <c r="G1349" i="33" s="1"/>
  <c r="L1349" i="33" s="1"/>
  <c r="F1350" i="33"/>
  <c r="G1350" i="33" s="1"/>
  <c r="L1350" i="33" s="1"/>
  <c r="F1351" i="33"/>
  <c r="G1351" i="33" s="1"/>
  <c r="L1351" i="33" s="1"/>
  <c r="F1352" i="33"/>
  <c r="G1352" i="33" s="1"/>
  <c r="L1352" i="33" s="1"/>
  <c r="F1353" i="33"/>
  <c r="G1353" i="33" s="1"/>
  <c r="L1353" i="33" s="1"/>
  <c r="F1354" i="33"/>
  <c r="G1354" i="33" s="1"/>
  <c r="L1354" i="33" s="1"/>
  <c r="F1355" i="33"/>
  <c r="G1355" i="33" s="1"/>
  <c r="L1355" i="33" s="1"/>
  <c r="F1356" i="33"/>
  <c r="G1356" i="33" s="1"/>
  <c r="L1356" i="33" s="1"/>
  <c r="F1357" i="33"/>
  <c r="G1357" i="33" s="1"/>
  <c r="L1357" i="33" s="1"/>
  <c r="F1358" i="33"/>
  <c r="G1358" i="33" s="1"/>
  <c r="L1358" i="33" s="1"/>
  <c r="F1359" i="33"/>
  <c r="G1359" i="33" s="1"/>
  <c r="F1360" i="33"/>
  <c r="G1360" i="33" s="1"/>
  <c r="F1361" i="33"/>
  <c r="G1361" i="33" s="1"/>
  <c r="F1362" i="33"/>
  <c r="G1362" i="33" s="1"/>
  <c r="F1363" i="33"/>
  <c r="G1363" i="33" s="1"/>
  <c r="F1364" i="33"/>
  <c r="G1364" i="33" s="1"/>
  <c r="F1365" i="33"/>
  <c r="G1365" i="33" s="1"/>
  <c r="F1366" i="33"/>
  <c r="G1366" i="33" s="1"/>
  <c r="F1367" i="33"/>
  <c r="G1367" i="33" s="1"/>
  <c r="F1368" i="33"/>
  <c r="G1368" i="33" s="1"/>
  <c r="F1369" i="33"/>
  <c r="G1369" i="33" s="1"/>
  <c r="F1370" i="33"/>
  <c r="G1370" i="33" s="1"/>
  <c r="F1371" i="33"/>
  <c r="G1371" i="33" s="1"/>
  <c r="F1372" i="33"/>
  <c r="G1372" i="33" s="1"/>
  <c r="F1373" i="33"/>
  <c r="G1373" i="33" s="1"/>
  <c r="F1374" i="33"/>
  <c r="G1374" i="33" s="1"/>
  <c r="F1375" i="33"/>
  <c r="G1375" i="33" s="1"/>
  <c r="F1377" i="33"/>
  <c r="G1377" i="33" s="1"/>
  <c r="L1377" i="33" s="1"/>
  <c r="F1378" i="33"/>
  <c r="G1378" i="33" s="1"/>
  <c r="L1378" i="33" s="1"/>
  <c r="F1379" i="33"/>
  <c r="G1379" i="33" s="1"/>
  <c r="L1379" i="33" s="1"/>
  <c r="F1380" i="33"/>
  <c r="G1380" i="33" s="1"/>
  <c r="L1380" i="33" s="1"/>
  <c r="F1381" i="33"/>
  <c r="G1381" i="33" s="1"/>
  <c r="L1381" i="33" s="1"/>
  <c r="F1382" i="33"/>
  <c r="G1382" i="33" s="1"/>
  <c r="L1382" i="33" s="1"/>
  <c r="F1383" i="33"/>
  <c r="G1383" i="33" s="1"/>
  <c r="L1383" i="33" s="1"/>
  <c r="F1384" i="33"/>
  <c r="G1384" i="33" s="1"/>
  <c r="L1384" i="33" s="1"/>
  <c r="F1385" i="33"/>
  <c r="G1385" i="33" s="1"/>
  <c r="L1385" i="33" s="1"/>
  <c r="F1386" i="33"/>
  <c r="G1386" i="33" s="1"/>
  <c r="L1386" i="33" s="1"/>
  <c r="F1387" i="33"/>
  <c r="G1387" i="33" s="1"/>
  <c r="L1387" i="33" s="1"/>
  <c r="F1388" i="33"/>
  <c r="G1388" i="33" s="1"/>
  <c r="L1388" i="33" s="1"/>
  <c r="F1389" i="33"/>
  <c r="G1389" i="33" s="1"/>
  <c r="L1389" i="33" s="1"/>
  <c r="F1390" i="33"/>
  <c r="G1390" i="33" s="1"/>
  <c r="L1390" i="33" s="1"/>
  <c r="F1391" i="33"/>
  <c r="G1391" i="33" s="1"/>
  <c r="L1391" i="33" s="1"/>
  <c r="F1392" i="33"/>
  <c r="G1392" i="33" s="1"/>
  <c r="L1392" i="33" s="1"/>
  <c r="F1393" i="33"/>
  <c r="G1393" i="33" s="1"/>
  <c r="L1393" i="33" s="1"/>
  <c r="F1394" i="33"/>
  <c r="G1394" i="33" s="1"/>
  <c r="L1394" i="33" s="1"/>
  <c r="F1395" i="33"/>
  <c r="G1395" i="33" s="1"/>
  <c r="L1395" i="33" s="1"/>
  <c r="F1396" i="33"/>
  <c r="G1396" i="33" s="1"/>
  <c r="L1396" i="33" s="1"/>
  <c r="F1397" i="33"/>
  <c r="G1397" i="33" s="1"/>
  <c r="L1397" i="33" s="1"/>
  <c r="F1398" i="33"/>
  <c r="G1398" i="33" s="1"/>
  <c r="L1398" i="33" s="1"/>
  <c r="F1399" i="33"/>
  <c r="G1399" i="33" s="1"/>
  <c r="L1399" i="33" s="1"/>
  <c r="F1400" i="33"/>
  <c r="G1400" i="33" s="1"/>
  <c r="L1400" i="33" s="1"/>
  <c r="F1401" i="33"/>
  <c r="G1401" i="33" s="1"/>
  <c r="L1401" i="33" s="1"/>
  <c r="F1402" i="33"/>
  <c r="G1402" i="33" s="1"/>
  <c r="L1402" i="33" s="1"/>
  <c r="F1403" i="33"/>
  <c r="G1403" i="33" s="1"/>
  <c r="L1403" i="33" s="1"/>
  <c r="F1404" i="33"/>
  <c r="G1404" i="33" s="1"/>
  <c r="L1404" i="33" s="1"/>
  <c r="F1405" i="33"/>
  <c r="G1405" i="33" s="1"/>
  <c r="L1405" i="33" s="1"/>
  <c r="F1406" i="33"/>
  <c r="G1406" i="33" s="1"/>
  <c r="L1406" i="33" s="1"/>
  <c r="F1407" i="33"/>
  <c r="G1407" i="33" s="1"/>
  <c r="L1407" i="33" s="1"/>
  <c r="F1408" i="33"/>
  <c r="G1408" i="33" s="1"/>
  <c r="L1408" i="33" s="1"/>
  <c r="F1409" i="33"/>
  <c r="G1409" i="33" s="1"/>
  <c r="L1409" i="33" s="1"/>
  <c r="F1410" i="33"/>
  <c r="G1410" i="33" s="1"/>
  <c r="L1410" i="33" s="1"/>
  <c r="F1411" i="33"/>
  <c r="G1411" i="33" s="1"/>
  <c r="L1411" i="33" s="1"/>
  <c r="F1412" i="33"/>
  <c r="G1412" i="33" s="1"/>
  <c r="L1412" i="33" s="1"/>
  <c r="F1413" i="33"/>
  <c r="G1413" i="33" s="1"/>
  <c r="L1413" i="33" s="1"/>
  <c r="F1414" i="33"/>
  <c r="G1414" i="33" s="1"/>
  <c r="L1414" i="33" s="1"/>
  <c r="F1415" i="33"/>
  <c r="G1415" i="33" s="1"/>
  <c r="L1415" i="33" s="1"/>
  <c r="F1416" i="33"/>
  <c r="G1416" i="33" s="1"/>
  <c r="L1416" i="33" s="1"/>
  <c r="F1417" i="33"/>
  <c r="G1417" i="33" s="1"/>
  <c r="L1417" i="33" s="1"/>
  <c r="F1418" i="33"/>
  <c r="G1418" i="33" s="1"/>
  <c r="L1418" i="33" s="1"/>
  <c r="F1419" i="33"/>
  <c r="G1419" i="33" s="1"/>
  <c r="L1419" i="33" s="1"/>
  <c r="F1420" i="33"/>
  <c r="G1420" i="33" s="1"/>
  <c r="L1420" i="33" s="1"/>
  <c r="F1421" i="33"/>
  <c r="G1421" i="33" s="1"/>
  <c r="L1421" i="33" s="1"/>
  <c r="F1422" i="33"/>
  <c r="G1422" i="33" s="1"/>
  <c r="L1422" i="33" s="1"/>
  <c r="F1423" i="33"/>
  <c r="G1423" i="33" s="1"/>
  <c r="L1423" i="33" s="1"/>
  <c r="F1424" i="33"/>
  <c r="G1424" i="33" s="1"/>
  <c r="L1424" i="33" s="1"/>
  <c r="F1425" i="33"/>
  <c r="G1425" i="33" s="1"/>
  <c r="L1425" i="33" s="1"/>
  <c r="F1426" i="33"/>
  <c r="G1426" i="33" s="1"/>
  <c r="L1426" i="33" s="1"/>
  <c r="F1427" i="33"/>
  <c r="G1427" i="33" s="1"/>
  <c r="L1427" i="33" s="1"/>
  <c r="F1428" i="33"/>
  <c r="G1428" i="33" s="1"/>
  <c r="L1428" i="33" s="1"/>
  <c r="F1429" i="33"/>
  <c r="G1429" i="33" s="1"/>
  <c r="L1429" i="33" s="1"/>
  <c r="F1430" i="33"/>
  <c r="G1430" i="33" s="1"/>
  <c r="L1430" i="33" s="1"/>
  <c r="F1432" i="33"/>
  <c r="G1432" i="33" s="1"/>
  <c r="L1432" i="33" s="1"/>
  <c r="F1433" i="33"/>
  <c r="G1433" i="33" s="1"/>
  <c r="L1433" i="33" s="1"/>
  <c r="F1434" i="33"/>
  <c r="G1434" i="33" s="1"/>
  <c r="L1434" i="33" s="1"/>
  <c r="F1435" i="33"/>
  <c r="G1435" i="33" s="1"/>
  <c r="L1435" i="33" s="1"/>
  <c r="F1437" i="33"/>
  <c r="G1437" i="33" s="1"/>
  <c r="L1437" i="33" s="1"/>
  <c r="F1438" i="33"/>
  <c r="G1438" i="33" s="1"/>
  <c r="L1438" i="33" s="1"/>
  <c r="F1439" i="33"/>
  <c r="G1439" i="33" s="1"/>
  <c r="L1439" i="33" s="1"/>
  <c r="F1441" i="33"/>
  <c r="G1441" i="33" s="1"/>
  <c r="L1441" i="33" s="1"/>
  <c r="F1442" i="33"/>
  <c r="G1442" i="33" s="1"/>
  <c r="F1443" i="33"/>
  <c r="G1443" i="33" s="1"/>
  <c r="F1444" i="33"/>
  <c r="G1444" i="33" s="1"/>
  <c r="F1445" i="33"/>
  <c r="G1445" i="33" s="1"/>
  <c r="F1446" i="33"/>
  <c r="G1446" i="33" s="1"/>
  <c r="F1447" i="33"/>
  <c r="G1447" i="33" s="1"/>
  <c r="F1448" i="33"/>
  <c r="G1448" i="33" s="1"/>
  <c r="F1449" i="33"/>
  <c r="G1449" i="33" s="1"/>
  <c r="F1450" i="33"/>
  <c r="G1450" i="33" s="1"/>
  <c r="F1451" i="33"/>
  <c r="G1451" i="33" s="1"/>
  <c r="F1452" i="33"/>
  <c r="G1452" i="33" s="1"/>
  <c r="F1453" i="33"/>
  <c r="G1453" i="33" s="1"/>
  <c r="F1454" i="33"/>
  <c r="G1454" i="33" s="1"/>
  <c r="F1455" i="33"/>
  <c r="G1455" i="33" s="1"/>
  <c r="F1456" i="33"/>
  <c r="G1456" i="33" s="1"/>
  <c r="F1457" i="33"/>
  <c r="G1457" i="33" s="1"/>
  <c r="F1458" i="33"/>
  <c r="G1458" i="33" s="1"/>
  <c r="F1459" i="33"/>
  <c r="G1459" i="33" s="1"/>
  <c r="F1460" i="33"/>
  <c r="G1460" i="33" s="1"/>
  <c r="F1461" i="33"/>
  <c r="G1461" i="33" s="1"/>
  <c r="F1462" i="33"/>
  <c r="G1462" i="33" s="1"/>
  <c r="F1463" i="33"/>
  <c r="G1463" i="33" s="1"/>
  <c r="F1464" i="33"/>
  <c r="G1464" i="33" s="1"/>
  <c r="F1465" i="33"/>
  <c r="G1465" i="33" s="1"/>
  <c r="F1466" i="33"/>
  <c r="G1466" i="33" s="1"/>
  <c r="F1467" i="33"/>
  <c r="G1467" i="33" s="1"/>
  <c r="F1468" i="33"/>
  <c r="G1468" i="33" s="1"/>
  <c r="L1468" i="33" s="1"/>
  <c r="F1469" i="33"/>
  <c r="G1469" i="33" s="1"/>
  <c r="L1469" i="33" s="1"/>
  <c r="F1470" i="33"/>
  <c r="G1470" i="33" s="1"/>
  <c r="L1470" i="33" s="1"/>
  <c r="F1471" i="33"/>
  <c r="G1471" i="33" s="1"/>
  <c r="L1471" i="33" s="1"/>
  <c r="F1472" i="33"/>
  <c r="G1472" i="33" s="1"/>
  <c r="L1472" i="33" s="1"/>
  <c r="F1473" i="33"/>
  <c r="G1473" i="33" s="1"/>
  <c r="L1473" i="33" s="1"/>
  <c r="F1474" i="33"/>
  <c r="G1474" i="33" s="1"/>
  <c r="L1474" i="33" s="1"/>
  <c r="F1475" i="33"/>
  <c r="G1475" i="33" s="1"/>
  <c r="L1475" i="33" s="1"/>
  <c r="F1476" i="33"/>
  <c r="G1476" i="33" s="1"/>
  <c r="L1476" i="33" s="1"/>
  <c r="F1477" i="33"/>
  <c r="G1477" i="33" s="1"/>
  <c r="L1477" i="33" s="1"/>
  <c r="F1478" i="33"/>
  <c r="G1478" i="33" s="1"/>
  <c r="L1478" i="33" s="1"/>
  <c r="F1479" i="33"/>
  <c r="G1479" i="33" s="1"/>
  <c r="L1479" i="33" s="1"/>
  <c r="F1480" i="33"/>
  <c r="G1480" i="33" s="1"/>
  <c r="L1480" i="33" s="1"/>
  <c r="F1481" i="33"/>
  <c r="G1481" i="33" s="1"/>
  <c r="L1481" i="33" s="1"/>
  <c r="F1482" i="33"/>
  <c r="G1482" i="33" s="1"/>
  <c r="L1482" i="33" s="1"/>
  <c r="F1483" i="33"/>
  <c r="G1483" i="33" s="1"/>
  <c r="L1483" i="33" s="1"/>
  <c r="F1484" i="33"/>
  <c r="G1484" i="33" s="1"/>
  <c r="L1484" i="33" s="1"/>
  <c r="F1485" i="33"/>
  <c r="G1485" i="33" s="1"/>
  <c r="L1485" i="33" s="1"/>
  <c r="F1486" i="33"/>
  <c r="G1486" i="33" s="1"/>
  <c r="L1486" i="33" s="1"/>
  <c r="F1487" i="33"/>
  <c r="G1487" i="33" s="1"/>
  <c r="L1487" i="33" s="1"/>
  <c r="F1488" i="33"/>
  <c r="G1488" i="33" s="1"/>
  <c r="L1488" i="33" s="1"/>
  <c r="F1489" i="33"/>
  <c r="G1489" i="33" s="1"/>
  <c r="L1489" i="33" s="1"/>
  <c r="F1490" i="33"/>
  <c r="G1490" i="33" s="1"/>
  <c r="L1490" i="33" s="1"/>
  <c r="F1491" i="33"/>
  <c r="G1491" i="33" s="1"/>
  <c r="L1491" i="33" s="1"/>
  <c r="F1492" i="33"/>
  <c r="G1492" i="33" s="1"/>
  <c r="L1492" i="33" s="1"/>
  <c r="F1493" i="33"/>
  <c r="G1493" i="33" s="1"/>
  <c r="L1493" i="33" s="1"/>
  <c r="F1494" i="33"/>
  <c r="G1494" i="33" s="1"/>
  <c r="L1494" i="33" s="1"/>
  <c r="F1495" i="33"/>
  <c r="G1495" i="33" s="1"/>
  <c r="L1495" i="33" s="1"/>
  <c r="F1496" i="33"/>
  <c r="G1496" i="33" s="1"/>
  <c r="L1496" i="33" s="1"/>
  <c r="F1497" i="33"/>
  <c r="G1497" i="33" s="1"/>
  <c r="L1497" i="33" s="1"/>
  <c r="F1498" i="33"/>
  <c r="G1498" i="33" s="1"/>
  <c r="L1498" i="33" s="1"/>
  <c r="F1499" i="33"/>
  <c r="G1499" i="33" s="1"/>
  <c r="L1499" i="33" s="1"/>
  <c r="F1500" i="33"/>
  <c r="G1500" i="33" s="1"/>
  <c r="L1500" i="33" s="1"/>
  <c r="F1501" i="33"/>
  <c r="G1501" i="33" s="1"/>
  <c r="L1501" i="33" s="1"/>
  <c r="F1502" i="33"/>
  <c r="G1502" i="33" s="1"/>
  <c r="L1502" i="33" s="1"/>
  <c r="F1503" i="33"/>
  <c r="G1503" i="33" s="1"/>
  <c r="L1503" i="33" s="1"/>
  <c r="F1504" i="33"/>
  <c r="G1504" i="33" s="1"/>
  <c r="L1504" i="33" s="1"/>
  <c r="F1505" i="33"/>
  <c r="G1505" i="33" s="1"/>
  <c r="L1505" i="33" s="1"/>
  <c r="F1506" i="33"/>
  <c r="G1506" i="33" s="1"/>
  <c r="L1506" i="33" s="1"/>
  <c r="F1507" i="33"/>
  <c r="G1507" i="33" s="1"/>
  <c r="L1507" i="33" s="1"/>
  <c r="F1508" i="33"/>
  <c r="G1508" i="33" s="1"/>
  <c r="L1508" i="33" s="1"/>
  <c r="F1509" i="33"/>
  <c r="G1509" i="33" s="1"/>
  <c r="L1509" i="33" s="1"/>
  <c r="F1510" i="33"/>
  <c r="G1510" i="33" s="1"/>
  <c r="L1510" i="33" s="1"/>
  <c r="F1511" i="33"/>
  <c r="G1511" i="33" s="1"/>
  <c r="L1511" i="33" s="1"/>
  <c r="F1512" i="33"/>
  <c r="G1512" i="33" s="1"/>
  <c r="L1512" i="33" s="1"/>
  <c r="F1513" i="33"/>
  <c r="G1513" i="33" s="1"/>
  <c r="L1513" i="33" s="1"/>
  <c r="F1514" i="33"/>
  <c r="G1514" i="33" s="1"/>
  <c r="L1514" i="33" s="1"/>
  <c r="F1515" i="33"/>
  <c r="G1515" i="33" s="1"/>
  <c r="L1515" i="33" s="1"/>
  <c r="F1516" i="33"/>
  <c r="G1516" i="33" s="1"/>
  <c r="L1516" i="33" s="1"/>
  <c r="F1517" i="33"/>
  <c r="G1517" i="33" s="1"/>
  <c r="L1517" i="33" s="1"/>
  <c r="F1518" i="33"/>
  <c r="G1518" i="33" s="1"/>
  <c r="L1518" i="33" s="1"/>
  <c r="F1519" i="33"/>
  <c r="G1519" i="33" s="1"/>
  <c r="L1519" i="33" s="1"/>
  <c r="F1520" i="33"/>
  <c r="G1520" i="33" s="1"/>
  <c r="L1520" i="33" s="1"/>
  <c r="F1521" i="33"/>
  <c r="G1521" i="33" s="1"/>
  <c r="L1521" i="33" s="1"/>
  <c r="F1522" i="33"/>
  <c r="G1522" i="33" s="1"/>
  <c r="L1522" i="33" s="1"/>
  <c r="F1523" i="33"/>
  <c r="G1523" i="33" s="1"/>
  <c r="L1523" i="33" s="1"/>
  <c r="F1524" i="33"/>
  <c r="G1524" i="33" s="1"/>
  <c r="L1524" i="33" s="1"/>
  <c r="F1525" i="33"/>
  <c r="G1525" i="33" s="1"/>
  <c r="L1525" i="33" s="1"/>
  <c r="F1526" i="33"/>
  <c r="G1526" i="33" s="1"/>
  <c r="L1526" i="33" s="1"/>
  <c r="F1527" i="33"/>
  <c r="G1527" i="33" s="1"/>
  <c r="L1527" i="33" s="1"/>
  <c r="F1528" i="33"/>
  <c r="G1528" i="33" s="1"/>
  <c r="L1528" i="33" s="1"/>
  <c r="F1529" i="33"/>
  <c r="G1529" i="33" s="1"/>
  <c r="L1529" i="33" s="1"/>
  <c r="F1530" i="33"/>
  <c r="G1530" i="33" s="1"/>
  <c r="L1530" i="33" s="1"/>
  <c r="F1531" i="33"/>
  <c r="G1531" i="33" s="1"/>
  <c r="L1531" i="33" s="1"/>
  <c r="F1532" i="33"/>
  <c r="G1532" i="33" s="1"/>
  <c r="L1532" i="33" s="1"/>
  <c r="F1533" i="33"/>
  <c r="G1533" i="33" s="1"/>
  <c r="L1533" i="33" s="1"/>
  <c r="F1534" i="33"/>
  <c r="G1534" i="33" s="1"/>
  <c r="L1534" i="33" s="1"/>
  <c r="F1535" i="33"/>
  <c r="G1535" i="33" s="1"/>
  <c r="L1535" i="33" s="1"/>
  <c r="F1536" i="33"/>
  <c r="G1536" i="33" s="1"/>
  <c r="L1536" i="33" s="1"/>
  <c r="F1537" i="33"/>
  <c r="G1537" i="33" s="1"/>
  <c r="L1537" i="33" s="1"/>
  <c r="F1538" i="33"/>
  <c r="G1538" i="33" s="1"/>
  <c r="L1538" i="33" s="1"/>
  <c r="F1539" i="33"/>
  <c r="G1539" i="33" s="1"/>
  <c r="L1539" i="33" s="1"/>
  <c r="F1540" i="33"/>
  <c r="G1540" i="33" s="1"/>
  <c r="L1540" i="33" s="1"/>
  <c r="F1541" i="33"/>
  <c r="G1541" i="33" s="1"/>
  <c r="L1541" i="33" s="1"/>
  <c r="F1542" i="33"/>
  <c r="G1542" i="33" s="1"/>
  <c r="L1542" i="33" s="1"/>
  <c r="F1543" i="33"/>
  <c r="G1543" i="33" s="1"/>
  <c r="L1543" i="33" s="1"/>
  <c r="F1544" i="33"/>
  <c r="G1544" i="33" s="1"/>
  <c r="L1544" i="33" s="1"/>
  <c r="F1545" i="33"/>
  <c r="G1545" i="33" s="1"/>
  <c r="L1545" i="33" s="1"/>
  <c r="F1546" i="33"/>
  <c r="G1546" i="33" s="1"/>
  <c r="L1546" i="33" s="1"/>
  <c r="F1547" i="33"/>
  <c r="G1547" i="33" s="1"/>
  <c r="L1547" i="33" s="1"/>
  <c r="F1548" i="33"/>
  <c r="G1548" i="33" s="1"/>
  <c r="L1548" i="33" s="1"/>
  <c r="F1549" i="33"/>
  <c r="G1549" i="33" s="1"/>
  <c r="L1549" i="33" s="1"/>
  <c r="F1550" i="33"/>
  <c r="G1550" i="33" s="1"/>
  <c r="L1550" i="33" s="1"/>
  <c r="F1552" i="33"/>
  <c r="G1552" i="33" s="1"/>
  <c r="L1552" i="33" s="1"/>
  <c r="F1553" i="33"/>
  <c r="G1553" i="33" s="1"/>
  <c r="L1553" i="33" s="1"/>
  <c r="F1554" i="33"/>
  <c r="G1554" i="33" s="1"/>
  <c r="L1554" i="33" s="1"/>
  <c r="F1555" i="33"/>
  <c r="G1555" i="33" s="1"/>
  <c r="L1555" i="33" s="1"/>
  <c r="F1556" i="33"/>
  <c r="G1556" i="33" s="1"/>
  <c r="L1556" i="33" s="1"/>
  <c r="F1557" i="33"/>
  <c r="G1557" i="33" s="1"/>
  <c r="L1557" i="33" s="1"/>
  <c r="F1558" i="33"/>
  <c r="G1558" i="33" s="1"/>
  <c r="L1558" i="33" s="1"/>
  <c r="F1559" i="33"/>
  <c r="G1559" i="33" s="1"/>
  <c r="L1559" i="33" s="1"/>
  <c r="F1560" i="33"/>
  <c r="G1560" i="33" s="1"/>
  <c r="L1560" i="33" s="1"/>
  <c r="F1561" i="33"/>
  <c r="G1561" i="33" s="1"/>
  <c r="L1561" i="33" s="1"/>
  <c r="F1562" i="33"/>
  <c r="G1562" i="33" s="1"/>
  <c r="L1562" i="33" s="1"/>
  <c r="F1563" i="33"/>
  <c r="G1563" i="33" s="1"/>
  <c r="L1563" i="33" s="1"/>
  <c r="F1564" i="33"/>
  <c r="G1564" i="33" s="1"/>
  <c r="L1564" i="33" s="1"/>
  <c r="F1565" i="33"/>
  <c r="G1565" i="33" s="1"/>
  <c r="L1565" i="33" s="1"/>
  <c r="F1566" i="33"/>
  <c r="G1566" i="33" s="1"/>
  <c r="L1566" i="33" s="1"/>
  <c r="F1567" i="33"/>
  <c r="G1567" i="33" s="1"/>
  <c r="L1567" i="33" s="1"/>
  <c r="F1568" i="33"/>
  <c r="G1568" i="33" s="1"/>
  <c r="L1568" i="33" s="1"/>
  <c r="F1569" i="33"/>
  <c r="G1569" i="33" s="1"/>
  <c r="L1569" i="33" s="1"/>
  <c r="F1570" i="33"/>
  <c r="G1570" i="33" s="1"/>
  <c r="L1570" i="33" s="1"/>
  <c r="F1571" i="33"/>
  <c r="G1571" i="33" s="1"/>
  <c r="L1571" i="33" s="1"/>
  <c r="F1572" i="33"/>
  <c r="G1572" i="33" s="1"/>
  <c r="L1572" i="33" s="1"/>
  <c r="F1573" i="33"/>
  <c r="G1573" i="33" s="1"/>
  <c r="L1573" i="33" s="1"/>
  <c r="F1574" i="33"/>
  <c r="G1574" i="33" s="1"/>
  <c r="L1574" i="33" s="1"/>
  <c r="F1575" i="33"/>
  <c r="G1575" i="33" s="1"/>
  <c r="L1575" i="33" s="1"/>
  <c r="F1576" i="33"/>
  <c r="G1576" i="33" s="1"/>
  <c r="L1576" i="33" s="1"/>
  <c r="F1577" i="33"/>
  <c r="G1577" i="33" s="1"/>
  <c r="L1577" i="33" s="1"/>
  <c r="F1578" i="33"/>
  <c r="G1578" i="33" s="1"/>
  <c r="L1578" i="33" s="1"/>
  <c r="F1579" i="33"/>
  <c r="G1579" i="33" s="1"/>
  <c r="L1579" i="33" s="1"/>
  <c r="F1580" i="33"/>
  <c r="G1580" i="33" s="1"/>
  <c r="L1580" i="33" s="1"/>
  <c r="F1581" i="33"/>
  <c r="G1581" i="33" s="1"/>
  <c r="L1581" i="33" s="1"/>
  <c r="F1582" i="33"/>
  <c r="G1582" i="33" s="1"/>
  <c r="L1582" i="33" s="1"/>
  <c r="F1583" i="33"/>
  <c r="G1583" i="33" s="1"/>
  <c r="L1583" i="33" s="1"/>
  <c r="F1584" i="33"/>
  <c r="G1584" i="33" s="1"/>
  <c r="L1584" i="33" s="1"/>
  <c r="F1585" i="33"/>
  <c r="G1585" i="33" s="1"/>
  <c r="L1585" i="33" s="1"/>
  <c r="F1586" i="33"/>
  <c r="G1586" i="33" s="1"/>
  <c r="L1586" i="33" s="1"/>
  <c r="F1587" i="33"/>
  <c r="G1587" i="33" s="1"/>
  <c r="L1587" i="33" s="1"/>
  <c r="F1588" i="33"/>
  <c r="G1588" i="33" s="1"/>
  <c r="L1588" i="33" s="1"/>
  <c r="F1589" i="33"/>
  <c r="G1589" i="33" s="1"/>
  <c r="L1589" i="33" s="1"/>
  <c r="F1590" i="33"/>
  <c r="G1590" i="33" s="1"/>
  <c r="L1590" i="33" s="1"/>
  <c r="F1591" i="33"/>
  <c r="G1591" i="33" s="1"/>
  <c r="F1592" i="33"/>
  <c r="G1592" i="33" s="1"/>
  <c r="F1593" i="33"/>
  <c r="G1593" i="33" s="1"/>
  <c r="F1594" i="33"/>
  <c r="G1594" i="33" s="1"/>
  <c r="F1595" i="33"/>
  <c r="G1595" i="33" s="1"/>
  <c r="F1596" i="33"/>
  <c r="G1596" i="33" s="1"/>
  <c r="F1597" i="33"/>
  <c r="G1597" i="33" s="1"/>
  <c r="F1598" i="33"/>
  <c r="G1598" i="33" s="1"/>
  <c r="F1599" i="33"/>
  <c r="G1599" i="33" s="1"/>
  <c r="F1600" i="33"/>
  <c r="G1600" i="33" s="1"/>
  <c r="F1602" i="33"/>
  <c r="G1602" i="33" s="1"/>
  <c r="F1603" i="33"/>
  <c r="G1603" i="33" s="1"/>
  <c r="F1604" i="33"/>
  <c r="G1604" i="33" s="1"/>
  <c r="F1605" i="33"/>
  <c r="G1605" i="33" s="1"/>
  <c r="F1606" i="33"/>
  <c r="G1606" i="33" s="1"/>
  <c r="F1607" i="33"/>
  <c r="G1607" i="33" s="1"/>
  <c r="F1608" i="33"/>
  <c r="G1608" i="33" s="1"/>
  <c r="F1609" i="33"/>
  <c r="G1609" i="33" s="1"/>
  <c r="F1610" i="33"/>
  <c r="G1610" i="33" s="1"/>
  <c r="L1610" i="33" s="1"/>
  <c r="F1611" i="33"/>
  <c r="G1611" i="33" s="1"/>
  <c r="L1611" i="33" s="1"/>
  <c r="F1612" i="33"/>
  <c r="G1612" i="33" s="1"/>
  <c r="L1612" i="33" s="1"/>
  <c r="F1613" i="33"/>
  <c r="G1613" i="33" s="1"/>
  <c r="L1613" i="33" s="1"/>
  <c r="F1614" i="33"/>
  <c r="G1614" i="33" s="1"/>
  <c r="L1614" i="33" s="1"/>
  <c r="F1615" i="33"/>
  <c r="G1615" i="33" s="1"/>
  <c r="L1615" i="33" s="1"/>
  <c r="F1616" i="33"/>
  <c r="G1616" i="33" s="1"/>
  <c r="L1616" i="33" s="1"/>
  <c r="F1617" i="33"/>
  <c r="G1617" i="33" s="1"/>
  <c r="L1617" i="33" s="1"/>
  <c r="F1618" i="33"/>
  <c r="G1618" i="33" s="1"/>
  <c r="L1618" i="33" s="1"/>
  <c r="F1619" i="33"/>
  <c r="G1619" i="33" s="1"/>
  <c r="L1619" i="33" s="1"/>
  <c r="F1620" i="33"/>
  <c r="G1620" i="33" s="1"/>
  <c r="L1620" i="33" s="1"/>
  <c r="F1621" i="33"/>
  <c r="G1621" i="33" s="1"/>
  <c r="L1621" i="33" s="1"/>
  <c r="F1622" i="33"/>
  <c r="G1622" i="33" s="1"/>
  <c r="L1622" i="33" s="1"/>
  <c r="F1623" i="33"/>
  <c r="G1623" i="33" s="1"/>
  <c r="L1623" i="33" s="1"/>
  <c r="F1624" i="33"/>
  <c r="G1624" i="33" s="1"/>
  <c r="L1624" i="33" s="1"/>
  <c r="F1625" i="33"/>
  <c r="G1625" i="33" s="1"/>
  <c r="L1625" i="33" s="1"/>
  <c r="F1626" i="33"/>
  <c r="G1626" i="33" s="1"/>
  <c r="L1626" i="33" s="1"/>
  <c r="F1627" i="33"/>
  <c r="G1627" i="33" s="1"/>
  <c r="L1627" i="33" s="1"/>
  <c r="F1631" i="33"/>
  <c r="G1631" i="33" s="1"/>
  <c r="L1631" i="33" s="1"/>
  <c r="F1632" i="33"/>
  <c r="G1632" i="33" s="1"/>
  <c r="L1632" i="33" s="1"/>
  <c r="F1633" i="33"/>
  <c r="G1633" i="33" s="1"/>
  <c r="L1633" i="33" s="1"/>
  <c r="F1634" i="33"/>
  <c r="G1634" i="33" s="1"/>
  <c r="L1634" i="33" s="1"/>
  <c r="F1635" i="33"/>
  <c r="G1635" i="33" s="1"/>
  <c r="L1635" i="33" s="1"/>
  <c r="F1636" i="33"/>
  <c r="G1636" i="33" s="1"/>
  <c r="L1636" i="33" s="1"/>
  <c r="F1637" i="33"/>
  <c r="G1637" i="33" s="1"/>
  <c r="L1637" i="33" s="1"/>
  <c r="F1638" i="33"/>
  <c r="G1638" i="33" s="1"/>
  <c r="L1638" i="33" s="1"/>
  <c r="F1639" i="33"/>
  <c r="G1639" i="33" s="1"/>
  <c r="L1639" i="33" s="1"/>
  <c r="F1640" i="33"/>
  <c r="G1640" i="33" s="1"/>
  <c r="L1640" i="33" s="1"/>
  <c r="F1641" i="33"/>
  <c r="G1641" i="33" s="1"/>
  <c r="L1641" i="33" s="1"/>
  <c r="F1642" i="33"/>
  <c r="G1642" i="33" s="1"/>
  <c r="L1642" i="33" s="1"/>
  <c r="F1643" i="33"/>
  <c r="G1643" i="33" s="1"/>
  <c r="L1643" i="33" s="1"/>
  <c r="F1644" i="33"/>
  <c r="G1644" i="33" s="1"/>
  <c r="L1644" i="33" s="1"/>
  <c r="F1645" i="33"/>
  <c r="G1645" i="33" s="1"/>
  <c r="L1645" i="33" s="1"/>
  <c r="F1646" i="33"/>
  <c r="G1646" i="33" s="1"/>
  <c r="L1646" i="33" s="1"/>
  <c r="F1647" i="33"/>
  <c r="G1647" i="33" s="1"/>
  <c r="L1647" i="33" s="1"/>
  <c r="F1648" i="33"/>
  <c r="G1648" i="33" s="1"/>
  <c r="L1648" i="33" s="1"/>
  <c r="F1649" i="33"/>
  <c r="G1649" i="33" s="1"/>
  <c r="L1649" i="33" s="1"/>
  <c r="F1650" i="33"/>
  <c r="G1650" i="33" s="1"/>
  <c r="L1650" i="33" s="1"/>
  <c r="F1651" i="33"/>
  <c r="G1651" i="33" s="1"/>
  <c r="L1651" i="33" s="1"/>
  <c r="F1652" i="33"/>
  <c r="G1652" i="33" s="1"/>
  <c r="L1652" i="33" s="1"/>
  <c r="F1653" i="33"/>
  <c r="G1653" i="33" s="1"/>
  <c r="L1653" i="33" s="1"/>
  <c r="F1654" i="33"/>
  <c r="G1654" i="33" s="1"/>
  <c r="L1654" i="33" s="1"/>
  <c r="F1655" i="33"/>
  <c r="G1655" i="33" s="1"/>
  <c r="L1655" i="33" s="1"/>
  <c r="F1656" i="33"/>
  <c r="G1656" i="33" s="1"/>
  <c r="L1656" i="33" s="1"/>
  <c r="F1657" i="33"/>
  <c r="G1657" i="33" s="1"/>
  <c r="L1657" i="33" s="1"/>
  <c r="F1658" i="33"/>
  <c r="G1658" i="33" s="1"/>
  <c r="L1658" i="33" s="1"/>
  <c r="F1659" i="33"/>
  <c r="G1659" i="33" s="1"/>
  <c r="L1659" i="33" s="1"/>
  <c r="F1660" i="33"/>
  <c r="G1660" i="33" s="1"/>
  <c r="L1660" i="33" s="1"/>
  <c r="F1661" i="33"/>
  <c r="G1661" i="33" s="1"/>
  <c r="L1661" i="33" s="1"/>
  <c r="F1662" i="33"/>
  <c r="G1662" i="33" s="1"/>
  <c r="L1662" i="33" s="1"/>
  <c r="F1663" i="33"/>
  <c r="G1663" i="33" s="1"/>
  <c r="L1663" i="33" s="1"/>
  <c r="F1664" i="33"/>
  <c r="G1664" i="33" s="1"/>
  <c r="L1664" i="33" s="1"/>
  <c r="F1665" i="33"/>
  <c r="G1665" i="33" s="1"/>
  <c r="L1665" i="33" s="1"/>
  <c r="F1666" i="33"/>
  <c r="G1666" i="33" s="1"/>
  <c r="L1666" i="33" s="1"/>
  <c r="F1667" i="33"/>
  <c r="G1667" i="33" s="1"/>
  <c r="L1667" i="33" s="1"/>
  <c r="F1668" i="33"/>
  <c r="G1668" i="33" s="1"/>
  <c r="L1668" i="33" s="1"/>
  <c r="F1669" i="33"/>
  <c r="G1669" i="33" s="1"/>
  <c r="L1669" i="33" s="1"/>
  <c r="F1670" i="33"/>
  <c r="G1670" i="33" s="1"/>
  <c r="L1670" i="33" s="1"/>
  <c r="F1671" i="33"/>
  <c r="G1671" i="33" s="1"/>
  <c r="L1671" i="33" s="1"/>
  <c r="F1672" i="33"/>
  <c r="G1672" i="33" s="1"/>
  <c r="L1672" i="33" s="1"/>
  <c r="F1673" i="33"/>
  <c r="G1673" i="33" s="1"/>
  <c r="L1673" i="33" s="1"/>
  <c r="F1674" i="33"/>
  <c r="G1674" i="33" s="1"/>
  <c r="L1674" i="33" s="1"/>
  <c r="F1675" i="33"/>
  <c r="G1675" i="33" s="1"/>
  <c r="L1675" i="33" s="1"/>
  <c r="F1676" i="33"/>
  <c r="G1676" i="33" s="1"/>
  <c r="L1676" i="33" s="1"/>
  <c r="F1677" i="33"/>
  <c r="G1677" i="33" s="1"/>
  <c r="L1677" i="33" s="1"/>
  <c r="F1678" i="33"/>
  <c r="G1678" i="33" s="1"/>
  <c r="F1679" i="33"/>
  <c r="G1679" i="33" s="1"/>
  <c r="F1680" i="33"/>
  <c r="G1680" i="33" s="1"/>
  <c r="F1681" i="33"/>
  <c r="G1681" i="33" s="1"/>
  <c r="F1682" i="33"/>
  <c r="G1682" i="33" s="1"/>
  <c r="F1683" i="33"/>
  <c r="G1683" i="33" s="1"/>
  <c r="F1684" i="33"/>
  <c r="G1684" i="33" s="1"/>
  <c r="F1685" i="33"/>
  <c r="G1685" i="33" s="1"/>
  <c r="F1686" i="33"/>
  <c r="G1686" i="33" s="1"/>
  <c r="F1687" i="33"/>
  <c r="G1687" i="33" s="1"/>
  <c r="F1688" i="33"/>
  <c r="G1688" i="33" s="1"/>
  <c r="F1689" i="33"/>
  <c r="G1689" i="33" s="1"/>
  <c r="F1690" i="33"/>
  <c r="G1690" i="33" s="1"/>
  <c r="F1691" i="33"/>
  <c r="G1691" i="33" s="1"/>
  <c r="F1692" i="33"/>
  <c r="G1692" i="33" s="1"/>
  <c r="F1693" i="33"/>
  <c r="G1693" i="33" s="1"/>
  <c r="F1694" i="33"/>
  <c r="G1694" i="33" s="1"/>
  <c r="F1695" i="33"/>
  <c r="G1695" i="33" s="1"/>
  <c r="F1696" i="33"/>
  <c r="G1696" i="33" s="1"/>
  <c r="F1697" i="33"/>
  <c r="G1697" i="33" s="1"/>
  <c r="F1698" i="33"/>
  <c r="G1698" i="33" s="1"/>
  <c r="F1699" i="33"/>
  <c r="G1699" i="33" s="1"/>
  <c r="F1700" i="33"/>
  <c r="G1700" i="33" s="1"/>
  <c r="F1701" i="33"/>
  <c r="G1701" i="33" s="1"/>
  <c r="F1702" i="33"/>
  <c r="G1702" i="33" s="1"/>
  <c r="F1703" i="33"/>
  <c r="G1703" i="33" s="1"/>
  <c r="F1704" i="33"/>
  <c r="G1704" i="33" s="1"/>
  <c r="F1705" i="33"/>
  <c r="G1705" i="33" s="1"/>
  <c r="F1706" i="33"/>
  <c r="G1706" i="33" s="1"/>
  <c r="F1707" i="33"/>
  <c r="G1707" i="33" s="1"/>
  <c r="F1708" i="33"/>
  <c r="G1708" i="33" s="1"/>
  <c r="F1709" i="33"/>
  <c r="G1709" i="33" s="1"/>
  <c r="F1710" i="33"/>
  <c r="G1710" i="33" s="1"/>
  <c r="F1711" i="33"/>
  <c r="G1711" i="33" s="1"/>
  <c r="F1712" i="33"/>
  <c r="G1712" i="33" s="1"/>
  <c r="F1713" i="33"/>
  <c r="G1713" i="33" s="1"/>
  <c r="F1714" i="33"/>
  <c r="G1714" i="33" s="1"/>
  <c r="F1715" i="33"/>
  <c r="G1715" i="33" s="1"/>
  <c r="F1716" i="33"/>
  <c r="G1716" i="33" s="1"/>
  <c r="F1717" i="33"/>
  <c r="G1717" i="33" s="1"/>
  <c r="F1718" i="33"/>
  <c r="G1718" i="33" s="1"/>
  <c r="F1719" i="33"/>
  <c r="G1719" i="33" s="1"/>
  <c r="F1720" i="33"/>
  <c r="G1720" i="33" s="1"/>
  <c r="F1721" i="33"/>
  <c r="G1721" i="33" s="1"/>
  <c r="F1722" i="33"/>
  <c r="G1722" i="33" s="1"/>
  <c r="F1723" i="33"/>
  <c r="G1723" i="33" s="1"/>
  <c r="F1724" i="33"/>
  <c r="G1724" i="33" s="1"/>
  <c r="F1725" i="33"/>
  <c r="G1725" i="33" s="1"/>
  <c r="F1726" i="33"/>
  <c r="G1726" i="33" s="1"/>
  <c r="F1727" i="33"/>
  <c r="G1727" i="33" s="1"/>
  <c r="F1728" i="33"/>
  <c r="G1728" i="33" s="1"/>
  <c r="F1729" i="33"/>
  <c r="G1729" i="33" s="1"/>
  <c r="F1730" i="33"/>
  <c r="G1730" i="33" s="1"/>
  <c r="F1731" i="33"/>
  <c r="G1731" i="33" s="1"/>
  <c r="F1732" i="33"/>
  <c r="G1732" i="33" s="1"/>
  <c r="F1733" i="33"/>
  <c r="G1733" i="33" s="1"/>
  <c r="F1734" i="33"/>
  <c r="G1734" i="33" s="1"/>
  <c r="F1735" i="33"/>
  <c r="G1735" i="33" s="1"/>
  <c r="F1736" i="33"/>
  <c r="G1736" i="33" s="1"/>
  <c r="F1737" i="33"/>
  <c r="G1737" i="33" s="1"/>
  <c r="F1738" i="33"/>
  <c r="G1738" i="33" s="1"/>
  <c r="F1739" i="33"/>
  <c r="G1739" i="33" s="1"/>
  <c r="F1741" i="33"/>
  <c r="G1741" i="33" s="1"/>
  <c r="F1742" i="33"/>
  <c r="G1742" i="33" s="1"/>
  <c r="F1743" i="33"/>
  <c r="G1743" i="33" s="1"/>
  <c r="F1744" i="33"/>
  <c r="G1744" i="33" s="1"/>
  <c r="F1745" i="33"/>
  <c r="G1745" i="33" s="1"/>
  <c r="F1746" i="33"/>
  <c r="G1746" i="33" s="1"/>
  <c r="F1747" i="33"/>
  <c r="G1747" i="33" s="1"/>
  <c r="F1748" i="33"/>
  <c r="G1748" i="33" s="1"/>
  <c r="F1749" i="33"/>
  <c r="G1749" i="33" s="1"/>
  <c r="F1750" i="33"/>
  <c r="G1750" i="33" s="1"/>
  <c r="F1751" i="33"/>
  <c r="G1751" i="33" s="1"/>
  <c r="F1752" i="33"/>
  <c r="G1752" i="33" s="1"/>
  <c r="F1753" i="33"/>
  <c r="G1753" i="33" s="1"/>
  <c r="F1755" i="33"/>
  <c r="G1755" i="33" s="1"/>
  <c r="F1756" i="33"/>
  <c r="G1756" i="33" s="1"/>
  <c r="F1757" i="33"/>
  <c r="G1757" i="33" s="1"/>
  <c r="F1758" i="33"/>
  <c r="G1758" i="33" s="1"/>
  <c r="F1759" i="33"/>
  <c r="G1759" i="33" s="1"/>
  <c r="F1760" i="33"/>
  <c r="G1760" i="33" s="1"/>
  <c r="F1761" i="33"/>
  <c r="G1761" i="33" s="1"/>
  <c r="F1762" i="33"/>
  <c r="G1762" i="33" s="1"/>
  <c r="F1763" i="33"/>
  <c r="G1763" i="33" s="1"/>
  <c r="F1764" i="33"/>
  <c r="G1764" i="33" s="1"/>
  <c r="F1765" i="33"/>
  <c r="G1765" i="33" s="1"/>
  <c r="F1766" i="33"/>
  <c r="G1766" i="33" s="1"/>
  <c r="F1767" i="33"/>
  <c r="G1767" i="33" s="1"/>
  <c r="F1768" i="33"/>
  <c r="G1768" i="33" s="1"/>
  <c r="F1769" i="33"/>
  <c r="G1769" i="33" s="1"/>
  <c r="F1770" i="33"/>
  <c r="G1770" i="33" s="1"/>
  <c r="F1771" i="33"/>
  <c r="G1771" i="33" s="1"/>
  <c r="F1773" i="33"/>
  <c r="G1773" i="33" s="1"/>
  <c r="F1774" i="33"/>
  <c r="G1774" i="33" s="1"/>
  <c r="F1775" i="33"/>
  <c r="G1775" i="33" s="1"/>
  <c r="F1776" i="33"/>
  <c r="G1776" i="33" s="1"/>
  <c r="F1777" i="33"/>
  <c r="G1777" i="33" s="1"/>
  <c r="F1778" i="33"/>
  <c r="G1778" i="33" s="1"/>
  <c r="F1779" i="33"/>
  <c r="G1779" i="33" s="1"/>
  <c r="F1780" i="33"/>
  <c r="G1780" i="33" s="1"/>
  <c r="F1781" i="33"/>
  <c r="G1781" i="33" s="1"/>
  <c r="F1782" i="33"/>
  <c r="G1782" i="33" s="1"/>
  <c r="F1783" i="33"/>
  <c r="G1783" i="33" s="1"/>
  <c r="F1784" i="33"/>
  <c r="G1784" i="33" s="1"/>
  <c r="F1785" i="33"/>
  <c r="G1785" i="33" s="1"/>
  <c r="F1786" i="33"/>
  <c r="G1786" i="33" s="1"/>
  <c r="F1787" i="33"/>
  <c r="G1787" i="33" s="1"/>
  <c r="F1788" i="33"/>
  <c r="G1788" i="33" s="1"/>
  <c r="F1789" i="33"/>
  <c r="G1789" i="33" s="1"/>
  <c r="F1790" i="33"/>
  <c r="G1790" i="33" s="1"/>
  <c r="F1791" i="33"/>
  <c r="G1791" i="33" s="1"/>
  <c r="F1792" i="33"/>
  <c r="G1792" i="33" s="1"/>
  <c r="F1793" i="33"/>
  <c r="G1793" i="33" s="1"/>
  <c r="F1794" i="33"/>
  <c r="G1794" i="33" s="1"/>
  <c r="F1796" i="33"/>
  <c r="G1796" i="33" s="1"/>
  <c r="F1801" i="33"/>
  <c r="G1801" i="33" s="1"/>
  <c r="F1802" i="33"/>
  <c r="G1802" i="33" s="1"/>
  <c r="F1803" i="33"/>
  <c r="G1803" i="33" s="1"/>
  <c r="F1804" i="33"/>
  <c r="G1804" i="33" s="1"/>
  <c r="F1806" i="33"/>
  <c r="G1806" i="33" s="1"/>
  <c r="F1807" i="33"/>
  <c r="G1807" i="33" s="1"/>
  <c r="F1808" i="33"/>
  <c r="G1808" i="33" s="1"/>
  <c r="F1809" i="33"/>
  <c r="G1809" i="33" s="1"/>
  <c r="F1810" i="33"/>
  <c r="G1810" i="33" s="1"/>
  <c r="F1811" i="33"/>
  <c r="G1811" i="33" s="1"/>
  <c r="F1813" i="33"/>
  <c r="G1813" i="33" s="1"/>
  <c r="F1814" i="33"/>
  <c r="G1814" i="33" s="1"/>
  <c r="F1815" i="33"/>
  <c r="G1815" i="33" s="1"/>
  <c r="F1816" i="33"/>
  <c r="G1816" i="33" s="1"/>
  <c r="F1818" i="33"/>
  <c r="G1818" i="33" s="1"/>
  <c r="F1819" i="33"/>
  <c r="G1819" i="33" s="1"/>
  <c r="F1820" i="33"/>
  <c r="G1820" i="33" s="1"/>
  <c r="F1821" i="33"/>
  <c r="G1821" i="33" s="1"/>
  <c r="F1822" i="33"/>
  <c r="G1822" i="33" s="1"/>
  <c r="F1823" i="33"/>
  <c r="G1823" i="33" s="1"/>
  <c r="F1824" i="33"/>
  <c r="G1824" i="33" s="1"/>
  <c r="F1825" i="33"/>
  <c r="G1825" i="33" s="1"/>
  <c r="F1826" i="33"/>
  <c r="G1826" i="33" s="1"/>
  <c r="F1827" i="33"/>
  <c r="G1827" i="33" s="1"/>
  <c r="F1828" i="33"/>
  <c r="G1828" i="33" s="1"/>
  <c r="F1829" i="33"/>
  <c r="G1829" i="33" s="1"/>
  <c r="F1830" i="33"/>
  <c r="G1830" i="33" s="1"/>
  <c r="F1831" i="33"/>
  <c r="G1831" i="33" s="1"/>
  <c r="F1832" i="33"/>
  <c r="G1832" i="33" s="1"/>
  <c r="F1833" i="33"/>
  <c r="G1833" i="33" s="1"/>
  <c r="F1834" i="33"/>
  <c r="G1834" i="33" s="1"/>
  <c r="F1835" i="33"/>
  <c r="G1835" i="33" s="1"/>
  <c r="F1836" i="33"/>
  <c r="G1836" i="33" s="1"/>
  <c r="F1837" i="33"/>
  <c r="G1837" i="33" s="1"/>
  <c r="F1838" i="33"/>
  <c r="G1838" i="33" s="1"/>
  <c r="F1839" i="33"/>
  <c r="G1839" i="33" s="1"/>
  <c r="F1840" i="33"/>
  <c r="G1840" i="33" s="1"/>
  <c r="F1841" i="33"/>
  <c r="G1841" i="33" s="1"/>
  <c r="F1842" i="33"/>
  <c r="G1842" i="33" s="1"/>
  <c r="F1843" i="33"/>
  <c r="G1843" i="33" s="1"/>
  <c r="F1844" i="33"/>
  <c r="G1844" i="33" s="1"/>
  <c r="F1845" i="33"/>
  <c r="G1845" i="33" s="1"/>
  <c r="F1847" i="33"/>
  <c r="G1847" i="33" s="1"/>
  <c r="F1848" i="33"/>
  <c r="G1848" i="33" s="1"/>
  <c r="F1849" i="33"/>
  <c r="G1849" i="33" s="1"/>
  <c r="F1850" i="33"/>
  <c r="G1850" i="33" s="1"/>
  <c r="F1851" i="33"/>
  <c r="G1851" i="33" s="1"/>
  <c r="F1852" i="33"/>
  <c r="G1852" i="33" s="1"/>
  <c r="F1853" i="33"/>
  <c r="G1853" i="33" s="1"/>
  <c r="F1854" i="33"/>
  <c r="G1854" i="33" s="1"/>
  <c r="F1855" i="33"/>
  <c r="G1855" i="33" s="1"/>
  <c r="F1856" i="33"/>
  <c r="G1856" i="33" s="1"/>
  <c r="F1857" i="33"/>
  <c r="G1857" i="33" s="1"/>
  <c r="F1858" i="33"/>
  <c r="G1858" i="33" s="1"/>
  <c r="F1859" i="33"/>
  <c r="G1859" i="33" s="1"/>
  <c r="F1860" i="33"/>
  <c r="G1860" i="33" s="1"/>
  <c r="F1861" i="33"/>
  <c r="G1861" i="33" s="1"/>
  <c r="F1862" i="33"/>
  <c r="G1862" i="33" s="1"/>
  <c r="F1863" i="33"/>
  <c r="G1863" i="33" s="1"/>
  <c r="F1864" i="33"/>
  <c r="G1864" i="33" s="1"/>
  <c r="F1865" i="33"/>
  <c r="G1865" i="33" s="1"/>
  <c r="F1866" i="33"/>
  <c r="G1866" i="33" s="1"/>
  <c r="F1869" i="33"/>
  <c r="G1869" i="33" s="1"/>
  <c r="F1870" i="33"/>
  <c r="G1870" i="33" s="1"/>
  <c r="F1872" i="33"/>
  <c r="G1872" i="33" s="1"/>
  <c r="F1873" i="33"/>
  <c r="G1873" i="33" s="1"/>
  <c r="F1874" i="33"/>
  <c r="G1874" i="33" s="1"/>
  <c r="F1875" i="33"/>
  <c r="G1875" i="33" s="1"/>
  <c r="F1876" i="33"/>
  <c r="G1876" i="33" s="1"/>
  <c r="F1878" i="33"/>
  <c r="G1878" i="33" s="1"/>
  <c r="F1879" i="33"/>
  <c r="G1879" i="33" s="1"/>
  <c r="F1880" i="33"/>
  <c r="G1880" i="33" s="1"/>
  <c r="F1881" i="33"/>
  <c r="G1881" i="33" s="1"/>
  <c r="F1882" i="33"/>
  <c r="G1882" i="33" s="1"/>
  <c r="F1883" i="33"/>
  <c r="G1883" i="33" s="1"/>
  <c r="F1884" i="33"/>
  <c r="G1884" i="33" s="1"/>
  <c r="F1885" i="33"/>
  <c r="G1885" i="33" s="1"/>
  <c r="F1886" i="33"/>
  <c r="G1886" i="33" s="1"/>
  <c r="F1887" i="33"/>
  <c r="G1887" i="33" s="1"/>
  <c r="F1888" i="33"/>
  <c r="G1888" i="33" s="1"/>
  <c r="F1889" i="33"/>
  <c r="G1889" i="33" s="1"/>
  <c r="F1890" i="33"/>
  <c r="G1890" i="33" s="1"/>
  <c r="F1891" i="33"/>
  <c r="G1891" i="33" s="1"/>
  <c r="F1894" i="33"/>
  <c r="G1894" i="33" s="1"/>
  <c r="F1895" i="33"/>
  <c r="G1895" i="33" s="1"/>
  <c r="F1896" i="33"/>
  <c r="G1896" i="33" s="1"/>
  <c r="F1899" i="33"/>
  <c r="G1899" i="33" s="1"/>
  <c r="F1900" i="33"/>
  <c r="G1900" i="33" s="1"/>
  <c r="F1901" i="33"/>
  <c r="G1901" i="33" s="1"/>
  <c r="F1902" i="33"/>
  <c r="G1902" i="33" s="1"/>
  <c r="F1903" i="33"/>
  <c r="G1903" i="33" s="1"/>
  <c r="F1904" i="33"/>
  <c r="G1904" i="33" s="1"/>
  <c r="F1905" i="33"/>
  <c r="G1905" i="33" s="1"/>
  <c r="F1906" i="33"/>
  <c r="G1906" i="33" s="1"/>
  <c r="F1907" i="33"/>
  <c r="G1907" i="33" s="1"/>
  <c r="D4" i="33"/>
  <c r="E4" i="33" s="1"/>
  <c r="D5" i="33"/>
  <c r="E5" i="33" s="1"/>
  <c r="D6" i="33"/>
  <c r="E6" i="33" s="1"/>
  <c r="D7" i="33"/>
  <c r="E7" i="33" s="1"/>
  <c r="D8" i="33"/>
  <c r="E8" i="33" s="1"/>
  <c r="D9" i="33"/>
  <c r="E9" i="33" s="1"/>
  <c r="D10" i="33"/>
  <c r="E10" i="33" s="1"/>
  <c r="D11" i="33"/>
  <c r="E11" i="33" s="1"/>
  <c r="D12" i="33"/>
  <c r="E12" i="33" s="1"/>
  <c r="D13" i="33"/>
  <c r="E13" i="33" s="1"/>
  <c r="D14" i="33"/>
  <c r="E14" i="33" s="1"/>
  <c r="D15" i="33"/>
  <c r="E15" i="33" s="1"/>
  <c r="D16" i="33"/>
  <c r="E16" i="33" s="1"/>
  <c r="D17" i="33"/>
  <c r="E17" i="33" s="1"/>
  <c r="D18" i="33"/>
  <c r="E18" i="33" s="1"/>
  <c r="D19" i="33"/>
  <c r="E19" i="33" s="1"/>
  <c r="D20" i="33"/>
  <c r="E20" i="33" s="1"/>
  <c r="D21" i="33"/>
  <c r="E21" i="33" s="1"/>
  <c r="D22" i="33"/>
  <c r="E22" i="33" s="1"/>
  <c r="D23" i="33"/>
  <c r="E23" i="33" s="1"/>
  <c r="D24" i="33"/>
  <c r="E24" i="33" s="1"/>
  <c r="D25" i="33"/>
  <c r="E25" i="33" s="1"/>
  <c r="D26" i="33"/>
  <c r="E26" i="33" s="1"/>
  <c r="D27" i="33"/>
  <c r="E27" i="33" s="1"/>
  <c r="D28" i="33"/>
  <c r="E28" i="33" s="1"/>
  <c r="D29" i="33"/>
  <c r="E29" i="33" s="1"/>
  <c r="D30" i="33"/>
  <c r="E30" i="33" s="1"/>
  <c r="D31" i="33"/>
  <c r="E31" i="33" s="1"/>
  <c r="D32" i="33"/>
  <c r="E32" i="33" s="1"/>
  <c r="D33" i="33"/>
  <c r="E33" i="33" s="1"/>
  <c r="D34" i="33"/>
  <c r="E34" i="33" s="1"/>
  <c r="D35" i="33"/>
  <c r="E35" i="33" s="1"/>
  <c r="D36" i="33"/>
  <c r="E36" i="33" s="1"/>
  <c r="D37" i="33"/>
  <c r="E37" i="33" s="1"/>
  <c r="D38" i="33"/>
  <c r="E38" i="33" s="1"/>
  <c r="D39" i="33"/>
  <c r="E39" i="33" s="1"/>
  <c r="D40" i="33"/>
  <c r="E40" i="33" s="1"/>
  <c r="D41" i="33"/>
  <c r="E41" i="33" s="1"/>
  <c r="D42" i="33"/>
  <c r="E42" i="33" s="1"/>
  <c r="D43" i="33"/>
  <c r="E43" i="33" s="1"/>
  <c r="D44" i="33"/>
  <c r="E44" i="33" s="1"/>
  <c r="D45" i="33"/>
  <c r="E45" i="33" s="1"/>
  <c r="D46" i="33"/>
  <c r="E46" i="33" s="1"/>
  <c r="D47" i="33"/>
  <c r="E47" i="33" s="1"/>
  <c r="D48" i="33"/>
  <c r="E48" i="33" s="1"/>
  <c r="D49" i="33"/>
  <c r="E49" i="33" s="1"/>
  <c r="D50" i="33"/>
  <c r="E50" i="33" s="1"/>
  <c r="D51" i="33"/>
  <c r="E51" i="33" s="1"/>
  <c r="D52" i="33"/>
  <c r="E52" i="33" s="1"/>
  <c r="D53" i="33"/>
  <c r="E53" i="33" s="1"/>
  <c r="D54" i="33"/>
  <c r="E54" i="33" s="1"/>
  <c r="D55" i="33"/>
  <c r="E55" i="33" s="1"/>
  <c r="D56" i="33"/>
  <c r="E56" i="33" s="1"/>
  <c r="D57" i="33"/>
  <c r="E57" i="33" s="1"/>
  <c r="D58" i="33"/>
  <c r="E58" i="33" s="1"/>
  <c r="D59" i="33"/>
  <c r="E59" i="33" s="1"/>
  <c r="D60" i="33"/>
  <c r="E60" i="33" s="1"/>
  <c r="D61" i="33"/>
  <c r="E61" i="33" s="1"/>
  <c r="D62" i="33"/>
  <c r="E62" i="33" s="1"/>
  <c r="D63" i="33"/>
  <c r="E63" i="33" s="1"/>
  <c r="D64" i="33"/>
  <c r="E64" i="33" s="1"/>
  <c r="D65" i="33"/>
  <c r="E65" i="33" s="1"/>
  <c r="D66" i="33"/>
  <c r="E66" i="33" s="1"/>
  <c r="D67" i="33"/>
  <c r="E67" i="33" s="1"/>
  <c r="D68" i="33"/>
  <c r="E68" i="33" s="1"/>
  <c r="D69" i="33"/>
  <c r="E69" i="33" s="1"/>
  <c r="D70" i="33"/>
  <c r="E70" i="33" s="1"/>
  <c r="D71" i="33"/>
  <c r="E71" i="33" s="1"/>
  <c r="D72" i="33"/>
  <c r="E72" i="33" s="1"/>
  <c r="D73" i="33"/>
  <c r="E73" i="33" s="1"/>
  <c r="D74" i="33"/>
  <c r="E74" i="33" s="1"/>
  <c r="D75" i="33"/>
  <c r="E75" i="33" s="1"/>
  <c r="D76" i="33"/>
  <c r="E76" i="33" s="1"/>
  <c r="D77" i="33"/>
  <c r="E77" i="33" s="1"/>
  <c r="D78" i="33"/>
  <c r="E78" i="33" s="1"/>
  <c r="D79" i="33"/>
  <c r="E79" i="33" s="1"/>
  <c r="D80" i="33"/>
  <c r="E80" i="33" s="1"/>
  <c r="D81" i="33"/>
  <c r="E81" i="33" s="1"/>
  <c r="D82" i="33"/>
  <c r="E82" i="33" s="1"/>
  <c r="D83" i="33"/>
  <c r="E83" i="33" s="1"/>
  <c r="D84" i="33"/>
  <c r="E84" i="33" s="1"/>
  <c r="D85" i="33"/>
  <c r="E85" i="33" s="1"/>
  <c r="D86" i="33"/>
  <c r="E86" i="33" s="1"/>
  <c r="D88" i="33"/>
  <c r="E88" i="33" s="1"/>
  <c r="D89" i="33"/>
  <c r="E89" i="33" s="1"/>
  <c r="D90" i="33"/>
  <c r="E90" i="33" s="1"/>
  <c r="D91" i="33"/>
  <c r="E91" i="33" s="1"/>
  <c r="D92" i="33"/>
  <c r="E92" i="33" s="1"/>
  <c r="D93" i="33"/>
  <c r="E93" i="33" s="1"/>
  <c r="D94" i="33"/>
  <c r="E94" i="33" s="1"/>
  <c r="D95" i="33"/>
  <c r="E95" i="33" s="1"/>
  <c r="D96" i="33"/>
  <c r="E96" i="33" s="1"/>
  <c r="D97" i="33"/>
  <c r="E97" i="33" s="1"/>
  <c r="D98" i="33"/>
  <c r="E98" i="33" s="1"/>
  <c r="D99" i="33"/>
  <c r="E99" i="33" s="1"/>
  <c r="D100" i="33"/>
  <c r="E100" i="33" s="1"/>
  <c r="D101" i="33"/>
  <c r="E101" i="33" s="1"/>
  <c r="D102" i="33"/>
  <c r="E102" i="33" s="1"/>
  <c r="D103" i="33"/>
  <c r="E103" i="33" s="1"/>
  <c r="D104" i="33"/>
  <c r="E104" i="33" s="1"/>
  <c r="D105" i="33"/>
  <c r="E105" i="33" s="1"/>
  <c r="D106" i="33"/>
  <c r="E106" i="33" s="1"/>
  <c r="D107" i="33"/>
  <c r="E107" i="33" s="1"/>
  <c r="D108" i="33"/>
  <c r="E108" i="33" s="1"/>
  <c r="D109" i="33"/>
  <c r="E109" i="33" s="1"/>
  <c r="D110" i="33"/>
  <c r="E110" i="33" s="1"/>
  <c r="D111" i="33"/>
  <c r="E111" i="33" s="1"/>
  <c r="D112" i="33"/>
  <c r="E112" i="33" s="1"/>
  <c r="D113" i="33"/>
  <c r="E113" i="33" s="1"/>
  <c r="D114" i="33"/>
  <c r="E114" i="33" s="1"/>
  <c r="D115" i="33"/>
  <c r="E115" i="33" s="1"/>
  <c r="D116" i="33"/>
  <c r="E116" i="33" s="1"/>
  <c r="D117" i="33"/>
  <c r="E117" i="33" s="1"/>
  <c r="D118" i="33"/>
  <c r="E118" i="33" s="1"/>
  <c r="D119" i="33"/>
  <c r="E119" i="33" s="1"/>
  <c r="D120" i="33"/>
  <c r="E120" i="33" s="1"/>
  <c r="D121" i="33"/>
  <c r="E121" i="33" s="1"/>
  <c r="D122" i="33"/>
  <c r="E122" i="33" s="1"/>
  <c r="D123" i="33"/>
  <c r="E123" i="33" s="1"/>
  <c r="D124" i="33"/>
  <c r="E124" i="33" s="1"/>
  <c r="D125" i="33"/>
  <c r="E125" i="33" s="1"/>
  <c r="D126" i="33"/>
  <c r="E126" i="33" s="1"/>
  <c r="D127" i="33"/>
  <c r="E127" i="33" s="1"/>
  <c r="D128" i="33"/>
  <c r="E128" i="33" s="1"/>
  <c r="D129" i="33"/>
  <c r="E129" i="33" s="1"/>
  <c r="D130" i="33"/>
  <c r="E130" i="33" s="1"/>
  <c r="D131" i="33"/>
  <c r="E131" i="33" s="1"/>
  <c r="D132" i="33"/>
  <c r="E132" i="33" s="1"/>
  <c r="D133" i="33"/>
  <c r="E133" i="33" s="1"/>
  <c r="D134" i="33"/>
  <c r="E134" i="33" s="1"/>
  <c r="D135" i="33"/>
  <c r="E135" i="33" s="1"/>
  <c r="D136" i="33"/>
  <c r="E136" i="33" s="1"/>
  <c r="D137" i="33"/>
  <c r="E137" i="33" s="1"/>
  <c r="D138" i="33"/>
  <c r="E138" i="33" s="1"/>
  <c r="D139" i="33"/>
  <c r="E139" i="33" s="1"/>
  <c r="D140" i="33"/>
  <c r="E140" i="33" s="1"/>
  <c r="D141" i="33"/>
  <c r="E141" i="33" s="1"/>
  <c r="D142" i="33"/>
  <c r="E142" i="33" s="1"/>
  <c r="D143" i="33"/>
  <c r="E143" i="33" s="1"/>
  <c r="D145" i="33"/>
  <c r="E145" i="33" s="1"/>
  <c r="D146" i="33"/>
  <c r="E146" i="33" s="1"/>
  <c r="D147" i="33"/>
  <c r="E147" i="33" s="1"/>
  <c r="D148" i="33"/>
  <c r="E148" i="33" s="1"/>
  <c r="D149" i="33"/>
  <c r="E149" i="33" s="1"/>
  <c r="D150" i="33"/>
  <c r="E150" i="33" s="1"/>
  <c r="D151" i="33"/>
  <c r="E151" i="33" s="1"/>
  <c r="D152" i="33"/>
  <c r="E152" i="33" s="1"/>
  <c r="D153" i="33"/>
  <c r="E153" i="33" s="1"/>
  <c r="D154" i="33"/>
  <c r="E154" i="33" s="1"/>
  <c r="D155" i="33"/>
  <c r="E155" i="33" s="1"/>
  <c r="D156" i="33"/>
  <c r="E156" i="33" s="1"/>
  <c r="D157" i="33"/>
  <c r="E157" i="33" s="1"/>
  <c r="D158" i="33"/>
  <c r="E158" i="33" s="1"/>
  <c r="D160" i="33"/>
  <c r="E160" i="33" s="1"/>
  <c r="D161" i="33"/>
  <c r="E161" i="33" s="1"/>
  <c r="D162" i="33"/>
  <c r="E162" i="33" s="1"/>
  <c r="D163" i="33"/>
  <c r="E163" i="33" s="1"/>
  <c r="D164" i="33"/>
  <c r="E164" i="33" s="1"/>
  <c r="D165" i="33"/>
  <c r="E165" i="33" s="1"/>
  <c r="D166" i="33"/>
  <c r="E166" i="33" s="1"/>
  <c r="D167" i="33"/>
  <c r="E167" i="33" s="1"/>
  <c r="D168" i="33"/>
  <c r="E168" i="33" s="1"/>
  <c r="D169" i="33"/>
  <c r="E169" i="33" s="1"/>
  <c r="D170" i="33"/>
  <c r="E170" i="33" s="1"/>
  <c r="D171" i="33"/>
  <c r="E171" i="33" s="1"/>
  <c r="D172" i="33"/>
  <c r="E172" i="33" s="1"/>
  <c r="D173" i="33"/>
  <c r="E173" i="33" s="1"/>
  <c r="D174" i="33"/>
  <c r="E174" i="33" s="1"/>
  <c r="D175" i="33"/>
  <c r="E175" i="33" s="1"/>
  <c r="D176" i="33"/>
  <c r="E176" i="33" s="1"/>
  <c r="D177" i="33"/>
  <c r="E177" i="33" s="1"/>
  <c r="D178" i="33"/>
  <c r="E178" i="33" s="1"/>
  <c r="D179" i="33"/>
  <c r="E179" i="33" s="1"/>
  <c r="D180" i="33"/>
  <c r="E180" i="33" s="1"/>
  <c r="D181" i="33"/>
  <c r="E181" i="33" s="1"/>
  <c r="D182" i="33"/>
  <c r="E182" i="33" s="1"/>
  <c r="D183" i="33"/>
  <c r="E183" i="33" s="1"/>
  <c r="D184" i="33"/>
  <c r="E184" i="33" s="1"/>
  <c r="D185" i="33"/>
  <c r="E185" i="33" s="1"/>
  <c r="D186" i="33"/>
  <c r="E186" i="33" s="1"/>
  <c r="D187" i="33"/>
  <c r="E187" i="33" s="1"/>
  <c r="D188" i="33"/>
  <c r="E188" i="33" s="1"/>
  <c r="D189" i="33"/>
  <c r="E189" i="33" s="1"/>
  <c r="D190" i="33"/>
  <c r="E190" i="33" s="1"/>
  <c r="D191" i="33"/>
  <c r="E191" i="33" s="1"/>
  <c r="D192" i="33"/>
  <c r="E192" i="33" s="1"/>
  <c r="D193" i="33"/>
  <c r="E193" i="33" s="1"/>
  <c r="D194" i="33"/>
  <c r="E194" i="33" s="1"/>
  <c r="D195" i="33"/>
  <c r="E195" i="33" s="1"/>
  <c r="D196" i="33"/>
  <c r="E196" i="33" s="1"/>
  <c r="D197" i="33"/>
  <c r="E197" i="33" s="1"/>
  <c r="D198" i="33"/>
  <c r="E198" i="33" s="1"/>
  <c r="D199" i="33"/>
  <c r="E199" i="33" s="1"/>
  <c r="D200" i="33"/>
  <c r="E200" i="33" s="1"/>
  <c r="D201" i="33"/>
  <c r="E201" i="33" s="1"/>
  <c r="D202" i="33"/>
  <c r="E202" i="33" s="1"/>
  <c r="D203" i="33"/>
  <c r="E203" i="33" s="1"/>
  <c r="D204" i="33"/>
  <c r="E204" i="33" s="1"/>
  <c r="D205" i="33"/>
  <c r="E205" i="33" s="1"/>
  <c r="D206" i="33"/>
  <c r="E206" i="33" s="1"/>
  <c r="D207" i="33"/>
  <c r="E207" i="33" s="1"/>
  <c r="D208" i="33"/>
  <c r="E208" i="33" s="1"/>
  <c r="D209" i="33"/>
  <c r="E209" i="33" s="1"/>
  <c r="D210" i="33"/>
  <c r="E210" i="33" s="1"/>
  <c r="D211" i="33"/>
  <c r="E211" i="33" s="1"/>
  <c r="D212" i="33"/>
  <c r="E212" i="33" s="1"/>
  <c r="D213" i="33"/>
  <c r="E213" i="33" s="1"/>
  <c r="D214" i="33"/>
  <c r="E214" i="33" s="1"/>
  <c r="D215" i="33"/>
  <c r="E215" i="33" s="1"/>
  <c r="D216" i="33"/>
  <c r="E216" i="33" s="1"/>
  <c r="D217" i="33"/>
  <c r="E217" i="33" s="1"/>
  <c r="D218" i="33"/>
  <c r="E218" i="33" s="1"/>
  <c r="D219" i="33"/>
  <c r="E219" i="33" s="1"/>
  <c r="D220" i="33"/>
  <c r="E220" i="33" s="1"/>
  <c r="D221" i="33"/>
  <c r="E221" i="33" s="1"/>
  <c r="D222" i="33"/>
  <c r="E222" i="33" s="1"/>
  <c r="D223" i="33"/>
  <c r="E223" i="33" s="1"/>
  <c r="D224" i="33"/>
  <c r="E224" i="33" s="1"/>
  <c r="D225" i="33"/>
  <c r="E225" i="33" s="1"/>
  <c r="D226" i="33"/>
  <c r="E226" i="33" s="1"/>
  <c r="D227" i="33"/>
  <c r="E227" i="33" s="1"/>
  <c r="D228" i="33"/>
  <c r="E228" i="33" s="1"/>
  <c r="D229" i="33"/>
  <c r="E229" i="33" s="1"/>
  <c r="D230" i="33"/>
  <c r="E230" i="33" s="1"/>
  <c r="D231" i="33"/>
  <c r="E231" i="33" s="1"/>
  <c r="D232" i="33"/>
  <c r="E232" i="33" s="1"/>
  <c r="D233" i="33"/>
  <c r="E233" i="33" s="1"/>
  <c r="D234" i="33"/>
  <c r="E234" i="33" s="1"/>
  <c r="D235" i="33"/>
  <c r="E235" i="33" s="1"/>
  <c r="D236" i="33"/>
  <c r="E236" i="33" s="1"/>
  <c r="D237" i="33"/>
  <c r="E237" i="33" s="1"/>
  <c r="D238" i="33"/>
  <c r="E238" i="33" s="1"/>
  <c r="D239" i="33"/>
  <c r="E239" i="33" s="1"/>
  <c r="D240" i="33"/>
  <c r="E240" i="33" s="1"/>
  <c r="D241" i="33"/>
  <c r="E241" i="33" s="1"/>
  <c r="D242" i="33"/>
  <c r="E242" i="33" s="1"/>
  <c r="D243" i="33"/>
  <c r="E243" i="33" s="1"/>
  <c r="D244" i="33"/>
  <c r="E244" i="33" s="1"/>
  <c r="D245" i="33"/>
  <c r="E245" i="33" s="1"/>
  <c r="D246" i="33"/>
  <c r="E246" i="33" s="1"/>
  <c r="D247" i="33"/>
  <c r="E247" i="33" s="1"/>
  <c r="D248" i="33"/>
  <c r="E248" i="33" s="1"/>
  <c r="D249" i="33"/>
  <c r="E249" i="33" s="1"/>
  <c r="D250" i="33"/>
  <c r="E250" i="33" s="1"/>
  <c r="D251" i="33"/>
  <c r="E251" i="33" s="1"/>
  <c r="D252" i="33"/>
  <c r="E252" i="33" s="1"/>
  <c r="D253" i="33"/>
  <c r="E253" i="33" s="1"/>
  <c r="D254" i="33"/>
  <c r="E254" i="33" s="1"/>
  <c r="D255" i="33"/>
  <c r="E255" i="33" s="1"/>
  <c r="D256" i="33"/>
  <c r="E256" i="33" s="1"/>
  <c r="D258" i="33"/>
  <c r="E258" i="33" s="1"/>
  <c r="D259" i="33"/>
  <c r="E259" i="33" s="1"/>
  <c r="D260" i="33"/>
  <c r="E260" i="33" s="1"/>
  <c r="D261" i="33"/>
  <c r="E261" i="33" s="1"/>
  <c r="D262" i="33"/>
  <c r="E262" i="33" s="1"/>
  <c r="D263" i="33"/>
  <c r="E263" i="33" s="1"/>
  <c r="D264" i="33"/>
  <c r="E264" i="33" s="1"/>
  <c r="D265" i="33"/>
  <c r="E265" i="33" s="1"/>
  <c r="D266" i="33"/>
  <c r="E266" i="33" s="1"/>
  <c r="D267" i="33"/>
  <c r="E267" i="33" s="1"/>
  <c r="D268" i="33"/>
  <c r="E268" i="33" s="1"/>
  <c r="D269" i="33"/>
  <c r="E269" i="33" s="1"/>
  <c r="D270" i="33"/>
  <c r="E270" i="33" s="1"/>
  <c r="D271" i="33"/>
  <c r="E271" i="33" s="1"/>
  <c r="D272" i="33"/>
  <c r="E272" i="33" s="1"/>
  <c r="D273" i="33"/>
  <c r="E273" i="33" s="1"/>
  <c r="D274" i="33"/>
  <c r="E274" i="33" s="1"/>
  <c r="D275" i="33"/>
  <c r="E275" i="33" s="1"/>
  <c r="D276" i="33"/>
  <c r="E276" i="33" s="1"/>
  <c r="D277" i="33"/>
  <c r="E277" i="33" s="1"/>
  <c r="D278" i="33"/>
  <c r="E278" i="33" s="1"/>
  <c r="D279" i="33"/>
  <c r="E279" i="33" s="1"/>
  <c r="D280" i="33"/>
  <c r="E280" i="33" s="1"/>
  <c r="D281" i="33"/>
  <c r="E281" i="33" s="1"/>
  <c r="D282" i="33"/>
  <c r="E282" i="33" s="1"/>
  <c r="D283" i="33"/>
  <c r="E283" i="33" s="1"/>
  <c r="D285" i="33"/>
  <c r="E285" i="33" s="1"/>
  <c r="D286" i="33"/>
  <c r="E286" i="33" s="1"/>
  <c r="D287" i="33"/>
  <c r="E287" i="33" s="1"/>
  <c r="D288" i="33"/>
  <c r="E288" i="33" s="1"/>
  <c r="D289" i="33"/>
  <c r="E289" i="33" s="1"/>
  <c r="D290" i="33"/>
  <c r="E290" i="33" s="1"/>
  <c r="D291" i="33"/>
  <c r="E291" i="33" s="1"/>
  <c r="D292" i="33"/>
  <c r="E292" i="33" s="1"/>
  <c r="D293" i="33"/>
  <c r="E293" i="33" s="1"/>
  <c r="D294" i="33"/>
  <c r="E294" i="33" s="1"/>
  <c r="D295" i="33"/>
  <c r="E295" i="33" s="1"/>
  <c r="D296" i="33"/>
  <c r="E296" i="33" s="1"/>
  <c r="D297" i="33"/>
  <c r="E297" i="33" s="1"/>
  <c r="D298" i="33"/>
  <c r="E298" i="33" s="1"/>
  <c r="D299" i="33"/>
  <c r="E299" i="33" s="1"/>
  <c r="D300" i="33"/>
  <c r="E300" i="33" s="1"/>
  <c r="D301" i="33"/>
  <c r="E301" i="33" s="1"/>
  <c r="D302" i="33"/>
  <c r="E302" i="33" s="1"/>
  <c r="D303" i="33"/>
  <c r="E303" i="33" s="1"/>
  <c r="D304" i="33"/>
  <c r="E304" i="33" s="1"/>
  <c r="D305" i="33"/>
  <c r="E305" i="33" s="1"/>
  <c r="D306" i="33"/>
  <c r="E306" i="33" s="1"/>
  <c r="D307" i="33"/>
  <c r="E307" i="33" s="1"/>
  <c r="D308" i="33"/>
  <c r="E308" i="33" s="1"/>
  <c r="D309" i="33"/>
  <c r="E309" i="33" s="1"/>
  <c r="D310" i="33"/>
  <c r="E310" i="33" s="1"/>
  <c r="D311" i="33"/>
  <c r="E311" i="33" s="1"/>
  <c r="D312" i="33"/>
  <c r="E312" i="33" s="1"/>
  <c r="D313" i="33"/>
  <c r="E313" i="33" s="1"/>
  <c r="D314" i="33"/>
  <c r="E314" i="33" s="1"/>
  <c r="D315" i="33"/>
  <c r="E315" i="33" s="1"/>
  <c r="D316" i="33"/>
  <c r="E316" i="33" s="1"/>
  <c r="D317" i="33"/>
  <c r="E317" i="33" s="1"/>
  <c r="D318" i="33"/>
  <c r="E318" i="33" s="1"/>
  <c r="D319" i="33"/>
  <c r="E319" i="33" s="1"/>
  <c r="D320" i="33"/>
  <c r="E320" i="33" s="1"/>
  <c r="D321" i="33"/>
  <c r="E321" i="33" s="1"/>
  <c r="D322" i="33"/>
  <c r="E322" i="33" s="1"/>
  <c r="D324" i="33"/>
  <c r="E324" i="33" s="1"/>
  <c r="D325" i="33"/>
  <c r="E325" i="33" s="1"/>
  <c r="D326" i="33"/>
  <c r="E326" i="33" s="1"/>
  <c r="D327" i="33"/>
  <c r="E327" i="33" s="1"/>
  <c r="D328" i="33"/>
  <c r="E328" i="33" s="1"/>
  <c r="D329" i="33"/>
  <c r="E329" i="33" s="1"/>
  <c r="D330" i="33"/>
  <c r="E330" i="33" s="1"/>
  <c r="D331" i="33"/>
  <c r="E331" i="33" s="1"/>
  <c r="D332" i="33"/>
  <c r="E332" i="33" s="1"/>
  <c r="D333" i="33"/>
  <c r="E333" i="33" s="1"/>
  <c r="D334" i="33"/>
  <c r="E334" i="33" s="1"/>
  <c r="D335" i="33"/>
  <c r="E335" i="33" s="1"/>
  <c r="D336" i="33"/>
  <c r="E336" i="33" s="1"/>
  <c r="D337" i="33"/>
  <c r="E337" i="33" s="1"/>
  <c r="D338" i="33"/>
  <c r="E338" i="33" s="1"/>
  <c r="D339" i="33"/>
  <c r="E339" i="33" s="1"/>
  <c r="D340" i="33"/>
  <c r="E340" i="33" s="1"/>
  <c r="D341" i="33"/>
  <c r="E341" i="33" s="1"/>
  <c r="D342" i="33"/>
  <c r="E342" i="33" s="1"/>
  <c r="D343" i="33"/>
  <c r="E343" i="33" s="1"/>
  <c r="D344" i="33"/>
  <c r="E344" i="33" s="1"/>
  <c r="D345" i="33"/>
  <c r="E345" i="33" s="1"/>
  <c r="D346" i="33"/>
  <c r="E346" i="33" s="1"/>
  <c r="D347" i="33"/>
  <c r="E347" i="33" s="1"/>
  <c r="D348" i="33"/>
  <c r="E348" i="33" s="1"/>
  <c r="D349" i="33"/>
  <c r="E349" i="33" s="1"/>
  <c r="D350" i="33"/>
  <c r="E350" i="33" s="1"/>
  <c r="D351" i="33"/>
  <c r="E351" i="33" s="1"/>
  <c r="D352" i="33"/>
  <c r="E352" i="33" s="1"/>
  <c r="D353" i="33"/>
  <c r="E353" i="33" s="1"/>
  <c r="D354" i="33"/>
  <c r="E354" i="33" s="1"/>
  <c r="D355" i="33"/>
  <c r="E355" i="33" s="1"/>
  <c r="D356" i="33"/>
  <c r="E356" i="33" s="1"/>
  <c r="D357" i="33"/>
  <c r="E357" i="33" s="1"/>
  <c r="D358" i="33"/>
  <c r="E358" i="33" s="1"/>
  <c r="D359" i="33"/>
  <c r="E359" i="33" s="1"/>
  <c r="D360" i="33"/>
  <c r="E360" i="33" s="1"/>
  <c r="D361" i="33"/>
  <c r="E361" i="33" s="1"/>
  <c r="D362" i="33"/>
  <c r="E362" i="33" s="1"/>
  <c r="D364" i="33"/>
  <c r="E364" i="33" s="1"/>
  <c r="D365" i="33"/>
  <c r="E365" i="33" s="1"/>
  <c r="D366" i="33"/>
  <c r="E366" i="33" s="1"/>
  <c r="D367" i="33"/>
  <c r="E367" i="33" s="1"/>
  <c r="D368" i="33"/>
  <c r="E368" i="33" s="1"/>
  <c r="D369" i="33"/>
  <c r="E369" i="33" s="1"/>
  <c r="D370" i="33"/>
  <c r="E370" i="33" s="1"/>
  <c r="D371" i="33"/>
  <c r="E371" i="33" s="1"/>
  <c r="D372" i="33"/>
  <c r="E372" i="33" s="1"/>
  <c r="D373" i="33"/>
  <c r="E373" i="33" s="1"/>
  <c r="D374" i="33"/>
  <c r="E374" i="33" s="1"/>
  <c r="D375" i="33"/>
  <c r="E375" i="33" s="1"/>
  <c r="D376" i="33"/>
  <c r="E376" i="33" s="1"/>
  <c r="D377" i="33"/>
  <c r="E377" i="33" s="1"/>
  <c r="D378" i="33"/>
  <c r="E378" i="33" s="1"/>
  <c r="D379" i="33"/>
  <c r="E379" i="33" s="1"/>
  <c r="D380" i="33"/>
  <c r="E380" i="33" s="1"/>
  <c r="D381" i="33"/>
  <c r="E381" i="33" s="1"/>
  <c r="D382" i="33"/>
  <c r="E382" i="33" s="1"/>
  <c r="D383" i="33"/>
  <c r="E383" i="33" s="1"/>
  <c r="D384" i="33"/>
  <c r="E384" i="33" s="1"/>
  <c r="D385" i="33"/>
  <c r="E385" i="33" s="1"/>
  <c r="D386" i="33"/>
  <c r="E386" i="33" s="1"/>
  <c r="D387" i="33"/>
  <c r="E387" i="33" s="1"/>
  <c r="D388" i="33"/>
  <c r="E388" i="33" s="1"/>
  <c r="D389" i="33"/>
  <c r="E389" i="33" s="1"/>
  <c r="D390" i="33"/>
  <c r="E390" i="33" s="1"/>
  <c r="D391" i="33"/>
  <c r="E391" i="33" s="1"/>
  <c r="D392" i="33"/>
  <c r="E392" i="33" s="1"/>
  <c r="D393" i="33"/>
  <c r="E393" i="33" s="1"/>
  <c r="D394" i="33"/>
  <c r="E394" i="33" s="1"/>
  <c r="D395" i="33"/>
  <c r="E395" i="33" s="1"/>
  <c r="D396" i="33"/>
  <c r="E396" i="33" s="1"/>
  <c r="D397" i="33"/>
  <c r="E397" i="33" s="1"/>
  <c r="D398" i="33"/>
  <c r="E398" i="33" s="1"/>
  <c r="D399" i="33"/>
  <c r="E399" i="33" s="1"/>
  <c r="D400" i="33"/>
  <c r="E400" i="33" s="1"/>
  <c r="D401" i="33"/>
  <c r="E401" i="33" s="1"/>
  <c r="D402" i="33"/>
  <c r="E402" i="33" s="1"/>
  <c r="D403" i="33"/>
  <c r="E403" i="33" s="1"/>
  <c r="D404" i="33"/>
  <c r="E404" i="33" s="1"/>
  <c r="D405" i="33"/>
  <c r="E405" i="33" s="1"/>
  <c r="D406" i="33"/>
  <c r="E406" i="33" s="1"/>
  <c r="D407" i="33"/>
  <c r="E407" i="33" s="1"/>
  <c r="D408" i="33"/>
  <c r="E408" i="33" s="1"/>
  <c r="D409" i="33"/>
  <c r="E409" i="33" s="1"/>
  <c r="D410" i="33"/>
  <c r="E410" i="33" s="1"/>
  <c r="D411" i="33"/>
  <c r="E411" i="33" s="1"/>
  <c r="D412" i="33"/>
  <c r="E412" i="33" s="1"/>
  <c r="D413" i="33"/>
  <c r="E413" i="33" s="1"/>
  <c r="D414" i="33"/>
  <c r="E414" i="33" s="1"/>
  <c r="D415" i="33"/>
  <c r="E415" i="33" s="1"/>
  <c r="D416" i="33"/>
  <c r="E416" i="33" s="1"/>
  <c r="D417" i="33"/>
  <c r="E417" i="33" s="1"/>
  <c r="D418" i="33"/>
  <c r="E418" i="33" s="1"/>
  <c r="D419" i="33"/>
  <c r="E419" i="33" s="1"/>
  <c r="D420" i="33"/>
  <c r="E420" i="33" s="1"/>
  <c r="D421" i="33"/>
  <c r="E421" i="33" s="1"/>
  <c r="D422" i="33"/>
  <c r="E422" i="33" s="1"/>
  <c r="D423" i="33"/>
  <c r="E423" i="33" s="1"/>
  <c r="D424" i="33"/>
  <c r="E424" i="33" s="1"/>
  <c r="D425" i="33"/>
  <c r="E425" i="33" s="1"/>
  <c r="D426" i="33"/>
  <c r="E426" i="33" s="1"/>
  <c r="D427" i="33"/>
  <c r="E427" i="33" s="1"/>
  <c r="D428" i="33"/>
  <c r="E428" i="33" s="1"/>
  <c r="D429" i="33"/>
  <c r="E429" i="33" s="1"/>
  <c r="D430" i="33"/>
  <c r="E430" i="33" s="1"/>
  <c r="D431" i="33"/>
  <c r="E431" i="33" s="1"/>
  <c r="D432" i="33"/>
  <c r="E432" i="33" s="1"/>
  <c r="D433" i="33"/>
  <c r="E433" i="33" s="1"/>
  <c r="D434" i="33"/>
  <c r="E434" i="33" s="1"/>
  <c r="D435" i="33"/>
  <c r="E435" i="33" s="1"/>
  <c r="D436" i="33"/>
  <c r="E436" i="33" s="1"/>
  <c r="D437" i="33"/>
  <c r="E437" i="33" s="1"/>
  <c r="D438" i="33"/>
  <c r="E438" i="33" s="1"/>
  <c r="D439" i="33"/>
  <c r="E439" i="33" s="1"/>
  <c r="D440" i="33"/>
  <c r="E440" i="33" s="1"/>
  <c r="D441" i="33"/>
  <c r="E441" i="33" s="1"/>
  <c r="D442" i="33"/>
  <c r="E442" i="33" s="1"/>
  <c r="D443" i="33"/>
  <c r="E443" i="33" s="1"/>
  <c r="D444" i="33"/>
  <c r="E444" i="33" s="1"/>
  <c r="D445" i="33"/>
  <c r="E445" i="33" s="1"/>
  <c r="D446" i="33"/>
  <c r="E446" i="33" s="1"/>
  <c r="D447" i="33"/>
  <c r="E447" i="33" s="1"/>
  <c r="D448" i="33"/>
  <c r="E448" i="33" s="1"/>
  <c r="D449" i="33"/>
  <c r="E449" i="33" s="1"/>
  <c r="D450" i="33"/>
  <c r="E450" i="33" s="1"/>
  <c r="D451" i="33"/>
  <c r="E451" i="33" s="1"/>
  <c r="D452" i="33"/>
  <c r="E452" i="33" s="1"/>
  <c r="D453" i="33"/>
  <c r="E453" i="33" s="1"/>
  <c r="D454" i="33"/>
  <c r="E454" i="33" s="1"/>
  <c r="D455" i="33"/>
  <c r="E455" i="33" s="1"/>
  <c r="D456" i="33"/>
  <c r="E456" i="33" s="1"/>
  <c r="D457" i="33"/>
  <c r="E457" i="33" s="1"/>
  <c r="D458" i="33"/>
  <c r="E458" i="33" s="1"/>
  <c r="D459" i="33"/>
  <c r="E459" i="33" s="1"/>
  <c r="D460" i="33"/>
  <c r="E460" i="33" s="1"/>
  <c r="D461" i="33"/>
  <c r="E461" i="33" s="1"/>
  <c r="D462" i="33"/>
  <c r="E462" i="33" s="1"/>
  <c r="D463" i="33"/>
  <c r="E463" i="33" s="1"/>
  <c r="D464" i="33"/>
  <c r="E464" i="33" s="1"/>
  <c r="D465" i="33"/>
  <c r="E465" i="33" s="1"/>
  <c r="D466" i="33"/>
  <c r="E466" i="33" s="1"/>
  <c r="D467" i="33"/>
  <c r="E467" i="33" s="1"/>
  <c r="D468" i="33"/>
  <c r="E468" i="33" s="1"/>
  <c r="D469" i="33"/>
  <c r="E469" i="33" s="1"/>
  <c r="D470" i="33"/>
  <c r="E470" i="33" s="1"/>
  <c r="D471" i="33"/>
  <c r="E471" i="33" s="1"/>
  <c r="D472" i="33"/>
  <c r="E472" i="33" s="1"/>
  <c r="D473" i="33"/>
  <c r="E473" i="33" s="1"/>
  <c r="D474" i="33"/>
  <c r="E474" i="33" s="1"/>
  <c r="D475" i="33"/>
  <c r="E475" i="33" s="1"/>
  <c r="D476" i="33"/>
  <c r="E476" i="33" s="1"/>
  <c r="D477" i="33"/>
  <c r="E477" i="33" s="1"/>
  <c r="D478" i="33"/>
  <c r="E478" i="33" s="1"/>
  <c r="D479" i="33"/>
  <c r="E479" i="33" s="1"/>
  <c r="D480" i="33"/>
  <c r="E480" i="33" s="1"/>
  <c r="D481" i="33"/>
  <c r="E481" i="33" s="1"/>
  <c r="D482" i="33"/>
  <c r="E482" i="33" s="1"/>
  <c r="D483" i="33"/>
  <c r="E483" i="33" s="1"/>
  <c r="D484" i="33"/>
  <c r="E484" i="33" s="1"/>
  <c r="D485" i="33"/>
  <c r="E485" i="33" s="1"/>
  <c r="D486" i="33"/>
  <c r="E486" i="33" s="1"/>
  <c r="D487" i="33"/>
  <c r="E487" i="33" s="1"/>
  <c r="D488" i="33"/>
  <c r="E488" i="33" s="1"/>
  <c r="D489" i="33"/>
  <c r="E489" i="33" s="1"/>
  <c r="D490" i="33"/>
  <c r="E490" i="33" s="1"/>
  <c r="D491" i="33"/>
  <c r="E491" i="33" s="1"/>
  <c r="D492" i="33"/>
  <c r="E492" i="33" s="1"/>
  <c r="D493" i="33"/>
  <c r="E493" i="33" s="1"/>
  <c r="D494" i="33"/>
  <c r="E494" i="33" s="1"/>
  <c r="D495" i="33"/>
  <c r="E495" i="33" s="1"/>
  <c r="D496" i="33"/>
  <c r="E496" i="33" s="1"/>
  <c r="D497" i="33"/>
  <c r="E497" i="33" s="1"/>
  <c r="D498" i="33"/>
  <c r="E498" i="33" s="1"/>
  <c r="D499" i="33"/>
  <c r="E499" i="33" s="1"/>
  <c r="D500" i="33"/>
  <c r="E500" i="33" s="1"/>
  <c r="D501" i="33"/>
  <c r="E501" i="33" s="1"/>
  <c r="D502" i="33"/>
  <c r="E502" i="33" s="1"/>
  <c r="D503" i="33"/>
  <c r="E503" i="33" s="1"/>
  <c r="D504" i="33"/>
  <c r="E504" i="33" s="1"/>
  <c r="D505" i="33"/>
  <c r="E505" i="33" s="1"/>
  <c r="D506" i="33"/>
  <c r="E506" i="33" s="1"/>
  <c r="D507" i="33"/>
  <c r="E507" i="33" s="1"/>
  <c r="D508" i="33"/>
  <c r="E508" i="33" s="1"/>
  <c r="D509" i="33"/>
  <c r="E509" i="33" s="1"/>
  <c r="D510" i="33"/>
  <c r="E510" i="33" s="1"/>
  <c r="D511" i="33"/>
  <c r="E511" i="33" s="1"/>
  <c r="D512" i="33"/>
  <c r="E512" i="33" s="1"/>
  <c r="D513" i="33"/>
  <c r="E513" i="33" s="1"/>
  <c r="D514" i="33"/>
  <c r="E514" i="33" s="1"/>
  <c r="D515" i="33"/>
  <c r="E515" i="33" s="1"/>
  <c r="D516" i="33"/>
  <c r="E516" i="33" s="1"/>
  <c r="D517" i="33"/>
  <c r="E517" i="33" s="1"/>
  <c r="D518" i="33"/>
  <c r="E518" i="33" s="1"/>
  <c r="D519" i="33"/>
  <c r="E519" i="33" s="1"/>
  <c r="D525" i="33"/>
  <c r="E525" i="33" s="1"/>
  <c r="D526" i="33"/>
  <c r="E526" i="33" s="1"/>
  <c r="D527" i="33"/>
  <c r="E527" i="33" s="1"/>
  <c r="D528" i="33"/>
  <c r="E528" i="33" s="1"/>
  <c r="D529" i="33"/>
  <c r="E529" i="33" s="1"/>
  <c r="D530" i="33"/>
  <c r="E530" i="33" s="1"/>
  <c r="D531" i="33"/>
  <c r="E531" i="33" s="1"/>
  <c r="D532" i="33"/>
  <c r="E532" i="33" s="1"/>
  <c r="D533" i="33"/>
  <c r="E533" i="33" s="1"/>
  <c r="D534" i="33"/>
  <c r="E534" i="33" s="1"/>
  <c r="D535" i="33"/>
  <c r="E535" i="33" s="1"/>
  <c r="D536" i="33"/>
  <c r="E536" i="33" s="1"/>
  <c r="D537" i="33"/>
  <c r="E537" i="33" s="1"/>
  <c r="D538" i="33"/>
  <c r="E538" i="33" s="1"/>
  <c r="D539" i="33"/>
  <c r="E539" i="33" s="1"/>
  <c r="D540" i="33"/>
  <c r="E540" i="33" s="1"/>
  <c r="D541" i="33"/>
  <c r="E541" i="33" s="1"/>
  <c r="D542" i="33"/>
  <c r="E542" i="33" s="1"/>
  <c r="D543" i="33"/>
  <c r="E543" i="33" s="1"/>
  <c r="D544" i="33"/>
  <c r="E544" i="33" s="1"/>
  <c r="D545" i="33"/>
  <c r="E545" i="33" s="1"/>
  <c r="D546" i="33"/>
  <c r="E546" i="33" s="1"/>
  <c r="D547" i="33"/>
  <c r="E547" i="33" s="1"/>
  <c r="D548" i="33"/>
  <c r="E548" i="33" s="1"/>
  <c r="D549" i="33"/>
  <c r="E549" i="33" s="1"/>
  <c r="D550" i="33"/>
  <c r="E550" i="33" s="1"/>
  <c r="D551" i="33"/>
  <c r="E551" i="33" s="1"/>
  <c r="D552" i="33"/>
  <c r="E552" i="33" s="1"/>
  <c r="D553" i="33"/>
  <c r="E553" i="33" s="1"/>
  <c r="D554" i="33"/>
  <c r="E554" i="33" s="1"/>
  <c r="D555" i="33"/>
  <c r="E555" i="33" s="1"/>
  <c r="D556" i="33"/>
  <c r="E556" i="33" s="1"/>
  <c r="D557" i="33"/>
  <c r="E557" i="33" s="1"/>
  <c r="D558" i="33"/>
  <c r="E558" i="33" s="1"/>
  <c r="D559" i="33"/>
  <c r="E559" i="33" s="1"/>
  <c r="D560" i="33"/>
  <c r="E560" i="33" s="1"/>
  <c r="D561" i="33"/>
  <c r="E561" i="33" s="1"/>
  <c r="D562" i="33"/>
  <c r="E562" i="33" s="1"/>
  <c r="D573" i="33"/>
  <c r="E573" i="33" s="1"/>
  <c r="D574" i="33"/>
  <c r="E574" i="33" s="1"/>
  <c r="D575" i="33"/>
  <c r="E575" i="33" s="1"/>
  <c r="D576" i="33"/>
  <c r="E576" i="33" s="1"/>
  <c r="D577" i="33"/>
  <c r="E577" i="33" s="1"/>
  <c r="D578" i="33"/>
  <c r="E578" i="33" s="1"/>
  <c r="D579" i="33"/>
  <c r="E579" i="33" s="1"/>
  <c r="D580" i="33"/>
  <c r="E580" i="33" s="1"/>
  <c r="D581" i="33"/>
  <c r="E581" i="33" s="1"/>
  <c r="D582" i="33"/>
  <c r="E582" i="33" s="1"/>
  <c r="D583" i="33"/>
  <c r="E583" i="33" s="1"/>
  <c r="D584" i="33"/>
  <c r="E584" i="33" s="1"/>
  <c r="D585" i="33"/>
  <c r="E585" i="33" s="1"/>
  <c r="D586" i="33"/>
  <c r="E586" i="33" s="1"/>
  <c r="D587" i="33"/>
  <c r="E587" i="33" s="1"/>
  <c r="D588" i="33"/>
  <c r="E588" i="33" s="1"/>
  <c r="D589" i="33"/>
  <c r="E589" i="33" s="1"/>
  <c r="D590" i="33"/>
  <c r="E590" i="33" s="1"/>
  <c r="D591" i="33"/>
  <c r="E591" i="33" s="1"/>
  <c r="D592" i="33"/>
  <c r="E592" i="33" s="1"/>
  <c r="D593" i="33"/>
  <c r="E593" i="33" s="1"/>
  <c r="D594" i="33"/>
  <c r="E594" i="33" s="1"/>
  <c r="D595" i="33"/>
  <c r="E595" i="33" s="1"/>
  <c r="D596" i="33"/>
  <c r="E596" i="33" s="1"/>
  <c r="D597" i="33"/>
  <c r="E597" i="33" s="1"/>
  <c r="D598" i="33"/>
  <c r="E598" i="33" s="1"/>
  <c r="D599" i="33"/>
  <c r="E599" i="33" s="1"/>
  <c r="D600" i="33"/>
  <c r="E600" i="33" s="1"/>
  <c r="D601" i="33"/>
  <c r="E601" i="33" s="1"/>
  <c r="D602" i="33"/>
  <c r="E602" i="33" s="1"/>
  <c r="D603" i="33"/>
  <c r="E603" i="33" s="1"/>
  <c r="D604" i="33"/>
  <c r="E604" i="33" s="1"/>
  <c r="D605" i="33"/>
  <c r="E605" i="33" s="1"/>
  <c r="D606" i="33"/>
  <c r="E606" i="33" s="1"/>
  <c r="D607" i="33"/>
  <c r="E607" i="33" s="1"/>
  <c r="D608" i="33"/>
  <c r="E608" i="33" s="1"/>
  <c r="D609" i="33"/>
  <c r="E609" i="33" s="1"/>
  <c r="D610" i="33"/>
  <c r="E610" i="33" s="1"/>
  <c r="D611" i="33"/>
  <c r="E611" i="33" s="1"/>
  <c r="D612" i="33"/>
  <c r="E612" i="33" s="1"/>
  <c r="D613" i="33"/>
  <c r="E613" i="33" s="1"/>
  <c r="D614" i="33"/>
  <c r="E614" i="33" s="1"/>
  <c r="D615" i="33"/>
  <c r="E615" i="33" s="1"/>
  <c r="D616" i="33"/>
  <c r="E616" i="33" s="1"/>
  <c r="D617" i="33"/>
  <c r="E617" i="33" s="1"/>
  <c r="D619" i="33"/>
  <c r="E619" i="33" s="1"/>
  <c r="D620" i="33"/>
  <c r="E620" i="33" s="1"/>
  <c r="D621" i="33"/>
  <c r="E621" i="33" s="1"/>
  <c r="D622" i="33"/>
  <c r="E622" i="33" s="1"/>
  <c r="D623" i="33"/>
  <c r="E623" i="33" s="1"/>
  <c r="D624" i="33"/>
  <c r="E624" i="33" s="1"/>
  <c r="D625" i="33"/>
  <c r="E625" i="33" s="1"/>
  <c r="D626" i="33"/>
  <c r="E626" i="33" s="1"/>
  <c r="D627" i="33"/>
  <c r="E627" i="33" s="1"/>
  <c r="D628" i="33"/>
  <c r="E628" i="33" s="1"/>
  <c r="D629" i="33"/>
  <c r="E629" i="33" s="1"/>
  <c r="D630" i="33"/>
  <c r="E630" i="33" s="1"/>
  <c r="D631" i="33"/>
  <c r="E631" i="33" s="1"/>
  <c r="D632" i="33"/>
  <c r="E632" i="33" s="1"/>
  <c r="D633" i="33"/>
  <c r="E633" i="33" s="1"/>
  <c r="D634" i="33"/>
  <c r="E634" i="33" s="1"/>
  <c r="D635" i="33"/>
  <c r="E635" i="33" s="1"/>
  <c r="D636" i="33"/>
  <c r="E636" i="33" s="1"/>
  <c r="D637" i="33"/>
  <c r="E637" i="33" s="1"/>
  <c r="D638" i="33"/>
  <c r="E638" i="33" s="1"/>
  <c r="D639" i="33"/>
  <c r="E639" i="33" s="1"/>
  <c r="D640" i="33"/>
  <c r="E640" i="33" s="1"/>
  <c r="D641" i="33"/>
  <c r="E641" i="33" s="1"/>
  <c r="D642" i="33"/>
  <c r="E642" i="33" s="1"/>
  <c r="D643" i="33"/>
  <c r="E643" i="33" s="1"/>
  <c r="D644" i="33"/>
  <c r="E644" i="33" s="1"/>
  <c r="D645" i="33"/>
  <c r="E645" i="33" s="1"/>
  <c r="D646" i="33"/>
  <c r="E646" i="33" s="1"/>
  <c r="D647" i="33"/>
  <c r="E647" i="33" s="1"/>
  <c r="D648" i="33"/>
  <c r="E648" i="33" s="1"/>
  <c r="D649" i="33"/>
  <c r="E649" i="33" s="1"/>
  <c r="D650" i="33"/>
  <c r="E650" i="33" s="1"/>
  <c r="D651" i="33"/>
  <c r="E651" i="33" s="1"/>
  <c r="D652" i="33"/>
  <c r="E652" i="33" s="1"/>
  <c r="D653" i="33"/>
  <c r="E653" i="33" s="1"/>
  <c r="D654" i="33"/>
  <c r="E654" i="33" s="1"/>
  <c r="D655" i="33"/>
  <c r="E655" i="33" s="1"/>
  <c r="D657" i="33"/>
  <c r="E657" i="33" s="1"/>
  <c r="D658" i="33"/>
  <c r="E658" i="33" s="1"/>
  <c r="D659" i="33"/>
  <c r="E659" i="33" s="1"/>
  <c r="D660" i="33"/>
  <c r="E660" i="33" s="1"/>
  <c r="D662" i="33"/>
  <c r="E662" i="33" s="1"/>
  <c r="D663" i="33"/>
  <c r="E663" i="33" s="1"/>
  <c r="D664" i="33"/>
  <c r="E664" i="33" s="1"/>
  <c r="D665" i="33"/>
  <c r="E665" i="33" s="1"/>
  <c r="D666" i="33"/>
  <c r="E666" i="33" s="1"/>
  <c r="D667" i="33"/>
  <c r="E667" i="33" s="1"/>
  <c r="D668" i="33"/>
  <c r="E668" i="33" s="1"/>
  <c r="D669" i="33"/>
  <c r="E669" i="33" s="1"/>
  <c r="D670" i="33"/>
  <c r="E670" i="33" s="1"/>
  <c r="D671" i="33"/>
  <c r="E671" i="33" s="1"/>
  <c r="D672" i="33"/>
  <c r="E672" i="33" s="1"/>
  <c r="D673" i="33"/>
  <c r="E673" i="33" s="1"/>
  <c r="D674" i="33"/>
  <c r="E674" i="33" s="1"/>
  <c r="D675" i="33"/>
  <c r="E675" i="33" s="1"/>
  <c r="D676" i="33"/>
  <c r="E676" i="33" s="1"/>
  <c r="D677" i="33"/>
  <c r="E677" i="33" s="1"/>
  <c r="D678" i="33"/>
  <c r="E678" i="33" s="1"/>
  <c r="D679" i="33"/>
  <c r="E679" i="33" s="1"/>
  <c r="D680" i="33"/>
  <c r="E680" i="33" s="1"/>
  <c r="D681" i="33"/>
  <c r="E681" i="33" s="1"/>
  <c r="D682" i="33"/>
  <c r="E682" i="33" s="1"/>
  <c r="D683" i="33"/>
  <c r="E683" i="33" s="1"/>
  <c r="D684" i="33"/>
  <c r="E684" i="33" s="1"/>
  <c r="D685" i="33"/>
  <c r="E685" i="33" s="1"/>
  <c r="D686" i="33"/>
  <c r="E686" i="33" s="1"/>
  <c r="D687" i="33"/>
  <c r="E687" i="33" s="1"/>
  <c r="D688" i="33"/>
  <c r="E688" i="33" s="1"/>
  <c r="D689" i="33"/>
  <c r="E689" i="33" s="1"/>
  <c r="D690" i="33"/>
  <c r="E690" i="33" s="1"/>
  <c r="D691" i="33"/>
  <c r="E691" i="33" s="1"/>
  <c r="D692" i="33"/>
  <c r="E692" i="33" s="1"/>
  <c r="D693" i="33"/>
  <c r="E693" i="33" s="1"/>
  <c r="D694" i="33"/>
  <c r="E694" i="33" s="1"/>
  <c r="D695" i="33"/>
  <c r="E695" i="33" s="1"/>
  <c r="D696" i="33"/>
  <c r="E696" i="33" s="1"/>
  <c r="D697" i="33"/>
  <c r="E697" i="33" s="1"/>
  <c r="D698" i="33"/>
  <c r="E698" i="33" s="1"/>
  <c r="D699" i="33"/>
  <c r="E699" i="33" s="1"/>
  <c r="D700" i="33"/>
  <c r="E700" i="33" s="1"/>
  <c r="D701" i="33"/>
  <c r="E701" i="33" s="1"/>
  <c r="D702" i="33"/>
  <c r="E702" i="33" s="1"/>
  <c r="D703" i="33"/>
  <c r="E703" i="33" s="1"/>
  <c r="D704" i="33"/>
  <c r="E704" i="33" s="1"/>
  <c r="D705" i="33"/>
  <c r="E705" i="33" s="1"/>
  <c r="D706" i="33"/>
  <c r="E706" i="33" s="1"/>
  <c r="D707" i="33"/>
  <c r="E707" i="33" s="1"/>
  <c r="D708" i="33"/>
  <c r="E708" i="33" s="1"/>
  <c r="D709" i="33"/>
  <c r="E709" i="33" s="1"/>
  <c r="D710" i="33"/>
  <c r="E710" i="33" s="1"/>
  <c r="D711" i="33"/>
  <c r="E711" i="33" s="1"/>
  <c r="D712" i="33"/>
  <c r="E712" i="33" s="1"/>
  <c r="D713" i="33"/>
  <c r="E713" i="33" s="1"/>
  <c r="D714" i="33"/>
  <c r="E714" i="33" s="1"/>
  <c r="D715" i="33"/>
  <c r="E715" i="33" s="1"/>
  <c r="D716" i="33"/>
  <c r="E716" i="33" s="1"/>
  <c r="D717" i="33"/>
  <c r="E717" i="33" s="1"/>
  <c r="D718" i="33"/>
  <c r="E718" i="33" s="1"/>
  <c r="D719" i="33"/>
  <c r="E719" i="33" s="1"/>
  <c r="D720" i="33"/>
  <c r="E720" i="33" s="1"/>
  <c r="D721" i="33"/>
  <c r="E721" i="33" s="1"/>
  <c r="D722" i="33"/>
  <c r="E722" i="33" s="1"/>
  <c r="D723" i="33"/>
  <c r="E723" i="33" s="1"/>
  <c r="D724" i="33"/>
  <c r="E724" i="33" s="1"/>
  <c r="D725" i="33"/>
  <c r="E725" i="33" s="1"/>
  <c r="D726" i="33"/>
  <c r="E726" i="33" s="1"/>
  <c r="D727" i="33"/>
  <c r="E727" i="33" s="1"/>
  <c r="D728" i="33"/>
  <c r="E728" i="33" s="1"/>
  <c r="D729" i="33"/>
  <c r="E729" i="33" s="1"/>
  <c r="D730" i="33"/>
  <c r="E730" i="33" s="1"/>
  <c r="D731" i="33"/>
  <c r="E731" i="33" s="1"/>
  <c r="D732" i="33"/>
  <c r="E732" i="33" s="1"/>
  <c r="D733" i="33"/>
  <c r="E733" i="33" s="1"/>
  <c r="D734" i="33"/>
  <c r="E734" i="33" s="1"/>
  <c r="D735" i="33"/>
  <c r="E735" i="33" s="1"/>
  <c r="D736" i="33"/>
  <c r="E736" i="33" s="1"/>
  <c r="D737" i="33"/>
  <c r="E737" i="33" s="1"/>
  <c r="D738" i="33"/>
  <c r="E738" i="33" s="1"/>
  <c r="D739" i="33"/>
  <c r="E739" i="33" s="1"/>
  <c r="D740" i="33"/>
  <c r="E740" i="33" s="1"/>
  <c r="D741" i="33"/>
  <c r="E741" i="33" s="1"/>
  <c r="D742" i="33"/>
  <c r="E742" i="33" s="1"/>
  <c r="D743" i="33"/>
  <c r="E743" i="33" s="1"/>
  <c r="D744" i="33"/>
  <c r="E744" i="33" s="1"/>
  <c r="D745" i="33"/>
  <c r="E745" i="33" s="1"/>
  <c r="D746" i="33"/>
  <c r="E746" i="33" s="1"/>
  <c r="D747" i="33"/>
  <c r="E747" i="33" s="1"/>
  <c r="D748" i="33"/>
  <c r="E748" i="33" s="1"/>
  <c r="D749" i="33"/>
  <c r="E749" i="33" s="1"/>
  <c r="D750" i="33"/>
  <c r="E750" i="33" s="1"/>
  <c r="D751" i="33"/>
  <c r="E751" i="33" s="1"/>
  <c r="D752" i="33"/>
  <c r="E752" i="33" s="1"/>
  <c r="D753" i="33"/>
  <c r="E753" i="33" s="1"/>
  <c r="D754" i="33"/>
  <c r="E754" i="33" s="1"/>
  <c r="D755" i="33"/>
  <c r="E755" i="33" s="1"/>
  <c r="D756" i="33"/>
  <c r="E756" i="33" s="1"/>
  <c r="D757" i="33"/>
  <c r="E757" i="33" s="1"/>
  <c r="D758" i="33"/>
  <c r="E758" i="33" s="1"/>
  <c r="D759" i="33"/>
  <c r="E759" i="33" s="1"/>
  <c r="D760" i="33"/>
  <c r="E760" i="33" s="1"/>
  <c r="D761" i="33"/>
  <c r="E761" i="33" s="1"/>
  <c r="D762" i="33"/>
  <c r="E762" i="33" s="1"/>
  <c r="D763" i="33"/>
  <c r="E763" i="33" s="1"/>
  <c r="D764" i="33"/>
  <c r="E764" i="33" s="1"/>
  <c r="D765" i="33"/>
  <c r="E765" i="33" s="1"/>
  <c r="D766" i="33"/>
  <c r="E766" i="33" s="1"/>
  <c r="D767" i="33"/>
  <c r="E767" i="33" s="1"/>
  <c r="D768" i="33"/>
  <c r="E768" i="33" s="1"/>
  <c r="D769" i="33"/>
  <c r="E769" i="33" s="1"/>
  <c r="D770" i="33"/>
  <c r="E770" i="33" s="1"/>
  <c r="D771" i="33"/>
  <c r="E771" i="33" s="1"/>
  <c r="D772" i="33"/>
  <c r="E772" i="33" s="1"/>
  <c r="D773" i="33"/>
  <c r="E773" i="33" s="1"/>
  <c r="D774" i="33"/>
  <c r="E774" i="33" s="1"/>
  <c r="D775" i="33"/>
  <c r="E775" i="33" s="1"/>
  <c r="D776" i="33"/>
  <c r="E776" i="33" s="1"/>
  <c r="D777" i="33"/>
  <c r="E777" i="33" s="1"/>
  <c r="D778" i="33"/>
  <c r="E778" i="33" s="1"/>
  <c r="D779" i="33"/>
  <c r="E779" i="33" s="1"/>
  <c r="D780" i="33"/>
  <c r="E780" i="33" s="1"/>
  <c r="D781" i="33"/>
  <c r="E781" i="33" s="1"/>
  <c r="D782" i="33"/>
  <c r="E782" i="33" s="1"/>
  <c r="D783" i="33"/>
  <c r="E783" i="33" s="1"/>
  <c r="D784" i="33"/>
  <c r="E784" i="33" s="1"/>
  <c r="D785" i="33"/>
  <c r="E785" i="33" s="1"/>
  <c r="D786" i="33"/>
  <c r="E786" i="33" s="1"/>
  <c r="D787" i="33"/>
  <c r="E787" i="33" s="1"/>
  <c r="D788" i="33"/>
  <c r="E788" i="33" s="1"/>
  <c r="D789" i="33"/>
  <c r="E789" i="33" s="1"/>
  <c r="D790" i="33"/>
  <c r="E790" i="33" s="1"/>
  <c r="D791" i="33"/>
  <c r="E791" i="33" s="1"/>
  <c r="D792" i="33"/>
  <c r="E792" i="33" s="1"/>
  <c r="D793" i="33"/>
  <c r="E793" i="33" s="1"/>
  <c r="D794" i="33"/>
  <c r="E794" i="33" s="1"/>
  <c r="D795" i="33"/>
  <c r="E795" i="33" s="1"/>
  <c r="D796" i="33"/>
  <c r="E796" i="33" s="1"/>
  <c r="D797" i="33"/>
  <c r="E797" i="33" s="1"/>
  <c r="D798" i="33"/>
  <c r="E798" i="33" s="1"/>
  <c r="D799" i="33"/>
  <c r="E799" i="33" s="1"/>
  <c r="D800" i="33"/>
  <c r="E800" i="33" s="1"/>
  <c r="D801" i="33"/>
  <c r="E801" i="33" s="1"/>
  <c r="D802" i="33"/>
  <c r="E802" i="33" s="1"/>
  <c r="D803" i="33"/>
  <c r="E803" i="33" s="1"/>
  <c r="D804" i="33"/>
  <c r="E804" i="33" s="1"/>
  <c r="D805" i="33"/>
  <c r="E805" i="33" s="1"/>
  <c r="D806" i="33"/>
  <c r="E806" i="33" s="1"/>
  <c r="D807" i="33"/>
  <c r="E807" i="33" s="1"/>
  <c r="D808" i="33"/>
  <c r="E808" i="33" s="1"/>
  <c r="D809" i="33"/>
  <c r="E809" i="33" s="1"/>
  <c r="D810" i="33"/>
  <c r="E810" i="33" s="1"/>
  <c r="D811" i="33"/>
  <c r="E811" i="33" s="1"/>
  <c r="D812" i="33"/>
  <c r="E812" i="33" s="1"/>
  <c r="D813" i="33"/>
  <c r="E813" i="33" s="1"/>
  <c r="D814" i="33"/>
  <c r="E814" i="33" s="1"/>
  <c r="D815" i="33"/>
  <c r="E815" i="33" s="1"/>
  <c r="D816" i="33"/>
  <c r="E816" i="33" s="1"/>
  <c r="D817" i="33"/>
  <c r="E817" i="33" s="1"/>
  <c r="D818" i="33"/>
  <c r="E818" i="33" s="1"/>
  <c r="D819" i="33"/>
  <c r="E819" i="33" s="1"/>
  <c r="D820" i="33"/>
  <c r="E820" i="33" s="1"/>
  <c r="D821" i="33"/>
  <c r="E821" i="33" s="1"/>
  <c r="D822" i="33"/>
  <c r="E822" i="33" s="1"/>
  <c r="D823" i="33"/>
  <c r="E823" i="33" s="1"/>
  <c r="D824" i="33"/>
  <c r="E824" i="33" s="1"/>
  <c r="D825" i="33"/>
  <c r="E825" i="33" s="1"/>
  <c r="D826" i="33"/>
  <c r="E826" i="33" s="1"/>
  <c r="D827" i="33"/>
  <c r="E827" i="33" s="1"/>
  <c r="D828" i="33"/>
  <c r="E828" i="33" s="1"/>
  <c r="D829" i="33"/>
  <c r="E829" i="33" s="1"/>
  <c r="D830" i="33"/>
  <c r="E830" i="33" s="1"/>
  <c r="D831" i="33"/>
  <c r="E831" i="33" s="1"/>
  <c r="D832" i="33"/>
  <c r="E832" i="33" s="1"/>
  <c r="D833" i="33"/>
  <c r="E833" i="33" s="1"/>
  <c r="D834" i="33"/>
  <c r="E834" i="33" s="1"/>
  <c r="D835" i="33"/>
  <c r="E835" i="33" s="1"/>
  <c r="D836" i="33"/>
  <c r="E836" i="33" s="1"/>
  <c r="D837" i="33"/>
  <c r="E837" i="33" s="1"/>
  <c r="D838" i="33"/>
  <c r="E838" i="33" s="1"/>
  <c r="D839" i="33"/>
  <c r="E839" i="33" s="1"/>
  <c r="D840" i="33"/>
  <c r="E840" i="33" s="1"/>
  <c r="D841" i="33"/>
  <c r="E841" i="33" s="1"/>
  <c r="D842" i="33"/>
  <c r="E842" i="33" s="1"/>
  <c r="D843" i="33"/>
  <c r="E843" i="33" s="1"/>
  <c r="D844" i="33"/>
  <c r="E844" i="33" s="1"/>
  <c r="D845" i="33"/>
  <c r="E845" i="33" s="1"/>
  <c r="D846" i="33"/>
  <c r="E846" i="33" s="1"/>
  <c r="D847" i="33"/>
  <c r="E847" i="33" s="1"/>
  <c r="D848" i="33"/>
  <c r="E848" i="33" s="1"/>
  <c r="D849" i="33"/>
  <c r="E849" i="33" s="1"/>
  <c r="D850" i="33"/>
  <c r="E850" i="33" s="1"/>
  <c r="D851" i="33"/>
  <c r="E851" i="33" s="1"/>
  <c r="D852" i="33"/>
  <c r="E852" i="33" s="1"/>
  <c r="D853" i="33"/>
  <c r="E853" i="33" s="1"/>
  <c r="D854" i="33"/>
  <c r="E854" i="33" s="1"/>
  <c r="D855" i="33"/>
  <c r="E855" i="33" s="1"/>
  <c r="D856" i="33"/>
  <c r="E856" i="33" s="1"/>
  <c r="D857" i="33"/>
  <c r="E857" i="33" s="1"/>
  <c r="D858" i="33"/>
  <c r="E858" i="33" s="1"/>
  <c r="D859" i="33"/>
  <c r="E859" i="33" s="1"/>
  <c r="D860" i="33"/>
  <c r="E860" i="33" s="1"/>
  <c r="D861" i="33"/>
  <c r="E861" i="33" s="1"/>
  <c r="D862" i="33"/>
  <c r="E862" i="33" s="1"/>
  <c r="D863" i="33"/>
  <c r="E863" i="33" s="1"/>
  <c r="D864" i="33"/>
  <c r="E864" i="33" s="1"/>
  <c r="D865" i="33"/>
  <c r="E865" i="33" s="1"/>
  <c r="D866" i="33"/>
  <c r="E866" i="33" s="1"/>
  <c r="D867" i="33"/>
  <c r="E867" i="33" s="1"/>
  <c r="D868" i="33"/>
  <c r="E868" i="33" s="1"/>
  <c r="D869" i="33"/>
  <c r="E869" i="33" s="1"/>
  <c r="D870" i="33"/>
  <c r="E870" i="33" s="1"/>
  <c r="D871" i="33"/>
  <c r="E871" i="33" s="1"/>
  <c r="D872" i="33"/>
  <c r="E872" i="33" s="1"/>
  <c r="D873" i="33"/>
  <c r="E873" i="33" s="1"/>
  <c r="D874" i="33"/>
  <c r="E874" i="33" s="1"/>
  <c r="D875" i="33"/>
  <c r="E875" i="33" s="1"/>
  <c r="D876" i="33"/>
  <c r="E876" i="33" s="1"/>
  <c r="D877" i="33"/>
  <c r="E877" i="33" s="1"/>
  <c r="D878" i="33"/>
  <c r="E878" i="33" s="1"/>
  <c r="D879" i="33"/>
  <c r="E879" i="33" s="1"/>
  <c r="D880" i="33"/>
  <c r="E880" i="33" s="1"/>
  <c r="D881" i="33"/>
  <c r="E881" i="33" s="1"/>
  <c r="D882" i="33"/>
  <c r="E882" i="33" s="1"/>
  <c r="D883" i="33"/>
  <c r="E883" i="33" s="1"/>
  <c r="D884" i="33"/>
  <c r="E884" i="33" s="1"/>
  <c r="D885" i="33"/>
  <c r="E885" i="33" s="1"/>
  <c r="D886" i="33"/>
  <c r="E886" i="33" s="1"/>
  <c r="D887" i="33"/>
  <c r="E887" i="33" s="1"/>
  <c r="D888" i="33"/>
  <c r="E888" i="33" s="1"/>
  <c r="D889" i="33"/>
  <c r="E889" i="33" s="1"/>
  <c r="D890" i="33"/>
  <c r="E890" i="33" s="1"/>
  <c r="D891" i="33"/>
  <c r="E891" i="33" s="1"/>
  <c r="D892" i="33"/>
  <c r="E892" i="33" s="1"/>
  <c r="D893" i="33"/>
  <c r="E893" i="33" s="1"/>
  <c r="D894" i="33"/>
  <c r="E894" i="33" s="1"/>
  <c r="D895" i="33"/>
  <c r="E895" i="33" s="1"/>
  <c r="D896" i="33"/>
  <c r="E896" i="33" s="1"/>
  <c r="D897" i="33"/>
  <c r="E897" i="33" s="1"/>
  <c r="D898" i="33"/>
  <c r="E898" i="33" s="1"/>
  <c r="D899" i="33"/>
  <c r="E899" i="33" s="1"/>
  <c r="D900" i="33"/>
  <c r="E900" i="33" s="1"/>
  <c r="D901" i="33"/>
  <c r="E901" i="33" s="1"/>
  <c r="D902" i="33"/>
  <c r="E902" i="33" s="1"/>
  <c r="D903" i="33"/>
  <c r="E903" i="33" s="1"/>
  <c r="D904" i="33"/>
  <c r="E904" i="33" s="1"/>
  <c r="D905" i="33"/>
  <c r="E905" i="33" s="1"/>
  <c r="D906" i="33"/>
  <c r="E906" i="33" s="1"/>
  <c r="D907" i="33"/>
  <c r="E907" i="33" s="1"/>
  <c r="D908" i="33"/>
  <c r="E908" i="33" s="1"/>
  <c r="D909" i="33"/>
  <c r="E909" i="33" s="1"/>
  <c r="D910" i="33"/>
  <c r="E910" i="33" s="1"/>
  <c r="D911" i="33"/>
  <c r="E911" i="33" s="1"/>
  <c r="D912" i="33"/>
  <c r="E912" i="33" s="1"/>
  <c r="D913" i="33"/>
  <c r="E913" i="33" s="1"/>
  <c r="D914" i="33"/>
  <c r="E914" i="33" s="1"/>
  <c r="D915" i="33"/>
  <c r="E915" i="33" s="1"/>
  <c r="D916" i="33"/>
  <c r="E916" i="33" s="1"/>
  <c r="D917" i="33"/>
  <c r="E917" i="33" s="1"/>
  <c r="D918" i="33"/>
  <c r="E918" i="33" s="1"/>
  <c r="D919" i="33"/>
  <c r="E919" i="33" s="1"/>
  <c r="D920" i="33"/>
  <c r="E920" i="33" s="1"/>
  <c r="D921" i="33"/>
  <c r="E921" i="33" s="1"/>
  <c r="D922" i="33"/>
  <c r="E922" i="33" s="1"/>
  <c r="D923" i="33"/>
  <c r="E923" i="33" s="1"/>
  <c r="D924" i="33"/>
  <c r="E924" i="33" s="1"/>
  <c r="D925" i="33"/>
  <c r="E925" i="33" s="1"/>
  <c r="D926" i="33"/>
  <c r="E926" i="33" s="1"/>
  <c r="D927" i="33"/>
  <c r="E927" i="33" s="1"/>
  <c r="D928" i="33"/>
  <c r="E928" i="33" s="1"/>
  <c r="D929" i="33"/>
  <c r="E929" i="33" s="1"/>
  <c r="D930" i="33"/>
  <c r="E930" i="33" s="1"/>
  <c r="D931" i="33"/>
  <c r="E931" i="33" s="1"/>
  <c r="D934" i="33"/>
  <c r="E934" i="33" s="1"/>
  <c r="D935" i="33"/>
  <c r="E935" i="33" s="1"/>
  <c r="D936" i="33"/>
  <c r="E936" i="33" s="1"/>
  <c r="D937" i="33"/>
  <c r="E937" i="33" s="1"/>
  <c r="D938" i="33"/>
  <c r="E938" i="33" s="1"/>
  <c r="D939" i="33"/>
  <c r="E939" i="33" s="1"/>
  <c r="D940" i="33"/>
  <c r="E940" i="33" s="1"/>
  <c r="D941" i="33"/>
  <c r="E941" i="33" s="1"/>
  <c r="D942" i="33"/>
  <c r="E942" i="33" s="1"/>
  <c r="D943" i="33"/>
  <c r="E943" i="33" s="1"/>
  <c r="D944" i="33"/>
  <c r="E944" i="33" s="1"/>
  <c r="D945" i="33"/>
  <c r="E945" i="33" s="1"/>
  <c r="D946" i="33"/>
  <c r="E946" i="33" s="1"/>
  <c r="D947" i="33"/>
  <c r="E947" i="33" s="1"/>
  <c r="D948" i="33"/>
  <c r="E948" i="33" s="1"/>
  <c r="D949" i="33"/>
  <c r="E949" i="33" s="1"/>
  <c r="D950" i="33"/>
  <c r="E950" i="33" s="1"/>
  <c r="D951" i="33"/>
  <c r="E951" i="33" s="1"/>
  <c r="D952" i="33"/>
  <c r="E952" i="33" s="1"/>
  <c r="D953" i="33"/>
  <c r="E953" i="33" s="1"/>
  <c r="D954" i="33"/>
  <c r="E954" i="33" s="1"/>
  <c r="D955" i="33"/>
  <c r="E955" i="33" s="1"/>
  <c r="D956" i="33"/>
  <c r="E956" i="33" s="1"/>
  <c r="D957" i="33"/>
  <c r="E957" i="33" s="1"/>
  <c r="D958" i="33"/>
  <c r="E958" i="33" s="1"/>
  <c r="D959" i="33"/>
  <c r="E959" i="33" s="1"/>
  <c r="D960" i="33"/>
  <c r="E960" i="33" s="1"/>
  <c r="D961" i="33"/>
  <c r="E961" i="33" s="1"/>
  <c r="D962" i="33"/>
  <c r="E962" i="33" s="1"/>
  <c r="D963" i="33"/>
  <c r="E963" i="33" s="1"/>
  <c r="D964" i="33"/>
  <c r="E964" i="33" s="1"/>
  <c r="D965" i="33"/>
  <c r="E965" i="33" s="1"/>
  <c r="D966" i="33"/>
  <c r="E966" i="33" s="1"/>
  <c r="D967" i="33"/>
  <c r="E967" i="33" s="1"/>
  <c r="D968" i="33"/>
  <c r="E968" i="33" s="1"/>
  <c r="D969" i="33"/>
  <c r="E969" i="33" s="1"/>
  <c r="D970" i="33"/>
  <c r="E970" i="33" s="1"/>
  <c r="D971" i="33"/>
  <c r="E971" i="33" s="1"/>
  <c r="D972" i="33"/>
  <c r="E972" i="33" s="1"/>
  <c r="D973" i="33"/>
  <c r="E973" i="33" s="1"/>
  <c r="D974" i="33"/>
  <c r="E974" i="33" s="1"/>
  <c r="D975" i="33"/>
  <c r="E975" i="33" s="1"/>
  <c r="D976" i="33"/>
  <c r="E976" i="33" s="1"/>
  <c r="D978" i="33"/>
  <c r="E978" i="33" s="1"/>
  <c r="D979" i="33"/>
  <c r="E979" i="33" s="1"/>
  <c r="D980" i="33"/>
  <c r="E980" i="33" s="1"/>
  <c r="D981" i="33"/>
  <c r="E981" i="33" s="1"/>
  <c r="D982" i="33"/>
  <c r="E982" i="33" s="1"/>
  <c r="D983" i="33"/>
  <c r="E983" i="33" s="1"/>
  <c r="D984" i="33"/>
  <c r="E984" i="33" s="1"/>
  <c r="D985" i="33"/>
  <c r="E985" i="33" s="1"/>
  <c r="D986" i="33"/>
  <c r="E986" i="33" s="1"/>
  <c r="D987" i="33"/>
  <c r="E987" i="33" s="1"/>
  <c r="D988" i="33"/>
  <c r="E988" i="33" s="1"/>
  <c r="D989" i="33"/>
  <c r="E989" i="33" s="1"/>
  <c r="D990" i="33"/>
  <c r="E990" i="33" s="1"/>
  <c r="D991" i="33"/>
  <c r="E991" i="33" s="1"/>
  <c r="D992" i="33"/>
  <c r="E992" i="33" s="1"/>
  <c r="D993" i="33"/>
  <c r="E993" i="33" s="1"/>
  <c r="D994" i="33"/>
  <c r="E994" i="33" s="1"/>
  <c r="D995" i="33"/>
  <c r="E995" i="33" s="1"/>
  <c r="D996" i="33"/>
  <c r="E996" i="33" s="1"/>
  <c r="D997" i="33"/>
  <c r="E997" i="33" s="1"/>
  <c r="D998" i="33"/>
  <c r="E998" i="33" s="1"/>
  <c r="D999" i="33"/>
  <c r="E999" i="33" s="1"/>
  <c r="D1000" i="33"/>
  <c r="E1000" i="33" s="1"/>
  <c r="D1001" i="33"/>
  <c r="E1001" i="33" s="1"/>
  <c r="D1002" i="33"/>
  <c r="E1002" i="33" s="1"/>
  <c r="D1003" i="33"/>
  <c r="E1003" i="33" s="1"/>
  <c r="D1004" i="33"/>
  <c r="E1004" i="33" s="1"/>
  <c r="D1005" i="33"/>
  <c r="E1005" i="33" s="1"/>
  <c r="D1006" i="33"/>
  <c r="E1006" i="33" s="1"/>
  <c r="D1007" i="33"/>
  <c r="E1007" i="33" s="1"/>
  <c r="D1008" i="33"/>
  <c r="E1008" i="33" s="1"/>
  <c r="D1009" i="33"/>
  <c r="E1009" i="33" s="1"/>
  <c r="D1010" i="33"/>
  <c r="E1010" i="33" s="1"/>
  <c r="D1011" i="33"/>
  <c r="E1011" i="33" s="1"/>
  <c r="D1012" i="33"/>
  <c r="E1012" i="33" s="1"/>
  <c r="D1013" i="33"/>
  <c r="E1013" i="33" s="1"/>
  <c r="D1014" i="33"/>
  <c r="E1014" i="33" s="1"/>
  <c r="D1015" i="33"/>
  <c r="E1015" i="33" s="1"/>
  <c r="D1016" i="33"/>
  <c r="E1016" i="33" s="1"/>
  <c r="D1017" i="33"/>
  <c r="E1017" i="33" s="1"/>
  <c r="D1018" i="33"/>
  <c r="E1018" i="33" s="1"/>
  <c r="D1019" i="33"/>
  <c r="E1019" i="33" s="1"/>
  <c r="D1020" i="33"/>
  <c r="E1020" i="33" s="1"/>
  <c r="D1021" i="33"/>
  <c r="E1021" i="33" s="1"/>
  <c r="D1022" i="33"/>
  <c r="E1022" i="33" s="1"/>
  <c r="D1023" i="33"/>
  <c r="E1023" i="33" s="1"/>
  <c r="D1024" i="33"/>
  <c r="E1024" i="33" s="1"/>
  <c r="D1025" i="33"/>
  <c r="E1025" i="33" s="1"/>
  <c r="D1026" i="33"/>
  <c r="E1026" i="33" s="1"/>
  <c r="D1027" i="33"/>
  <c r="E1027" i="33" s="1"/>
  <c r="D1028" i="33"/>
  <c r="E1028" i="33" s="1"/>
  <c r="D1029" i="33"/>
  <c r="E1029" i="33" s="1"/>
  <c r="D1030" i="33"/>
  <c r="E1030" i="33" s="1"/>
  <c r="D1031" i="33"/>
  <c r="E1031" i="33" s="1"/>
  <c r="D1032" i="33"/>
  <c r="E1032" i="33" s="1"/>
  <c r="D1033" i="33"/>
  <c r="E1033" i="33" s="1"/>
  <c r="D1034" i="33"/>
  <c r="E1034" i="33" s="1"/>
  <c r="D1035" i="33"/>
  <c r="E1035" i="33" s="1"/>
  <c r="D1036" i="33"/>
  <c r="E1036" i="33" s="1"/>
  <c r="D1037" i="33"/>
  <c r="E1037" i="33" s="1"/>
  <c r="D1038" i="33"/>
  <c r="E1038" i="33" s="1"/>
  <c r="D1039" i="33"/>
  <c r="E1039" i="33" s="1"/>
  <c r="D1040" i="33"/>
  <c r="E1040" i="33" s="1"/>
  <c r="D1041" i="33"/>
  <c r="E1041" i="33" s="1"/>
  <c r="D1042" i="33"/>
  <c r="E1042" i="33" s="1"/>
  <c r="D1043" i="33"/>
  <c r="E1043" i="33" s="1"/>
  <c r="D1044" i="33"/>
  <c r="E1044" i="33" s="1"/>
  <c r="D1045" i="33"/>
  <c r="E1045" i="33" s="1"/>
  <c r="D1046" i="33"/>
  <c r="E1046" i="33" s="1"/>
  <c r="D1047" i="33"/>
  <c r="E1047" i="33" s="1"/>
  <c r="D1048" i="33"/>
  <c r="E1048" i="33" s="1"/>
  <c r="D1049" i="33"/>
  <c r="E1049" i="33" s="1"/>
  <c r="D1050" i="33"/>
  <c r="E1050" i="33" s="1"/>
  <c r="D1051" i="33"/>
  <c r="E1051" i="33" s="1"/>
  <c r="D1052" i="33"/>
  <c r="E1052" i="33" s="1"/>
  <c r="D1053" i="33"/>
  <c r="E1053" i="33" s="1"/>
  <c r="D1054" i="33"/>
  <c r="E1054" i="33" s="1"/>
  <c r="D1055" i="33"/>
  <c r="E1055" i="33" s="1"/>
  <c r="D1056" i="33"/>
  <c r="E1056" i="33" s="1"/>
  <c r="D1057" i="33"/>
  <c r="E1057" i="33" s="1"/>
  <c r="D1058" i="33"/>
  <c r="E1058" i="33" s="1"/>
  <c r="D1059" i="33"/>
  <c r="E1059" i="33" s="1"/>
  <c r="D1060" i="33"/>
  <c r="E1060" i="33" s="1"/>
  <c r="D1061" i="33"/>
  <c r="E1061" i="33" s="1"/>
  <c r="D1062" i="33"/>
  <c r="E1062" i="33" s="1"/>
  <c r="D1063" i="33"/>
  <c r="E1063" i="33" s="1"/>
  <c r="D1064" i="33"/>
  <c r="E1064" i="33" s="1"/>
  <c r="D1065" i="33"/>
  <c r="E1065" i="33" s="1"/>
  <c r="D1066" i="33"/>
  <c r="E1066" i="33" s="1"/>
  <c r="D1067" i="33"/>
  <c r="E1067" i="33" s="1"/>
  <c r="D1068" i="33"/>
  <c r="E1068" i="33" s="1"/>
  <c r="D1069" i="33"/>
  <c r="E1069" i="33" s="1"/>
  <c r="D1070" i="33"/>
  <c r="E1070" i="33" s="1"/>
  <c r="D1071" i="33"/>
  <c r="E1071" i="33" s="1"/>
  <c r="D1072" i="33"/>
  <c r="E1072" i="33" s="1"/>
  <c r="D1073" i="33"/>
  <c r="E1073" i="33" s="1"/>
  <c r="D1074" i="33"/>
  <c r="E1074" i="33" s="1"/>
  <c r="D1075" i="33"/>
  <c r="E1075" i="33" s="1"/>
  <c r="D1076" i="33"/>
  <c r="E1076" i="33" s="1"/>
  <c r="D1077" i="33"/>
  <c r="E1077" i="33" s="1"/>
  <c r="D1078" i="33"/>
  <c r="E1078" i="33" s="1"/>
  <c r="D1079" i="33"/>
  <c r="E1079" i="33" s="1"/>
  <c r="D1080" i="33"/>
  <c r="E1080" i="33" s="1"/>
  <c r="D1081" i="33"/>
  <c r="E1081" i="33" s="1"/>
  <c r="D1082" i="33"/>
  <c r="E1082" i="33" s="1"/>
  <c r="D1083" i="33"/>
  <c r="E1083" i="33" s="1"/>
  <c r="D1084" i="33"/>
  <c r="E1084" i="33" s="1"/>
  <c r="D1085" i="33"/>
  <c r="E1085" i="33" s="1"/>
  <c r="D1088" i="33"/>
  <c r="E1088" i="33" s="1"/>
  <c r="D1089" i="33"/>
  <c r="E1089" i="33" s="1"/>
  <c r="D1090" i="33"/>
  <c r="E1090" i="33" s="1"/>
  <c r="D1091" i="33"/>
  <c r="E1091" i="33" s="1"/>
  <c r="D1092" i="33"/>
  <c r="E1092" i="33" s="1"/>
  <c r="D1093" i="33"/>
  <c r="E1093" i="33" s="1"/>
  <c r="D1094" i="33"/>
  <c r="E1094" i="33" s="1"/>
  <c r="D1095" i="33"/>
  <c r="E1095" i="33" s="1"/>
  <c r="D1096" i="33"/>
  <c r="E1096" i="33" s="1"/>
  <c r="D1097" i="33"/>
  <c r="E1097" i="33" s="1"/>
  <c r="D1098" i="33"/>
  <c r="E1098" i="33" s="1"/>
  <c r="D1099" i="33"/>
  <c r="E1099" i="33" s="1"/>
  <c r="D1101" i="33"/>
  <c r="E1101" i="33" s="1"/>
  <c r="D1102" i="33"/>
  <c r="E1102" i="33" s="1"/>
  <c r="D1103" i="33"/>
  <c r="E1103" i="33" s="1"/>
  <c r="D1104" i="33"/>
  <c r="E1104" i="33" s="1"/>
  <c r="D1105" i="33"/>
  <c r="E1105" i="33" s="1"/>
  <c r="D1107" i="33"/>
  <c r="E1107" i="33" s="1"/>
  <c r="D1108" i="33"/>
  <c r="E1108" i="33" s="1"/>
  <c r="D1109" i="33"/>
  <c r="E1109" i="33" s="1"/>
  <c r="D1110" i="33"/>
  <c r="E1110" i="33" s="1"/>
  <c r="D1111" i="33"/>
  <c r="E1111" i="33" s="1"/>
  <c r="D1112" i="33"/>
  <c r="E1112" i="33" s="1"/>
  <c r="D1113" i="33"/>
  <c r="E1113" i="33" s="1"/>
  <c r="D1114" i="33"/>
  <c r="E1114" i="33" s="1"/>
  <c r="D1115" i="33"/>
  <c r="E1115" i="33" s="1"/>
  <c r="D1116" i="33"/>
  <c r="E1116" i="33" s="1"/>
  <c r="D1117" i="33"/>
  <c r="E1117" i="33" s="1"/>
  <c r="D1118" i="33"/>
  <c r="E1118" i="33" s="1"/>
  <c r="D1119" i="33"/>
  <c r="E1119" i="33" s="1"/>
  <c r="D1120" i="33"/>
  <c r="E1120" i="33" s="1"/>
  <c r="D1121" i="33"/>
  <c r="E1121" i="33" s="1"/>
  <c r="D1122" i="33"/>
  <c r="E1122" i="33" s="1"/>
  <c r="D1123" i="33"/>
  <c r="E1123" i="33" s="1"/>
  <c r="D1124" i="33"/>
  <c r="E1124" i="33" s="1"/>
  <c r="D1125" i="33"/>
  <c r="E1125" i="33" s="1"/>
  <c r="D1126" i="33"/>
  <c r="E1126" i="33" s="1"/>
  <c r="D1128" i="33"/>
  <c r="E1128" i="33" s="1"/>
  <c r="D1129" i="33"/>
  <c r="E1129" i="33" s="1"/>
  <c r="D1130" i="33"/>
  <c r="E1130" i="33" s="1"/>
  <c r="D1131" i="33"/>
  <c r="E1131" i="33" s="1"/>
  <c r="D1132" i="33"/>
  <c r="E1132" i="33" s="1"/>
  <c r="D1133" i="33"/>
  <c r="E1133" i="33" s="1"/>
  <c r="D1134" i="33"/>
  <c r="E1134" i="33" s="1"/>
  <c r="D1135" i="33"/>
  <c r="E1135" i="33" s="1"/>
  <c r="D1136" i="33"/>
  <c r="E1136" i="33" s="1"/>
  <c r="D1137" i="33"/>
  <c r="E1137" i="33" s="1"/>
  <c r="D1138" i="33"/>
  <c r="E1138" i="33" s="1"/>
  <c r="D1139" i="33"/>
  <c r="E1139" i="33" s="1"/>
  <c r="D1140" i="33"/>
  <c r="E1140" i="33" s="1"/>
  <c r="D1141" i="33"/>
  <c r="E1141" i="33" s="1"/>
  <c r="D1142" i="33"/>
  <c r="E1142" i="33" s="1"/>
  <c r="D1143" i="33"/>
  <c r="E1143" i="33" s="1"/>
  <c r="D1144" i="33"/>
  <c r="E1144" i="33" s="1"/>
  <c r="D1145" i="33"/>
  <c r="E1145" i="33" s="1"/>
  <c r="D1146" i="33"/>
  <c r="E1146" i="33" s="1"/>
  <c r="D1147" i="33"/>
  <c r="E1147" i="33" s="1"/>
  <c r="D1148" i="33"/>
  <c r="E1148" i="33" s="1"/>
  <c r="D1149" i="33"/>
  <c r="E1149" i="33" s="1"/>
  <c r="D1150" i="33"/>
  <c r="E1150" i="33" s="1"/>
  <c r="D1151" i="33"/>
  <c r="E1151" i="33" s="1"/>
  <c r="D1152" i="33"/>
  <c r="E1152" i="33" s="1"/>
  <c r="D1153" i="33"/>
  <c r="E1153" i="33" s="1"/>
  <c r="D1154" i="33"/>
  <c r="E1154" i="33" s="1"/>
  <c r="D1155" i="33"/>
  <c r="E1155" i="33" s="1"/>
  <c r="D1156" i="33"/>
  <c r="E1156" i="33" s="1"/>
  <c r="D1157" i="33"/>
  <c r="E1157" i="33" s="1"/>
  <c r="D1158" i="33"/>
  <c r="E1158" i="33" s="1"/>
  <c r="D1159" i="33"/>
  <c r="E1159" i="33" s="1"/>
  <c r="D1160" i="33"/>
  <c r="E1160" i="33" s="1"/>
  <c r="D1161" i="33"/>
  <c r="E1161" i="33" s="1"/>
  <c r="D1162" i="33"/>
  <c r="E1162" i="33" s="1"/>
  <c r="D1163" i="33"/>
  <c r="E1163" i="33" s="1"/>
  <c r="D1164" i="33"/>
  <c r="E1164" i="33" s="1"/>
  <c r="D1165" i="33"/>
  <c r="E1165" i="33" s="1"/>
  <c r="D1167" i="33"/>
  <c r="E1167" i="33" s="1"/>
  <c r="D1168" i="33"/>
  <c r="E1168" i="33" s="1"/>
  <c r="D1171" i="33"/>
  <c r="E1171" i="33" s="1"/>
  <c r="D1172" i="33"/>
  <c r="E1172" i="33" s="1"/>
  <c r="D1173" i="33"/>
  <c r="E1173" i="33" s="1"/>
  <c r="D1174" i="33"/>
  <c r="E1174" i="33" s="1"/>
  <c r="D1175" i="33"/>
  <c r="E1175" i="33" s="1"/>
  <c r="D1176" i="33"/>
  <c r="E1176" i="33" s="1"/>
  <c r="D1177" i="33"/>
  <c r="E1177" i="33" s="1"/>
  <c r="D1178" i="33"/>
  <c r="E1178" i="33" s="1"/>
  <c r="D1179" i="33"/>
  <c r="E1179" i="33" s="1"/>
  <c r="D1180" i="33"/>
  <c r="E1180" i="33" s="1"/>
  <c r="D1181" i="33"/>
  <c r="E1181" i="33" s="1"/>
  <c r="D1182" i="33"/>
  <c r="E1182" i="33" s="1"/>
  <c r="D1183" i="33"/>
  <c r="E1183" i="33" s="1"/>
  <c r="D1184" i="33"/>
  <c r="E1184" i="33" s="1"/>
  <c r="D1185" i="33"/>
  <c r="E1185" i="33" s="1"/>
  <c r="D1186" i="33"/>
  <c r="E1186" i="33" s="1"/>
  <c r="D1187" i="33"/>
  <c r="E1187" i="33" s="1"/>
  <c r="D1192" i="33"/>
  <c r="E1192" i="33" s="1"/>
  <c r="D1193" i="33"/>
  <c r="E1193" i="33" s="1"/>
  <c r="D1194" i="33"/>
  <c r="E1194" i="33" s="1"/>
  <c r="D1195" i="33"/>
  <c r="E1195" i="33" s="1"/>
  <c r="D1196" i="33"/>
  <c r="E1196" i="33" s="1"/>
  <c r="D1197" i="33"/>
  <c r="E1197" i="33" s="1"/>
  <c r="D1198" i="33"/>
  <c r="E1198" i="33" s="1"/>
  <c r="D1199" i="33"/>
  <c r="E1199" i="33" s="1"/>
  <c r="D1200" i="33"/>
  <c r="E1200" i="33" s="1"/>
  <c r="D1201" i="33"/>
  <c r="E1201" i="33" s="1"/>
  <c r="D1202" i="33"/>
  <c r="E1202" i="33" s="1"/>
  <c r="D1203" i="33"/>
  <c r="E1203" i="33" s="1"/>
  <c r="D1204" i="33"/>
  <c r="E1204" i="33" s="1"/>
  <c r="D1205" i="33"/>
  <c r="E1205" i="33" s="1"/>
  <c r="D1206" i="33"/>
  <c r="E1206" i="33" s="1"/>
  <c r="D1207" i="33"/>
  <c r="E1207" i="33" s="1"/>
  <c r="D1208" i="33"/>
  <c r="E1208" i="33" s="1"/>
  <c r="D1209" i="33"/>
  <c r="E1209" i="33" s="1"/>
  <c r="D1210" i="33"/>
  <c r="E1210" i="33" s="1"/>
  <c r="D1211" i="33"/>
  <c r="E1211" i="33" s="1"/>
  <c r="D1212" i="33"/>
  <c r="E1212" i="33" s="1"/>
  <c r="D1213" i="33"/>
  <c r="E1213" i="33" s="1"/>
  <c r="D1214" i="33"/>
  <c r="E1214" i="33" s="1"/>
  <c r="D1215" i="33"/>
  <c r="E1215" i="33" s="1"/>
  <c r="D1216" i="33"/>
  <c r="E1216" i="33" s="1"/>
  <c r="D1217" i="33"/>
  <c r="E1217" i="33" s="1"/>
  <c r="D1218" i="33"/>
  <c r="E1218" i="33" s="1"/>
  <c r="D1219" i="33"/>
  <c r="E1219" i="33" s="1"/>
  <c r="D1220" i="33"/>
  <c r="E1220" i="33" s="1"/>
  <c r="D1221" i="33"/>
  <c r="E1221" i="33" s="1"/>
  <c r="D1222" i="33"/>
  <c r="E1222" i="33" s="1"/>
  <c r="D1223" i="33"/>
  <c r="E1223" i="33" s="1"/>
  <c r="D1224" i="33"/>
  <c r="E1224" i="33" s="1"/>
  <c r="D1225" i="33"/>
  <c r="E1225" i="33" s="1"/>
  <c r="D1226" i="33"/>
  <c r="E1226" i="33" s="1"/>
  <c r="D1227" i="33"/>
  <c r="E1227" i="33" s="1"/>
  <c r="D1228" i="33"/>
  <c r="E1228" i="33" s="1"/>
  <c r="D1229" i="33"/>
  <c r="E1229" i="33" s="1"/>
  <c r="D1230" i="33"/>
  <c r="E1230" i="33" s="1"/>
  <c r="D1231" i="33"/>
  <c r="E1231" i="33" s="1"/>
  <c r="D1232" i="33"/>
  <c r="E1232" i="33" s="1"/>
  <c r="D1233" i="33"/>
  <c r="E1233" i="33" s="1"/>
  <c r="D1234" i="33"/>
  <c r="E1234" i="33" s="1"/>
  <c r="D1235" i="33"/>
  <c r="E1235" i="33" s="1"/>
  <c r="D1236" i="33"/>
  <c r="E1236" i="33" s="1"/>
  <c r="D1237" i="33"/>
  <c r="E1237" i="33" s="1"/>
  <c r="D1238" i="33"/>
  <c r="E1238" i="33" s="1"/>
  <c r="D1239" i="33"/>
  <c r="E1239" i="33" s="1"/>
  <c r="D1240" i="33"/>
  <c r="E1240" i="33" s="1"/>
  <c r="D1241" i="33"/>
  <c r="E1241" i="33" s="1"/>
  <c r="D1242" i="33"/>
  <c r="E1242" i="33" s="1"/>
  <c r="D1244" i="33"/>
  <c r="E1244" i="33" s="1"/>
  <c r="D1246" i="33"/>
  <c r="E1246" i="33" s="1"/>
  <c r="D1247" i="33"/>
  <c r="E1247" i="33" s="1"/>
  <c r="D1248" i="33"/>
  <c r="E1248" i="33" s="1"/>
  <c r="D1249" i="33"/>
  <c r="E1249" i="33" s="1"/>
  <c r="D1250" i="33"/>
  <c r="E1250" i="33" s="1"/>
  <c r="D1251" i="33"/>
  <c r="E1251" i="33" s="1"/>
  <c r="D1252" i="33"/>
  <c r="E1252" i="33" s="1"/>
  <c r="D1253" i="33"/>
  <c r="E1253" i="33" s="1"/>
  <c r="D1254" i="33"/>
  <c r="E1254" i="33" s="1"/>
  <c r="D1256" i="33"/>
  <c r="E1256" i="33" s="1"/>
  <c r="D1257" i="33"/>
  <c r="E1257" i="33" s="1"/>
  <c r="D1258" i="33"/>
  <c r="E1258" i="33" s="1"/>
  <c r="D1259" i="33"/>
  <c r="E1259" i="33" s="1"/>
  <c r="D1260" i="33"/>
  <c r="E1260" i="33" s="1"/>
  <c r="D1261" i="33"/>
  <c r="E1261" i="33" s="1"/>
  <c r="D1262" i="33"/>
  <c r="E1262" i="33" s="1"/>
  <c r="D1263" i="33"/>
  <c r="E1263" i="33" s="1"/>
  <c r="D1264" i="33"/>
  <c r="E1264" i="33" s="1"/>
  <c r="D1265" i="33"/>
  <c r="E1265" i="33" s="1"/>
  <c r="D1266" i="33"/>
  <c r="E1266" i="33" s="1"/>
  <c r="D1267" i="33"/>
  <c r="E1267" i="33" s="1"/>
  <c r="D1268" i="33"/>
  <c r="E1268" i="33" s="1"/>
  <c r="D1269" i="33"/>
  <c r="E1269" i="33" s="1"/>
  <c r="D1270" i="33"/>
  <c r="E1270" i="33" s="1"/>
  <c r="D1271" i="33"/>
  <c r="E1271" i="33" s="1"/>
  <c r="D1272" i="33"/>
  <c r="E1272" i="33" s="1"/>
  <c r="D1273" i="33"/>
  <c r="E1273" i="33" s="1"/>
  <c r="D1274" i="33"/>
  <c r="E1274" i="33" s="1"/>
  <c r="D1275" i="33"/>
  <c r="E1275" i="33" s="1"/>
  <c r="D1276" i="33"/>
  <c r="E1276" i="33" s="1"/>
  <c r="D1277" i="33"/>
  <c r="E1277" i="33" s="1"/>
  <c r="D1278" i="33"/>
  <c r="E1278" i="33" s="1"/>
  <c r="D1279" i="33"/>
  <c r="E1279" i="33" s="1"/>
  <c r="D1280" i="33"/>
  <c r="E1280" i="33" s="1"/>
  <c r="D1281" i="33"/>
  <c r="E1281" i="33" s="1"/>
  <c r="D1282" i="33"/>
  <c r="E1282" i="33" s="1"/>
  <c r="D1283" i="33"/>
  <c r="E1283" i="33" s="1"/>
  <c r="D1284" i="33"/>
  <c r="E1284" i="33" s="1"/>
  <c r="D1285" i="33"/>
  <c r="E1285" i="33" s="1"/>
  <c r="D1286" i="33"/>
  <c r="E1286" i="33" s="1"/>
  <c r="D1287" i="33"/>
  <c r="E1287" i="33" s="1"/>
  <c r="D1288" i="33"/>
  <c r="E1288" i="33" s="1"/>
  <c r="D1289" i="33"/>
  <c r="E1289" i="33" s="1"/>
  <c r="D1290" i="33"/>
  <c r="E1290" i="33" s="1"/>
  <c r="D1291" i="33"/>
  <c r="E1291" i="33" s="1"/>
  <c r="D1292" i="33"/>
  <c r="E1292" i="33" s="1"/>
  <c r="D1293" i="33"/>
  <c r="E1293" i="33" s="1"/>
  <c r="D1294" i="33"/>
  <c r="E1294" i="33" s="1"/>
  <c r="D1295" i="33"/>
  <c r="E1295" i="33" s="1"/>
  <c r="D1296" i="33"/>
  <c r="E1296" i="33" s="1"/>
  <c r="D1297" i="33"/>
  <c r="E1297" i="33" s="1"/>
  <c r="D1298" i="33"/>
  <c r="E1298" i="33" s="1"/>
  <c r="D1299" i="33"/>
  <c r="E1299" i="33" s="1"/>
  <c r="D1300" i="33"/>
  <c r="E1300" i="33" s="1"/>
  <c r="D1301" i="33"/>
  <c r="E1301" i="33" s="1"/>
  <c r="D1302" i="33"/>
  <c r="E1302" i="33" s="1"/>
  <c r="D1303" i="33"/>
  <c r="E1303" i="33" s="1"/>
  <c r="D1304" i="33"/>
  <c r="E1304" i="33" s="1"/>
  <c r="D1305" i="33"/>
  <c r="E1305" i="33" s="1"/>
  <c r="D1306" i="33"/>
  <c r="E1306" i="33" s="1"/>
  <c r="D1307" i="33"/>
  <c r="E1307" i="33" s="1"/>
  <c r="D1308" i="33"/>
  <c r="E1308" i="33" s="1"/>
  <c r="D1309" i="33"/>
  <c r="E1309" i="33" s="1"/>
  <c r="D1310" i="33"/>
  <c r="E1310" i="33" s="1"/>
  <c r="D1311" i="33"/>
  <c r="E1311" i="33" s="1"/>
  <c r="D1312" i="33"/>
  <c r="E1312" i="33" s="1"/>
  <c r="D1313" i="33"/>
  <c r="E1313" i="33" s="1"/>
  <c r="D1314" i="33"/>
  <c r="E1314" i="33" s="1"/>
  <c r="D1315" i="33"/>
  <c r="E1315" i="33" s="1"/>
  <c r="D1316" i="33"/>
  <c r="E1316" i="33" s="1"/>
  <c r="D1317" i="33"/>
  <c r="E1317" i="33" s="1"/>
  <c r="D1318" i="33"/>
  <c r="E1318" i="33" s="1"/>
  <c r="D1320" i="33"/>
  <c r="E1320" i="33" s="1"/>
  <c r="D1321" i="33"/>
  <c r="E1321" i="33" s="1"/>
  <c r="D1322" i="33"/>
  <c r="E1322" i="33" s="1"/>
  <c r="D1323" i="33"/>
  <c r="E1323" i="33" s="1"/>
  <c r="D1324" i="33"/>
  <c r="E1324" i="33" s="1"/>
  <c r="D1325" i="33"/>
  <c r="E1325" i="33" s="1"/>
  <c r="D1326" i="33"/>
  <c r="E1326" i="33" s="1"/>
  <c r="D1327" i="33"/>
  <c r="E1327" i="33" s="1"/>
  <c r="D1328" i="33"/>
  <c r="E1328" i="33" s="1"/>
  <c r="D1329" i="33"/>
  <c r="E1329" i="33" s="1"/>
  <c r="D1330" i="33"/>
  <c r="E1330" i="33" s="1"/>
  <c r="D1331" i="33"/>
  <c r="E1331" i="33" s="1"/>
  <c r="D1332" i="33"/>
  <c r="E1332" i="33" s="1"/>
  <c r="D1333" i="33"/>
  <c r="E1333" i="33" s="1"/>
  <c r="D1334" i="33"/>
  <c r="E1334" i="33" s="1"/>
  <c r="D1336" i="33"/>
  <c r="E1336" i="33" s="1"/>
  <c r="D1337" i="33"/>
  <c r="E1337" i="33" s="1"/>
  <c r="D1338" i="33"/>
  <c r="E1338" i="33" s="1"/>
  <c r="D1339" i="33"/>
  <c r="E1339" i="33" s="1"/>
  <c r="D1340" i="33"/>
  <c r="E1340" i="33" s="1"/>
  <c r="D1341" i="33"/>
  <c r="E1341" i="33" s="1"/>
  <c r="D1342" i="33"/>
  <c r="E1342" i="33" s="1"/>
  <c r="D1343" i="33"/>
  <c r="E1343" i="33" s="1"/>
  <c r="D1344" i="33"/>
  <c r="E1344" i="33" s="1"/>
  <c r="D1345" i="33"/>
  <c r="E1345" i="33" s="1"/>
  <c r="D1346" i="33"/>
  <c r="E1346" i="33" s="1"/>
  <c r="D1347" i="33"/>
  <c r="E1347" i="33" s="1"/>
  <c r="D1348" i="33"/>
  <c r="E1348" i="33" s="1"/>
  <c r="D1349" i="33"/>
  <c r="E1349" i="33" s="1"/>
  <c r="D1350" i="33"/>
  <c r="E1350" i="33" s="1"/>
  <c r="D1351" i="33"/>
  <c r="E1351" i="33" s="1"/>
  <c r="D1352" i="33"/>
  <c r="E1352" i="33" s="1"/>
  <c r="D1353" i="33"/>
  <c r="E1353" i="33" s="1"/>
  <c r="D1354" i="33"/>
  <c r="E1354" i="33" s="1"/>
  <c r="D1355" i="33"/>
  <c r="E1355" i="33" s="1"/>
  <c r="D1356" i="33"/>
  <c r="E1356" i="33" s="1"/>
  <c r="D1357" i="33"/>
  <c r="E1357" i="33" s="1"/>
  <c r="D1358" i="33"/>
  <c r="E1358" i="33" s="1"/>
  <c r="D1359" i="33"/>
  <c r="E1359" i="33" s="1"/>
  <c r="D1360" i="33"/>
  <c r="E1360" i="33" s="1"/>
  <c r="D1361" i="33"/>
  <c r="E1361" i="33" s="1"/>
  <c r="D1362" i="33"/>
  <c r="E1362" i="33" s="1"/>
  <c r="D1363" i="33"/>
  <c r="E1363" i="33" s="1"/>
  <c r="D1364" i="33"/>
  <c r="E1364" i="33" s="1"/>
  <c r="D1365" i="33"/>
  <c r="E1365" i="33" s="1"/>
  <c r="D1366" i="33"/>
  <c r="E1366" i="33" s="1"/>
  <c r="D1367" i="33"/>
  <c r="E1367" i="33" s="1"/>
  <c r="D1368" i="33"/>
  <c r="E1368" i="33" s="1"/>
  <c r="D1369" i="33"/>
  <c r="E1369" i="33" s="1"/>
  <c r="D1370" i="33"/>
  <c r="E1370" i="33" s="1"/>
  <c r="D1371" i="33"/>
  <c r="E1371" i="33" s="1"/>
  <c r="D1372" i="33"/>
  <c r="E1372" i="33" s="1"/>
  <c r="D1373" i="33"/>
  <c r="E1373" i="33" s="1"/>
  <c r="D1374" i="33"/>
  <c r="E1374" i="33" s="1"/>
  <c r="D1375" i="33"/>
  <c r="E1375" i="33" s="1"/>
  <c r="D1377" i="33"/>
  <c r="E1377" i="33" s="1"/>
  <c r="D1378" i="33"/>
  <c r="E1378" i="33" s="1"/>
  <c r="D1379" i="33"/>
  <c r="E1379" i="33" s="1"/>
  <c r="D1380" i="33"/>
  <c r="E1380" i="33" s="1"/>
  <c r="D1381" i="33"/>
  <c r="E1381" i="33" s="1"/>
  <c r="D1382" i="33"/>
  <c r="E1382" i="33" s="1"/>
  <c r="D1383" i="33"/>
  <c r="E1383" i="33" s="1"/>
  <c r="D1384" i="33"/>
  <c r="E1384" i="33" s="1"/>
  <c r="D1385" i="33"/>
  <c r="E1385" i="33" s="1"/>
  <c r="D1386" i="33"/>
  <c r="E1386" i="33" s="1"/>
  <c r="D1387" i="33"/>
  <c r="E1387" i="33" s="1"/>
  <c r="D1388" i="33"/>
  <c r="E1388" i="33" s="1"/>
  <c r="D1389" i="33"/>
  <c r="E1389" i="33" s="1"/>
  <c r="D1390" i="33"/>
  <c r="E1390" i="33" s="1"/>
  <c r="D1391" i="33"/>
  <c r="E1391" i="33" s="1"/>
  <c r="D1392" i="33"/>
  <c r="E1392" i="33" s="1"/>
  <c r="D1393" i="33"/>
  <c r="E1393" i="33" s="1"/>
  <c r="D1394" i="33"/>
  <c r="E1394" i="33" s="1"/>
  <c r="D1395" i="33"/>
  <c r="E1395" i="33" s="1"/>
  <c r="D1396" i="33"/>
  <c r="E1396" i="33" s="1"/>
  <c r="D1397" i="33"/>
  <c r="E1397" i="33" s="1"/>
  <c r="D1398" i="33"/>
  <c r="E1398" i="33" s="1"/>
  <c r="D1399" i="33"/>
  <c r="E1399" i="33" s="1"/>
  <c r="D1400" i="33"/>
  <c r="E1400" i="33" s="1"/>
  <c r="D1401" i="33"/>
  <c r="E1401" i="33" s="1"/>
  <c r="D1402" i="33"/>
  <c r="E1402" i="33" s="1"/>
  <c r="D1403" i="33"/>
  <c r="E1403" i="33" s="1"/>
  <c r="D1404" i="33"/>
  <c r="E1404" i="33" s="1"/>
  <c r="D1405" i="33"/>
  <c r="E1405" i="33" s="1"/>
  <c r="D1406" i="33"/>
  <c r="E1406" i="33" s="1"/>
  <c r="D1407" i="33"/>
  <c r="E1407" i="33" s="1"/>
  <c r="D1408" i="33"/>
  <c r="E1408" i="33" s="1"/>
  <c r="D1409" i="33"/>
  <c r="E1409" i="33" s="1"/>
  <c r="D1410" i="33"/>
  <c r="E1410" i="33" s="1"/>
  <c r="D1411" i="33"/>
  <c r="E1411" i="33" s="1"/>
  <c r="D1412" i="33"/>
  <c r="E1412" i="33" s="1"/>
  <c r="D1413" i="33"/>
  <c r="E1413" i="33" s="1"/>
  <c r="D1414" i="33"/>
  <c r="E1414" i="33" s="1"/>
  <c r="D1415" i="33"/>
  <c r="E1415" i="33" s="1"/>
  <c r="D1416" i="33"/>
  <c r="E1416" i="33" s="1"/>
  <c r="D1417" i="33"/>
  <c r="E1417" i="33" s="1"/>
  <c r="D1418" i="33"/>
  <c r="E1418" i="33" s="1"/>
  <c r="D1419" i="33"/>
  <c r="E1419" i="33" s="1"/>
  <c r="D1420" i="33"/>
  <c r="E1420" i="33" s="1"/>
  <c r="D1421" i="33"/>
  <c r="E1421" i="33" s="1"/>
  <c r="D1422" i="33"/>
  <c r="E1422" i="33" s="1"/>
  <c r="D1423" i="33"/>
  <c r="E1423" i="33" s="1"/>
  <c r="D1424" i="33"/>
  <c r="E1424" i="33" s="1"/>
  <c r="D1425" i="33"/>
  <c r="E1425" i="33" s="1"/>
  <c r="D1426" i="33"/>
  <c r="E1426" i="33" s="1"/>
  <c r="D1427" i="33"/>
  <c r="E1427" i="33" s="1"/>
  <c r="D1428" i="33"/>
  <c r="E1428" i="33" s="1"/>
  <c r="D1429" i="33"/>
  <c r="E1429" i="33" s="1"/>
  <c r="D1430" i="33"/>
  <c r="E1430" i="33" s="1"/>
  <c r="D1432" i="33"/>
  <c r="E1432" i="33" s="1"/>
  <c r="D1433" i="33"/>
  <c r="E1433" i="33" s="1"/>
  <c r="D1434" i="33"/>
  <c r="E1434" i="33" s="1"/>
  <c r="D1435" i="33"/>
  <c r="E1435" i="33" s="1"/>
  <c r="D1437" i="33"/>
  <c r="E1437" i="33" s="1"/>
  <c r="D1438" i="33"/>
  <c r="E1438" i="33" s="1"/>
  <c r="D1439" i="33"/>
  <c r="E1439" i="33" s="1"/>
  <c r="D1441" i="33"/>
  <c r="E1441" i="33" s="1"/>
  <c r="D1442" i="33"/>
  <c r="E1442" i="33" s="1"/>
  <c r="D1443" i="33"/>
  <c r="E1443" i="33" s="1"/>
  <c r="D1444" i="33"/>
  <c r="E1444" i="33" s="1"/>
  <c r="D1445" i="33"/>
  <c r="E1445" i="33" s="1"/>
  <c r="D1446" i="33"/>
  <c r="E1446" i="33" s="1"/>
  <c r="D1447" i="33"/>
  <c r="E1447" i="33" s="1"/>
  <c r="D1448" i="33"/>
  <c r="E1448" i="33" s="1"/>
  <c r="D1449" i="33"/>
  <c r="E1449" i="33" s="1"/>
  <c r="D1450" i="33"/>
  <c r="E1450" i="33" s="1"/>
  <c r="D1451" i="33"/>
  <c r="E1451" i="33" s="1"/>
  <c r="D1452" i="33"/>
  <c r="E1452" i="33" s="1"/>
  <c r="D1453" i="33"/>
  <c r="E1453" i="33" s="1"/>
  <c r="D1454" i="33"/>
  <c r="E1454" i="33" s="1"/>
  <c r="D1455" i="33"/>
  <c r="E1455" i="33" s="1"/>
  <c r="D1456" i="33"/>
  <c r="E1456" i="33" s="1"/>
  <c r="D1457" i="33"/>
  <c r="E1457" i="33" s="1"/>
  <c r="D1458" i="33"/>
  <c r="E1458" i="33" s="1"/>
  <c r="D1459" i="33"/>
  <c r="E1459" i="33" s="1"/>
  <c r="D1460" i="33"/>
  <c r="E1460" i="33" s="1"/>
  <c r="D1461" i="33"/>
  <c r="E1461" i="33" s="1"/>
  <c r="D1462" i="33"/>
  <c r="E1462" i="33" s="1"/>
  <c r="D1463" i="33"/>
  <c r="E1463" i="33" s="1"/>
  <c r="D1464" i="33"/>
  <c r="E1464" i="33" s="1"/>
  <c r="D1465" i="33"/>
  <c r="E1465" i="33" s="1"/>
  <c r="D1466" i="33"/>
  <c r="E1466" i="33" s="1"/>
  <c r="D1467" i="33"/>
  <c r="E1467" i="33" s="1"/>
  <c r="D1468" i="33"/>
  <c r="E1468" i="33" s="1"/>
  <c r="D1469" i="33"/>
  <c r="E1469" i="33" s="1"/>
  <c r="D1470" i="33"/>
  <c r="E1470" i="33" s="1"/>
  <c r="D1471" i="33"/>
  <c r="E1471" i="33" s="1"/>
  <c r="D1472" i="33"/>
  <c r="E1472" i="33" s="1"/>
  <c r="D1473" i="33"/>
  <c r="E1473" i="33" s="1"/>
  <c r="D1474" i="33"/>
  <c r="E1474" i="33" s="1"/>
  <c r="D1475" i="33"/>
  <c r="E1475" i="33" s="1"/>
  <c r="D1476" i="33"/>
  <c r="E1476" i="33" s="1"/>
  <c r="D1477" i="33"/>
  <c r="E1477" i="33" s="1"/>
  <c r="D1478" i="33"/>
  <c r="E1478" i="33" s="1"/>
  <c r="D1479" i="33"/>
  <c r="E1479" i="33" s="1"/>
  <c r="D1480" i="33"/>
  <c r="E1480" i="33" s="1"/>
  <c r="D1481" i="33"/>
  <c r="E1481" i="33" s="1"/>
  <c r="D1482" i="33"/>
  <c r="E1482" i="33" s="1"/>
  <c r="D1483" i="33"/>
  <c r="E1483" i="33" s="1"/>
  <c r="D1484" i="33"/>
  <c r="E1484" i="33" s="1"/>
  <c r="D1485" i="33"/>
  <c r="E1485" i="33" s="1"/>
  <c r="D1486" i="33"/>
  <c r="E1486" i="33" s="1"/>
  <c r="D1487" i="33"/>
  <c r="E1487" i="33" s="1"/>
  <c r="D1488" i="33"/>
  <c r="E1488" i="33" s="1"/>
  <c r="D1489" i="33"/>
  <c r="E1489" i="33" s="1"/>
  <c r="D1490" i="33"/>
  <c r="E1490" i="33" s="1"/>
  <c r="D1491" i="33"/>
  <c r="E1491" i="33" s="1"/>
  <c r="D1492" i="33"/>
  <c r="E1492" i="33" s="1"/>
  <c r="D1493" i="33"/>
  <c r="E1493" i="33" s="1"/>
  <c r="D1494" i="33"/>
  <c r="E1494" i="33" s="1"/>
  <c r="D1495" i="33"/>
  <c r="E1495" i="33" s="1"/>
  <c r="D1496" i="33"/>
  <c r="E1496" i="33" s="1"/>
  <c r="D1497" i="33"/>
  <c r="E1497" i="33" s="1"/>
  <c r="D1498" i="33"/>
  <c r="E1498" i="33" s="1"/>
  <c r="D1499" i="33"/>
  <c r="E1499" i="33" s="1"/>
  <c r="D1500" i="33"/>
  <c r="E1500" i="33" s="1"/>
  <c r="D1501" i="33"/>
  <c r="E1501" i="33" s="1"/>
  <c r="D1502" i="33"/>
  <c r="E1502" i="33" s="1"/>
  <c r="D1503" i="33"/>
  <c r="E1503" i="33" s="1"/>
  <c r="D1504" i="33"/>
  <c r="E1504" i="33" s="1"/>
  <c r="D1505" i="33"/>
  <c r="E1505" i="33" s="1"/>
  <c r="D1506" i="33"/>
  <c r="E1506" i="33" s="1"/>
  <c r="D1507" i="33"/>
  <c r="E1507" i="33" s="1"/>
  <c r="D1508" i="33"/>
  <c r="E1508" i="33" s="1"/>
  <c r="D1509" i="33"/>
  <c r="E1509" i="33" s="1"/>
  <c r="D1510" i="33"/>
  <c r="E1510" i="33" s="1"/>
  <c r="D1511" i="33"/>
  <c r="E1511" i="33" s="1"/>
  <c r="D1512" i="33"/>
  <c r="E1512" i="33" s="1"/>
  <c r="D1513" i="33"/>
  <c r="E1513" i="33" s="1"/>
  <c r="D1514" i="33"/>
  <c r="E1514" i="33" s="1"/>
  <c r="D1515" i="33"/>
  <c r="E1515" i="33" s="1"/>
  <c r="D1516" i="33"/>
  <c r="E1516" i="33" s="1"/>
  <c r="D1517" i="33"/>
  <c r="E1517" i="33" s="1"/>
  <c r="D1518" i="33"/>
  <c r="E1518" i="33" s="1"/>
  <c r="D1519" i="33"/>
  <c r="E1519" i="33" s="1"/>
  <c r="D1520" i="33"/>
  <c r="E1520" i="33" s="1"/>
  <c r="D1521" i="33"/>
  <c r="E1521" i="33" s="1"/>
  <c r="D1522" i="33"/>
  <c r="E1522" i="33" s="1"/>
  <c r="D1523" i="33"/>
  <c r="E1523" i="33" s="1"/>
  <c r="D1524" i="33"/>
  <c r="E1524" i="33" s="1"/>
  <c r="D1525" i="33"/>
  <c r="E1525" i="33" s="1"/>
  <c r="D1526" i="33"/>
  <c r="E1526" i="33" s="1"/>
  <c r="D1527" i="33"/>
  <c r="E1527" i="33" s="1"/>
  <c r="D1528" i="33"/>
  <c r="E1528" i="33" s="1"/>
  <c r="D1529" i="33"/>
  <c r="E1529" i="33" s="1"/>
  <c r="D1530" i="33"/>
  <c r="E1530" i="33" s="1"/>
  <c r="D1531" i="33"/>
  <c r="E1531" i="33" s="1"/>
  <c r="D1532" i="33"/>
  <c r="E1532" i="33" s="1"/>
  <c r="D1533" i="33"/>
  <c r="E1533" i="33" s="1"/>
  <c r="D1534" i="33"/>
  <c r="E1534" i="33" s="1"/>
  <c r="D1535" i="33"/>
  <c r="E1535" i="33" s="1"/>
  <c r="D1536" i="33"/>
  <c r="E1536" i="33" s="1"/>
  <c r="D1537" i="33"/>
  <c r="E1537" i="33" s="1"/>
  <c r="D1538" i="33"/>
  <c r="E1538" i="33" s="1"/>
  <c r="D1539" i="33"/>
  <c r="E1539" i="33" s="1"/>
  <c r="D1540" i="33"/>
  <c r="E1540" i="33" s="1"/>
  <c r="D1541" i="33"/>
  <c r="E1541" i="33" s="1"/>
  <c r="D1542" i="33"/>
  <c r="E1542" i="33" s="1"/>
  <c r="D1543" i="33"/>
  <c r="E1543" i="33" s="1"/>
  <c r="D1544" i="33"/>
  <c r="E1544" i="33" s="1"/>
  <c r="D1545" i="33"/>
  <c r="E1545" i="33" s="1"/>
  <c r="D1546" i="33"/>
  <c r="E1546" i="33" s="1"/>
  <c r="D1547" i="33"/>
  <c r="E1547" i="33" s="1"/>
  <c r="D1548" i="33"/>
  <c r="E1548" i="33" s="1"/>
  <c r="D1549" i="33"/>
  <c r="E1549" i="33" s="1"/>
  <c r="D1550" i="33"/>
  <c r="E1550" i="33" s="1"/>
  <c r="D1552" i="33"/>
  <c r="E1552" i="33" s="1"/>
  <c r="D1553" i="33"/>
  <c r="E1553" i="33" s="1"/>
  <c r="D1554" i="33"/>
  <c r="E1554" i="33" s="1"/>
  <c r="D1555" i="33"/>
  <c r="E1555" i="33" s="1"/>
  <c r="D1556" i="33"/>
  <c r="E1556" i="33" s="1"/>
  <c r="D1557" i="33"/>
  <c r="E1557" i="33" s="1"/>
  <c r="D1558" i="33"/>
  <c r="E1558" i="33" s="1"/>
  <c r="D1559" i="33"/>
  <c r="E1559" i="33" s="1"/>
  <c r="D1560" i="33"/>
  <c r="E1560" i="33" s="1"/>
  <c r="D1561" i="33"/>
  <c r="E1561" i="33" s="1"/>
  <c r="D1562" i="33"/>
  <c r="E1562" i="33" s="1"/>
  <c r="D1563" i="33"/>
  <c r="E1563" i="33" s="1"/>
  <c r="D1564" i="33"/>
  <c r="E1564" i="33" s="1"/>
  <c r="D1565" i="33"/>
  <c r="E1565" i="33" s="1"/>
  <c r="D1566" i="33"/>
  <c r="E1566" i="33" s="1"/>
  <c r="D1567" i="33"/>
  <c r="E1567" i="33" s="1"/>
  <c r="D1568" i="33"/>
  <c r="E1568" i="33" s="1"/>
  <c r="D1569" i="33"/>
  <c r="E1569" i="33" s="1"/>
  <c r="D1570" i="33"/>
  <c r="E1570" i="33" s="1"/>
  <c r="D1571" i="33"/>
  <c r="E1571" i="33" s="1"/>
  <c r="D1572" i="33"/>
  <c r="E1572" i="33" s="1"/>
  <c r="D1573" i="33"/>
  <c r="E1573" i="33" s="1"/>
  <c r="D1574" i="33"/>
  <c r="E1574" i="33" s="1"/>
  <c r="D1575" i="33"/>
  <c r="E1575" i="33" s="1"/>
  <c r="D1576" i="33"/>
  <c r="E1576" i="33" s="1"/>
  <c r="D1577" i="33"/>
  <c r="E1577" i="33" s="1"/>
  <c r="D1578" i="33"/>
  <c r="E1578" i="33" s="1"/>
  <c r="D1579" i="33"/>
  <c r="E1579" i="33" s="1"/>
  <c r="D1580" i="33"/>
  <c r="E1580" i="33" s="1"/>
  <c r="D1581" i="33"/>
  <c r="E1581" i="33" s="1"/>
  <c r="D1582" i="33"/>
  <c r="E1582" i="33" s="1"/>
  <c r="D1583" i="33"/>
  <c r="E1583" i="33" s="1"/>
  <c r="D1584" i="33"/>
  <c r="E1584" i="33" s="1"/>
  <c r="D1585" i="33"/>
  <c r="E1585" i="33" s="1"/>
  <c r="D1586" i="33"/>
  <c r="E1586" i="33" s="1"/>
  <c r="D1587" i="33"/>
  <c r="E1587" i="33" s="1"/>
  <c r="D1588" i="33"/>
  <c r="E1588" i="33" s="1"/>
  <c r="D1589" i="33"/>
  <c r="E1589" i="33" s="1"/>
  <c r="D1590" i="33"/>
  <c r="E1590" i="33" s="1"/>
  <c r="D1591" i="33"/>
  <c r="E1591" i="33" s="1"/>
  <c r="D1592" i="33"/>
  <c r="E1592" i="33" s="1"/>
  <c r="D1593" i="33"/>
  <c r="E1593" i="33" s="1"/>
  <c r="D1594" i="33"/>
  <c r="E1594" i="33" s="1"/>
  <c r="D1595" i="33"/>
  <c r="E1595" i="33" s="1"/>
  <c r="D1596" i="33"/>
  <c r="E1596" i="33" s="1"/>
  <c r="D1597" i="33"/>
  <c r="E1597" i="33" s="1"/>
  <c r="D1598" i="33"/>
  <c r="E1598" i="33" s="1"/>
  <c r="D1599" i="33"/>
  <c r="E1599" i="33" s="1"/>
  <c r="D1600" i="33"/>
  <c r="E1600" i="33" s="1"/>
  <c r="D1602" i="33"/>
  <c r="E1602" i="33" s="1"/>
  <c r="D1603" i="33"/>
  <c r="E1603" i="33" s="1"/>
  <c r="D1604" i="33"/>
  <c r="E1604" i="33" s="1"/>
  <c r="D1605" i="33"/>
  <c r="E1605" i="33" s="1"/>
  <c r="D1606" i="33"/>
  <c r="E1606" i="33" s="1"/>
  <c r="D1607" i="33"/>
  <c r="E1607" i="33" s="1"/>
  <c r="D1608" i="33"/>
  <c r="E1608" i="33" s="1"/>
  <c r="D1609" i="33"/>
  <c r="E1609" i="33" s="1"/>
  <c r="D1610" i="33"/>
  <c r="E1610" i="33" s="1"/>
  <c r="D1611" i="33"/>
  <c r="E1611" i="33" s="1"/>
  <c r="D1612" i="33"/>
  <c r="E1612" i="33" s="1"/>
  <c r="D1613" i="33"/>
  <c r="E1613" i="33" s="1"/>
  <c r="D1614" i="33"/>
  <c r="E1614" i="33" s="1"/>
  <c r="D1615" i="33"/>
  <c r="E1615" i="33" s="1"/>
  <c r="D1616" i="33"/>
  <c r="E1616" i="33" s="1"/>
  <c r="D1617" i="33"/>
  <c r="E1617" i="33" s="1"/>
  <c r="D1618" i="33"/>
  <c r="E1618" i="33" s="1"/>
  <c r="D1619" i="33"/>
  <c r="E1619" i="33" s="1"/>
  <c r="D1620" i="33"/>
  <c r="E1620" i="33" s="1"/>
  <c r="D1621" i="33"/>
  <c r="E1621" i="33" s="1"/>
  <c r="D1622" i="33"/>
  <c r="E1622" i="33" s="1"/>
  <c r="D1623" i="33"/>
  <c r="E1623" i="33" s="1"/>
  <c r="D1624" i="33"/>
  <c r="E1624" i="33" s="1"/>
  <c r="D1625" i="33"/>
  <c r="E1625" i="33" s="1"/>
  <c r="D1626" i="33"/>
  <c r="E1626" i="33" s="1"/>
  <c r="D1627" i="33"/>
  <c r="E1627" i="33" s="1"/>
  <c r="D1631" i="33"/>
  <c r="E1631" i="33" s="1"/>
  <c r="D1632" i="33"/>
  <c r="E1632" i="33" s="1"/>
  <c r="D1633" i="33"/>
  <c r="E1633" i="33" s="1"/>
  <c r="D1634" i="33"/>
  <c r="E1634" i="33" s="1"/>
  <c r="D1635" i="33"/>
  <c r="E1635" i="33" s="1"/>
  <c r="D1636" i="33"/>
  <c r="E1636" i="33" s="1"/>
  <c r="D1637" i="33"/>
  <c r="E1637" i="33" s="1"/>
  <c r="D1638" i="33"/>
  <c r="E1638" i="33" s="1"/>
  <c r="D1639" i="33"/>
  <c r="E1639" i="33" s="1"/>
  <c r="D1640" i="33"/>
  <c r="E1640" i="33" s="1"/>
  <c r="D1641" i="33"/>
  <c r="E1641" i="33" s="1"/>
  <c r="D1642" i="33"/>
  <c r="E1642" i="33" s="1"/>
  <c r="D1643" i="33"/>
  <c r="E1643" i="33" s="1"/>
  <c r="D1644" i="33"/>
  <c r="E1644" i="33" s="1"/>
  <c r="D1645" i="33"/>
  <c r="E1645" i="33" s="1"/>
  <c r="D1646" i="33"/>
  <c r="E1646" i="33" s="1"/>
  <c r="D1647" i="33"/>
  <c r="E1647" i="33" s="1"/>
  <c r="D1648" i="33"/>
  <c r="E1648" i="33" s="1"/>
  <c r="D1649" i="33"/>
  <c r="E1649" i="33" s="1"/>
  <c r="D1650" i="33"/>
  <c r="E1650" i="33" s="1"/>
  <c r="D1651" i="33"/>
  <c r="E1651" i="33" s="1"/>
  <c r="D1652" i="33"/>
  <c r="E1652" i="33" s="1"/>
  <c r="D1653" i="33"/>
  <c r="E1653" i="33" s="1"/>
  <c r="D1654" i="33"/>
  <c r="E1654" i="33" s="1"/>
  <c r="D1655" i="33"/>
  <c r="E1655" i="33" s="1"/>
  <c r="D1656" i="33"/>
  <c r="E1656" i="33" s="1"/>
  <c r="D1657" i="33"/>
  <c r="E1657" i="33" s="1"/>
  <c r="D1658" i="33"/>
  <c r="E1658" i="33" s="1"/>
  <c r="D1659" i="33"/>
  <c r="E1659" i="33" s="1"/>
  <c r="D1660" i="33"/>
  <c r="E1660" i="33" s="1"/>
  <c r="D1661" i="33"/>
  <c r="E1661" i="33" s="1"/>
  <c r="D1662" i="33"/>
  <c r="E1662" i="33" s="1"/>
  <c r="D1663" i="33"/>
  <c r="E1663" i="33" s="1"/>
  <c r="D1664" i="33"/>
  <c r="E1664" i="33" s="1"/>
  <c r="D1665" i="33"/>
  <c r="E1665" i="33" s="1"/>
  <c r="D1666" i="33"/>
  <c r="E1666" i="33" s="1"/>
  <c r="D1667" i="33"/>
  <c r="E1667" i="33" s="1"/>
  <c r="D1668" i="33"/>
  <c r="E1668" i="33" s="1"/>
  <c r="D1669" i="33"/>
  <c r="E1669" i="33" s="1"/>
  <c r="D1670" i="33"/>
  <c r="E1670" i="33" s="1"/>
  <c r="D1671" i="33"/>
  <c r="E1671" i="33" s="1"/>
  <c r="D1672" i="33"/>
  <c r="E1672" i="33" s="1"/>
  <c r="D1673" i="33"/>
  <c r="E1673" i="33" s="1"/>
  <c r="D1674" i="33"/>
  <c r="E1674" i="33" s="1"/>
  <c r="D1675" i="33"/>
  <c r="E1675" i="33" s="1"/>
  <c r="D1676" i="33"/>
  <c r="E1676" i="33" s="1"/>
  <c r="D1677" i="33"/>
  <c r="E1677" i="33" s="1"/>
  <c r="D1678" i="33"/>
  <c r="E1678" i="33" s="1"/>
  <c r="D1679" i="33"/>
  <c r="E1679" i="33" s="1"/>
  <c r="D1680" i="33"/>
  <c r="E1680" i="33" s="1"/>
  <c r="D1681" i="33"/>
  <c r="E1681" i="33" s="1"/>
  <c r="D1682" i="33"/>
  <c r="E1682" i="33" s="1"/>
  <c r="D1683" i="33"/>
  <c r="E1683" i="33" s="1"/>
  <c r="D1684" i="33"/>
  <c r="E1684" i="33" s="1"/>
  <c r="D1685" i="33"/>
  <c r="E1685" i="33" s="1"/>
  <c r="D1686" i="33"/>
  <c r="E1686" i="33" s="1"/>
  <c r="D1687" i="33"/>
  <c r="E1687" i="33" s="1"/>
  <c r="D1688" i="33"/>
  <c r="E1688" i="33" s="1"/>
  <c r="D1689" i="33"/>
  <c r="E1689" i="33" s="1"/>
  <c r="D1690" i="33"/>
  <c r="E1690" i="33" s="1"/>
  <c r="D1691" i="33"/>
  <c r="E1691" i="33" s="1"/>
  <c r="D1692" i="33"/>
  <c r="E1692" i="33" s="1"/>
  <c r="D1693" i="33"/>
  <c r="E1693" i="33" s="1"/>
  <c r="D1694" i="33"/>
  <c r="E1694" i="33" s="1"/>
  <c r="D1695" i="33"/>
  <c r="E1695" i="33" s="1"/>
  <c r="D1696" i="33"/>
  <c r="E1696" i="33" s="1"/>
  <c r="D1697" i="33"/>
  <c r="E1697" i="33" s="1"/>
  <c r="D1698" i="33"/>
  <c r="E1698" i="33" s="1"/>
  <c r="D1699" i="33"/>
  <c r="E1699" i="33" s="1"/>
  <c r="D1700" i="33"/>
  <c r="E1700" i="33" s="1"/>
  <c r="D1701" i="33"/>
  <c r="E1701" i="33" s="1"/>
  <c r="D1702" i="33"/>
  <c r="E1702" i="33" s="1"/>
  <c r="D1703" i="33"/>
  <c r="E1703" i="33" s="1"/>
  <c r="D1704" i="33"/>
  <c r="E1704" i="33" s="1"/>
  <c r="D1705" i="33"/>
  <c r="E1705" i="33" s="1"/>
  <c r="D1706" i="33"/>
  <c r="E1706" i="33" s="1"/>
  <c r="D1707" i="33"/>
  <c r="E1707" i="33" s="1"/>
  <c r="D1708" i="33"/>
  <c r="E1708" i="33" s="1"/>
  <c r="D1709" i="33"/>
  <c r="E1709" i="33" s="1"/>
  <c r="D1710" i="33"/>
  <c r="E1710" i="33" s="1"/>
  <c r="D1711" i="33"/>
  <c r="E1711" i="33" s="1"/>
  <c r="D1712" i="33"/>
  <c r="E1712" i="33" s="1"/>
  <c r="D1713" i="33"/>
  <c r="E1713" i="33" s="1"/>
  <c r="D1714" i="33"/>
  <c r="E1714" i="33" s="1"/>
  <c r="D1715" i="33"/>
  <c r="E1715" i="33" s="1"/>
  <c r="D1716" i="33"/>
  <c r="E1716" i="33" s="1"/>
  <c r="D1717" i="33"/>
  <c r="E1717" i="33" s="1"/>
  <c r="D1718" i="33"/>
  <c r="E1718" i="33" s="1"/>
  <c r="D1719" i="33"/>
  <c r="E1719" i="33" s="1"/>
  <c r="D1720" i="33"/>
  <c r="E1720" i="33" s="1"/>
  <c r="D1721" i="33"/>
  <c r="E1721" i="33" s="1"/>
  <c r="D1722" i="33"/>
  <c r="E1722" i="33" s="1"/>
  <c r="D1723" i="33"/>
  <c r="E1723" i="33" s="1"/>
  <c r="D1724" i="33"/>
  <c r="E1724" i="33" s="1"/>
  <c r="D1725" i="33"/>
  <c r="E1725" i="33" s="1"/>
  <c r="D1726" i="33"/>
  <c r="E1726" i="33" s="1"/>
  <c r="D1727" i="33"/>
  <c r="E1727" i="33" s="1"/>
  <c r="D1728" i="33"/>
  <c r="E1728" i="33" s="1"/>
  <c r="D1729" i="33"/>
  <c r="E1729" i="33" s="1"/>
  <c r="D1730" i="33"/>
  <c r="E1730" i="33" s="1"/>
  <c r="D1731" i="33"/>
  <c r="E1731" i="33" s="1"/>
  <c r="D1732" i="33"/>
  <c r="E1732" i="33" s="1"/>
  <c r="D1733" i="33"/>
  <c r="E1733" i="33" s="1"/>
  <c r="D1734" i="33"/>
  <c r="E1734" i="33" s="1"/>
  <c r="D1735" i="33"/>
  <c r="E1735" i="33" s="1"/>
  <c r="D1736" i="33"/>
  <c r="E1736" i="33" s="1"/>
  <c r="D1737" i="33"/>
  <c r="E1737" i="33" s="1"/>
  <c r="D1738" i="33"/>
  <c r="E1738" i="33" s="1"/>
  <c r="D1739" i="33"/>
  <c r="E1739" i="33" s="1"/>
  <c r="D1741" i="33"/>
  <c r="E1741" i="33" s="1"/>
  <c r="D1742" i="33"/>
  <c r="E1742" i="33" s="1"/>
  <c r="D1743" i="33"/>
  <c r="E1743" i="33" s="1"/>
  <c r="D1744" i="33"/>
  <c r="E1744" i="33" s="1"/>
  <c r="D1745" i="33"/>
  <c r="E1745" i="33" s="1"/>
  <c r="D1746" i="33"/>
  <c r="E1746" i="33" s="1"/>
  <c r="D1747" i="33"/>
  <c r="E1747" i="33" s="1"/>
  <c r="D1748" i="33"/>
  <c r="E1748" i="33" s="1"/>
  <c r="D1749" i="33"/>
  <c r="E1749" i="33" s="1"/>
  <c r="D1750" i="33"/>
  <c r="E1750" i="33" s="1"/>
  <c r="D1751" i="33"/>
  <c r="E1751" i="33" s="1"/>
  <c r="D1752" i="33"/>
  <c r="E1752" i="33" s="1"/>
  <c r="D1753" i="33"/>
  <c r="E1753" i="33" s="1"/>
  <c r="D1755" i="33"/>
  <c r="E1755" i="33" s="1"/>
  <c r="D1756" i="33"/>
  <c r="E1756" i="33" s="1"/>
  <c r="D1757" i="33"/>
  <c r="E1757" i="33" s="1"/>
  <c r="D1758" i="33"/>
  <c r="E1758" i="33" s="1"/>
  <c r="D1759" i="33"/>
  <c r="E1759" i="33" s="1"/>
  <c r="D1760" i="33"/>
  <c r="E1760" i="33" s="1"/>
  <c r="D1761" i="33"/>
  <c r="E1761" i="33" s="1"/>
  <c r="D1762" i="33"/>
  <c r="E1762" i="33" s="1"/>
  <c r="D1763" i="33"/>
  <c r="E1763" i="33" s="1"/>
  <c r="D1764" i="33"/>
  <c r="E1764" i="33" s="1"/>
  <c r="D1765" i="33"/>
  <c r="E1765" i="33" s="1"/>
  <c r="D1766" i="33"/>
  <c r="E1766" i="33" s="1"/>
  <c r="D1767" i="33"/>
  <c r="E1767" i="33" s="1"/>
  <c r="D1768" i="33"/>
  <c r="E1768" i="33" s="1"/>
  <c r="D1769" i="33"/>
  <c r="E1769" i="33" s="1"/>
  <c r="D1770" i="33"/>
  <c r="E1770" i="33" s="1"/>
  <c r="D1771" i="33"/>
  <c r="E1771" i="33" s="1"/>
  <c r="D1773" i="33"/>
  <c r="E1773" i="33" s="1"/>
  <c r="D1774" i="33"/>
  <c r="E1774" i="33" s="1"/>
  <c r="D1775" i="33"/>
  <c r="E1775" i="33" s="1"/>
  <c r="D1776" i="33"/>
  <c r="E1776" i="33" s="1"/>
  <c r="D1777" i="33"/>
  <c r="E1777" i="33" s="1"/>
  <c r="D1778" i="33"/>
  <c r="E1778" i="33" s="1"/>
  <c r="D1779" i="33"/>
  <c r="E1779" i="33" s="1"/>
  <c r="D1780" i="33"/>
  <c r="E1780" i="33" s="1"/>
  <c r="D1781" i="33"/>
  <c r="E1781" i="33" s="1"/>
  <c r="D1782" i="33"/>
  <c r="E1782" i="33" s="1"/>
  <c r="D1783" i="33"/>
  <c r="E1783" i="33" s="1"/>
  <c r="D1784" i="33"/>
  <c r="E1784" i="33" s="1"/>
  <c r="D1785" i="33"/>
  <c r="E1785" i="33" s="1"/>
  <c r="D1786" i="33"/>
  <c r="E1786" i="33" s="1"/>
  <c r="D1787" i="33"/>
  <c r="E1787" i="33" s="1"/>
  <c r="D1788" i="33"/>
  <c r="E1788" i="33" s="1"/>
  <c r="D1789" i="33"/>
  <c r="E1789" i="33" s="1"/>
  <c r="D1790" i="33"/>
  <c r="E1790" i="33" s="1"/>
  <c r="D1791" i="33"/>
  <c r="E1791" i="33" s="1"/>
  <c r="D1792" i="33"/>
  <c r="E1792" i="33" s="1"/>
  <c r="D1793" i="33"/>
  <c r="E1793" i="33" s="1"/>
  <c r="D1794" i="33"/>
  <c r="E1794" i="33" s="1"/>
  <c r="D1796" i="33"/>
  <c r="E1796" i="33" s="1"/>
  <c r="D1801" i="33"/>
  <c r="E1801" i="33" s="1"/>
  <c r="D1802" i="33"/>
  <c r="E1802" i="33" s="1"/>
  <c r="D1803" i="33"/>
  <c r="E1803" i="33" s="1"/>
  <c r="D1804" i="33"/>
  <c r="E1804" i="33" s="1"/>
  <c r="D1806" i="33"/>
  <c r="E1806" i="33" s="1"/>
  <c r="D1807" i="33"/>
  <c r="E1807" i="33" s="1"/>
  <c r="D1808" i="33"/>
  <c r="E1808" i="33" s="1"/>
  <c r="D1809" i="33"/>
  <c r="E1809" i="33" s="1"/>
  <c r="D1810" i="33"/>
  <c r="E1810" i="33" s="1"/>
  <c r="D1811" i="33"/>
  <c r="E1811" i="33" s="1"/>
  <c r="D1813" i="33"/>
  <c r="E1813" i="33" s="1"/>
  <c r="D1814" i="33"/>
  <c r="E1814" i="33" s="1"/>
  <c r="D1815" i="33"/>
  <c r="E1815" i="33" s="1"/>
  <c r="D1816" i="33"/>
  <c r="E1816" i="33" s="1"/>
  <c r="D1818" i="33"/>
  <c r="E1818" i="33" s="1"/>
  <c r="D1819" i="33"/>
  <c r="E1819" i="33" s="1"/>
  <c r="D1820" i="33"/>
  <c r="E1820" i="33" s="1"/>
  <c r="D1821" i="33"/>
  <c r="E1821" i="33" s="1"/>
  <c r="D1822" i="33"/>
  <c r="E1822" i="33" s="1"/>
  <c r="D1823" i="33"/>
  <c r="E1823" i="33" s="1"/>
  <c r="D1824" i="33"/>
  <c r="E1824" i="33" s="1"/>
  <c r="D1825" i="33"/>
  <c r="E1825" i="33" s="1"/>
  <c r="D1826" i="33"/>
  <c r="E1826" i="33" s="1"/>
  <c r="D1827" i="33"/>
  <c r="E1827" i="33" s="1"/>
  <c r="D1828" i="33"/>
  <c r="E1828" i="33" s="1"/>
  <c r="D1829" i="33"/>
  <c r="E1829" i="33" s="1"/>
  <c r="D1830" i="33"/>
  <c r="E1830" i="33" s="1"/>
  <c r="D1831" i="33"/>
  <c r="E1831" i="33" s="1"/>
  <c r="D1832" i="33"/>
  <c r="E1832" i="33" s="1"/>
  <c r="D1833" i="33"/>
  <c r="E1833" i="33" s="1"/>
  <c r="D1834" i="33"/>
  <c r="E1834" i="33" s="1"/>
  <c r="D1835" i="33"/>
  <c r="E1835" i="33" s="1"/>
  <c r="D1836" i="33"/>
  <c r="E1836" i="33" s="1"/>
  <c r="D1837" i="33"/>
  <c r="E1837" i="33" s="1"/>
  <c r="D1838" i="33"/>
  <c r="E1838" i="33" s="1"/>
  <c r="D1839" i="33"/>
  <c r="E1839" i="33" s="1"/>
  <c r="D1840" i="33"/>
  <c r="E1840" i="33" s="1"/>
  <c r="D1841" i="33"/>
  <c r="E1841" i="33" s="1"/>
  <c r="D1842" i="33"/>
  <c r="E1842" i="33" s="1"/>
  <c r="D1843" i="33"/>
  <c r="E1843" i="33" s="1"/>
  <c r="D1844" i="33"/>
  <c r="E1844" i="33" s="1"/>
  <c r="D1845" i="33"/>
  <c r="E1845" i="33" s="1"/>
  <c r="D1847" i="33"/>
  <c r="E1847" i="33" s="1"/>
  <c r="D1848" i="33"/>
  <c r="E1848" i="33" s="1"/>
  <c r="D1849" i="33"/>
  <c r="E1849" i="33" s="1"/>
  <c r="D1850" i="33"/>
  <c r="E1850" i="33" s="1"/>
  <c r="D1851" i="33"/>
  <c r="E1851" i="33" s="1"/>
  <c r="D1852" i="33"/>
  <c r="E1852" i="33" s="1"/>
  <c r="D1853" i="33"/>
  <c r="E1853" i="33" s="1"/>
  <c r="D1854" i="33"/>
  <c r="E1854" i="33" s="1"/>
  <c r="D1855" i="33"/>
  <c r="E1855" i="33" s="1"/>
  <c r="D1856" i="33"/>
  <c r="E1856" i="33" s="1"/>
  <c r="D1857" i="33"/>
  <c r="E1857" i="33" s="1"/>
  <c r="D1858" i="33"/>
  <c r="E1858" i="33" s="1"/>
  <c r="D1859" i="33"/>
  <c r="E1859" i="33" s="1"/>
  <c r="D1860" i="33"/>
  <c r="E1860" i="33" s="1"/>
  <c r="D1861" i="33"/>
  <c r="E1861" i="33" s="1"/>
  <c r="D1862" i="33"/>
  <c r="E1862" i="33" s="1"/>
  <c r="D1863" i="33"/>
  <c r="E1863" i="33" s="1"/>
  <c r="D1864" i="33"/>
  <c r="E1864" i="33" s="1"/>
  <c r="D1865" i="33"/>
  <c r="E1865" i="33" s="1"/>
  <c r="D1866" i="33"/>
  <c r="E1866" i="33" s="1"/>
  <c r="D1869" i="33"/>
  <c r="E1869" i="33" s="1"/>
  <c r="D1870" i="33"/>
  <c r="E1870" i="33" s="1"/>
  <c r="D1872" i="33"/>
  <c r="E1872" i="33" s="1"/>
  <c r="D1873" i="33"/>
  <c r="E1873" i="33" s="1"/>
  <c r="D1874" i="33"/>
  <c r="E1874" i="33" s="1"/>
  <c r="D1875" i="33"/>
  <c r="E1875" i="33" s="1"/>
  <c r="D1876" i="33"/>
  <c r="E1876" i="33" s="1"/>
  <c r="D1878" i="33"/>
  <c r="E1878" i="33" s="1"/>
  <c r="D1879" i="33"/>
  <c r="E1879" i="33" s="1"/>
  <c r="D1880" i="33"/>
  <c r="E1880" i="33" s="1"/>
  <c r="D1881" i="33"/>
  <c r="E1881" i="33" s="1"/>
  <c r="D1882" i="33"/>
  <c r="E1882" i="33" s="1"/>
  <c r="D1883" i="33"/>
  <c r="E1883" i="33" s="1"/>
  <c r="D1884" i="33"/>
  <c r="E1884" i="33" s="1"/>
  <c r="D1885" i="33"/>
  <c r="E1885" i="33" s="1"/>
  <c r="D1886" i="33"/>
  <c r="E1886" i="33" s="1"/>
  <c r="D1887" i="33"/>
  <c r="E1887" i="33" s="1"/>
  <c r="D1888" i="33"/>
  <c r="E1888" i="33" s="1"/>
  <c r="D1889" i="33"/>
  <c r="E1889" i="33" s="1"/>
  <c r="D1890" i="33"/>
  <c r="E1890" i="33" s="1"/>
  <c r="D1891" i="33"/>
  <c r="E1891" i="33" s="1"/>
  <c r="D1894" i="33"/>
  <c r="E1894" i="33" s="1"/>
  <c r="D1895" i="33"/>
  <c r="E1895" i="33" s="1"/>
  <c r="D1896" i="33"/>
  <c r="E1896" i="33" s="1"/>
  <c r="D1899" i="33"/>
  <c r="E1899" i="33" s="1"/>
  <c r="D1900" i="33"/>
  <c r="E1900" i="33" s="1"/>
  <c r="D1901" i="33"/>
  <c r="E1901" i="33" s="1"/>
  <c r="D1902" i="33"/>
  <c r="E1902" i="33" s="1"/>
  <c r="D1903" i="33"/>
  <c r="E1903" i="33" s="1"/>
  <c r="D1904" i="33"/>
  <c r="E1904" i="33" s="1"/>
  <c r="D1905" i="33"/>
  <c r="E1905" i="33" s="1"/>
  <c r="D1906" i="33"/>
  <c r="E1906" i="33" s="1"/>
  <c r="D1907" i="33"/>
  <c r="E1907" i="33" s="1"/>
  <c r="N1093" i="33" l="1"/>
  <c r="O1093" i="33"/>
  <c r="M1093" i="33"/>
  <c r="G562" i="33"/>
  <c r="L562" i="33" s="1"/>
  <c r="O1677" i="33"/>
  <c r="N1677" i="33"/>
  <c r="N1675" i="33"/>
  <c r="O1673" i="33"/>
  <c r="N1673" i="33"/>
  <c r="N1671" i="33"/>
  <c r="N1669" i="33"/>
  <c r="O1667" i="33"/>
  <c r="N1667" i="33"/>
  <c r="N1665" i="33"/>
  <c r="O1663" i="33"/>
  <c r="N1663" i="33"/>
  <c r="N1661" i="33"/>
  <c r="N1659" i="33"/>
  <c r="M1657" i="33"/>
  <c r="O1655" i="33"/>
  <c r="N1655" i="33"/>
  <c r="O1653" i="33"/>
  <c r="N1653" i="33"/>
  <c r="O1651" i="33"/>
  <c r="N1651" i="33"/>
  <c r="O1649" i="33"/>
  <c r="N1649" i="33"/>
  <c r="N1647" i="33"/>
  <c r="N1645" i="33"/>
  <c r="M1643" i="33"/>
  <c r="O1641" i="33"/>
  <c r="N1641" i="33"/>
  <c r="N1639" i="33"/>
  <c r="O1637" i="33"/>
  <c r="N1637" i="33"/>
  <c r="N1635" i="33"/>
  <c r="N1633" i="33"/>
  <c r="M1631" i="33"/>
  <c r="O1626" i="33"/>
  <c r="N1626" i="33"/>
  <c r="O1624" i="33"/>
  <c r="N1624" i="33"/>
  <c r="O1622" i="33"/>
  <c r="N1622" i="33"/>
  <c r="O1620" i="33"/>
  <c r="N1620" i="33"/>
  <c r="O1618" i="33"/>
  <c r="N1618" i="33"/>
  <c r="N1616" i="33"/>
  <c r="O1614" i="33"/>
  <c r="N1614" i="33"/>
  <c r="N1612" i="33"/>
  <c r="M1610" i="33"/>
  <c r="O1589" i="33"/>
  <c r="N1589" i="33"/>
  <c r="O1587" i="33"/>
  <c r="N1587" i="33"/>
  <c r="O1585" i="33"/>
  <c r="N1585" i="33"/>
  <c r="O1583" i="33"/>
  <c r="N1583" i="33"/>
  <c r="O1581" i="33"/>
  <c r="N1581" i="33"/>
  <c r="N1579" i="33"/>
  <c r="N1577" i="33"/>
  <c r="O1575" i="33"/>
  <c r="N1575" i="33"/>
  <c r="O1573" i="33"/>
  <c r="N1573" i="33"/>
  <c r="O1571" i="33"/>
  <c r="N1571" i="33"/>
  <c r="O1569" i="33"/>
  <c r="N1569" i="33"/>
  <c r="N1567" i="33"/>
  <c r="N1565" i="33"/>
  <c r="M1563" i="33"/>
  <c r="O1561" i="33"/>
  <c r="N1561" i="33"/>
  <c r="N1559" i="33"/>
  <c r="O1557" i="33"/>
  <c r="N1557" i="33"/>
  <c r="O1555" i="33"/>
  <c r="N1555" i="33"/>
  <c r="O1553" i="33"/>
  <c r="N1553" i="33"/>
  <c r="N1549" i="33"/>
  <c r="O1547" i="33"/>
  <c r="N1547" i="33"/>
  <c r="N1545" i="33"/>
  <c r="O1543" i="33"/>
  <c r="N1543" i="33"/>
  <c r="O1541" i="33"/>
  <c r="N1541" i="33"/>
  <c r="O1539" i="33"/>
  <c r="N1539" i="33"/>
  <c r="O1537" i="33"/>
  <c r="N1537" i="33"/>
  <c r="O1535" i="33"/>
  <c r="N1535" i="33"/>
  <c r="O1533" i="33"/>
  <c r="N1533" i="33"/>
  <c r="O1531" i="33"/>
  <c r="N1531" i="33"/>
  <c r="M1527" i="33"/>
  <c r="O1525" i="33"/>
  <c r="N1525" i="33"/>
  <c r="O1523" i="33"/>
  <c r="N1523" i="33"/>
  <c r="O1521" i="33"/>
  <c r="N1521" i="33"/>
  <c r="N1519" i="33"/>
  <c r="N1517" i="33"/>
  <c r="O1515" i="33"/>
  <c r="N1515" i="33"/>
  <c r="O1513" i="33"/>
  <c r="N1513" i="33"/>
  <c r="O1511" i="33"/>
  <c r="N1511" i="33"/>
  <c r="O1509" i="33"/>
  <c r="N1509" i="33"/>
  <c r="N1507" i="33"/>
  <c r="N1505" i="33"/>
  <c r="M1503" i="33"/>
  <c r="O1501" i="33"/>
  <c r="N1501" i="33"/>
  <c r="N1499" i="33"/>
  <c r="O1497" i="33"/>
  <c r="N1497" i="33"/>
  <c r="N1495" i="33"/>
  <c r="N1493" i="33"/>
  <c r="M1491" i="33"/>
  <c r="O1489" i="33"/>
  <c r="N1489" i="33"/>
  <c r="N1487" i="33"/>
  <c r="O1485" i="33"/>
  <c r="N1485" i="33"/>
  <c r="O1483" i="33"/>
  <c r="N1483" i="33"/>
  <c r="O1481" i="33"/>
  <c r="N1481" i="33"/>
  <c r="O1479" i="33"/>
  <c r="N1479" i="33"/>
  <c r="O1477" i="33"/>
  <c r="N1477" i="33"/>
  <c r="O1475" i="33"/>
  <c r="N1475" i="33"/>
  <c r="N1473" i="33"/>
  <c r="N1471" i="33"/>
  <c r="N1469" i="33"/>
  <c r="O1441" i="33"/>
  <c r="N1441" i="33"/>
  <c r="O1438" i="33"/>
  <c r="N1438" i="33"/>
  <c r="O1435" i="33"/>
  <c r="N1435" i="33"/>
  <c r="O1433" i="33"/>
  <c r="N1433" i="33"/>
  <c r="N1430" i="33"/>
  <c r="N1428" i="33"/>
  <c r="O1426" i="33"/>
  <c r="N1426" i="33"/>
  <c r="O1424" i="33"/>
  <c r="N1424" i="33"/>
  <c r="O1422" i="33"/>
  <c r="N1422" i="33"/>
  <c r="O1420" i="33"/>
  <c r="N1420" i="33"/>
  <c r="N1418" i="33"/>
  <c r="N1416" i="33"/>
  <c r="M1414" i="33"/>
  <c r="O1412" i="33"/>
  <c r="N1412" i="33"/>
  <c r="N1410" i="33"/>
  <c r="O1408" i="33"/>
  <c r="N1408" i="33"/>
  <c r="O1406" i="33"/>
  <c r="N1406" i="33"/>
  <c r="N1404" i="33"/>
  <c r="N1402" i="33"/>
  <c r="N1399" i="33"/>
  <c r="O1399" i="33"/>
  <c r="N1398" i="33"/>
  <c r="O1398" i="33"/>
  <c r="N1396" i="33"/>
  <c r="N1394" i="33"/>
  <c r="O1394" i="33"/>
  <c r="N1392" i="33"/>
  <c r="N1390" i="33"/>
  <c r="O1390" i="33"/>
  <c r="N1388" i="33"/>
  <c r="O1388" i="33"/>
  <c r="N1386" i="33"/>
  <c r="O1386" i="33"/>
  <c r="N1384" i="33"/>
  <c r="O1384" i="33"/>
  <c r="N1382" i="33"/>
  <c r="N1380" i="33"/>
  <c r="O1380" i="33"/>
  <c r="N1378" i="33"/>
  <c r="O1357" i="33"/>
  <c r="N1357" i="33"/>
  <c r="O1355" i="33"/>
  <c r="N1355" i="33"/>
  <c r="O1353" i="33"/>
  <c r="N1353" i="33"/>
  <c r="N1351" i="33"/>
  <c r="N1349" i="33"/>
  <c r="M1347" i="33"/>
  <c r="O1345" i="33"/>
  <c r="N1345" i="33"/>
  <c r="O1343" i="33"/>
  <c r="N1343" i="33"/>
  <c r="O1341" i="33"/>
  <c r="N1341" i="33"/>
  <c r="N1339" i="33"/>
  <c r="N1337" i="33"/>
  <c r="O1334" i="33"/>
  <c r="N1334" i="33"/>
  <c r="N1332" i="33"/>
  <c r="O1330" i="33"/>
  <c r="N1330" i="33"/>
  <c r="N1328" i="33"/>
  <c r="O1324" i="33"/>
  <c r="N1324" i="33"/>
  <c r="O1322" i="33"/>
  <c r="N1322" i="33"/>
  <c r="N1320" i="33"/>
  <c r="O1316" i="33"/>
  <c r="N1316" i="33"/>
  <c r="O1314" i="33"/>
  <c r="N1314" i="33"/>
  <c r="O1312" i="33"/>
  <c r="N1312" i="33"/>
  <c r="O1310" i="33"/>
  <c r="N1310" i="33"/>
  <c r="N1308" i="33"/>
  <c r="N1306" i="33"/>
  <c r="M1305" i="33"/>
  <c r="O1303" i="33"/>
  <c r="N1303" i="33"/>
  <c r="N1301" i="33"/>
  <c r="O1299" i="33"/>
  <c r="N1299" i="33"/>
  <c r="O1297" i="33"/>
  <c r="N1297" i="33"/>
  <c r="N1295" i="33"/>
  <c r="N1293" i="33"/>
  <c r="O1291" i="33"/>
  <c r="N1291" i="33"/>
  <c r="N1289" i="33"/>
  <c r="O1287" i="33"/>
  <c r="N1287" i="33"/>
  <c r="N1285" i="33"/>
  <c r="O1283" i="33"/>
  <c r="N1283" i="33"/>
  <c r="O1281" i="33"/>
  <c r="N1281" i="33"/>
  <c r="O1279" i="33"/>
  <c r="N1279" i="33"/>
  <c r="O1277" i="33"/>
  <c r="N1277" i="33"/>
  <c r="N1275" i="33"/>
  <c r="M1274" i="33"/>
  <c r="O1273" i="33"/>
  <c r="N1273" i="33"/>
  <c r="N1271" i="33"/>
  <c r="O1269" i="33"/>
  <c r="N1269" i="33"/>
  <c r="O1267" i="33"/>
  <c r="N1267" i="33"/>
  <c r="O1265" i="33"/>
  <c r="N1265" i="33"/>
  <c r="O1263" i="33"/>
  <c r="N1263" i="33"/>
  <c r="O1261" i="33"/>
  <c r="N1261" i="33"/>
  <c r="O1259" i="33"/>
  <c r="N1259" i="33"/>
  <c r="N1257" i="33"/>
  <c r="M1256" i="33"/>
  <c r="O1253" i="33"/>
  <c r="N1253" i="33"/>
  <c r="O1251" i="33"/>
  <c r="N1251" i="33"/>
  <c r="O1248" i="33"/>
  <c r="N1248" i="33"/>
  <c r="N1246" i="33"/>
  <c r="O1244" i="33"/>
  <c r="N1244" i="33"/>
  <c r="N1242" i="33"/>
  <c r="O1239" i="33"/>
  <c r="N1239" i="33"/>
  <c r="O1237" i="33"/>
  <c r="N1237" i="33"/>
  <c r="N1235" i="33"/>
  <c r="O1233" i="33"/>
  <c r="N1233" i="33"/>
  <c r="O1231" i="33"/>
  <c r="N1231" i="33"/>
  <c r="O1229" i="33"/>
  <c r="N1229" i="33"/>
  <c r="N1227" i="33"/>
  <c r="M1226" i="33"/>
  <c r="O1224" i="33"/>
  <c r="N1224" i="33"/>
  <c r="O1222" i="33"/>
  <c r="N1222" i="33"/>
  <c r="O1220" i="33"/>
  <c r="N1220" i="33"/>
  <c r="O1218" i="33"/>
  <c r="N1218" i="33"/>
  <c r="O1216" i="33"/>
  <c r="N1216" i="33"/>
  <c r="O1214" i="33"/>
  <c r="N1214" i="33"/>
  <c r="O1212" i="33"/>
  <c r="N1212" i="33"/>
  <c r="N1210" i="33"/>
  <c r="O1208" i="33"/>
  <c r="N1208" i="33"/>
  <c r="N1168" i="33"/>
  <c r="O1168" i="33"/>
  <c r="N1165" i="33"/>
  <c r="O1165" i="33"/>
  <c r="N1163" i="33"/>
  <c r="O1163" i="33"/>
  <c r="N1161" i="33"/>
  <c r="M1159" i="33"/>
  <c r="N1157" i="33"/>
  <c r="O1157" i="33"/>
  <c r="N1155" i="33"/>
  <c r="N1153" i="33"/>
  <c r="O1153" i="33"/>
  <c r="N1151" i="33"/>
  <c r="N1149" i="33"/>
  <c r="N1147" i="33"/>
  <c r="O1147" i="33"/>
  <c r="N1145" i="33"/>
  <c r="N1143" i="33"/>
  <c r="O1143" i="33"/>
  <c r="N1141" i="33"/>
  <c r="M1139" i="33"/>
  <c r="N1137" i="33"/>
  <c r="O1137" i="33"/>
  <c r="N1135" i="33"/>
  <c r="N1133" i="33"/>
  <c r="O1133" i="33"/>
  <c r="N1131" i="33"/>
  <c r="N1129" i="33"/>
  <c r="N1126" i="33"/>
  <c r="O1126" i="33"/>
  <c r="N1124" i="33"/>
  <c r="O1124" i="33"/>
  <c r="N1122" i="33"/>
  <c r="O1122" i="33"/>
  <c r="N1120" i="33"/>
  <c r="O1120" i="33"/>
  <c r="N1118" i="33"/>
  <c r="N1116" i="33"/>
  <c r="N1092" i="33"/>
  <c r="O1092" i="33"/>
  <c r="N1090" i="33"/>
  <c r="O1090" i="33"/>
  <c r="N1088" i="33"/>
  <c r="N1084" i="33"/>
  <c r="O1084" i="33"/>
  <c r="N1082" i="33"/>
  <c r="N1080" i="33"/>
  <c r="M1078" i="33"/>
  <c r="N1076" i="33"/>
  <c r="O1076" i="33"/>
  <c r="N1074" i="33"/>
  <c r="N1072" i="33"/>
  <c r="O1072" i="33"/>
  <c r="N1070" i="33"/>
  <c r="N1068" i="33"/>
  <c r="M1066" i="33"/>
  <c r="N1064" i="33"/>
  <c r="O1064" i="33"/>
  <c r="N1062" i="33"/>
  <c r="N1060" i="33"/>
  <c r="O1060" i="33"/>
  <c r="N1058" i="33"/>
  <c r="N1056" i="33"/>
  <c r="M1054" i="33"/>
  <c r="N1052" i="33"/>
  <c r="O1052" i="33"/>
  <c r="N1050" i="33"/>
  <c r="O1050" i="33"/>
  <c r="N1048" i="33"/>
  <c r="O1048" i="33"/>
  <c r="N1046" i="33"/>
  <c r="N1044" i="33"/>
  <c r="O1044" i="33"/>
  <c r="N1042" i="33"/>
  <c r="N1040" i="33"/>
  <c r="O1040" i="33"/>
  <c r="N1038" i="33"/>
  <c r="O1038" i="33"/>
  <c r="N1036" i="33"/>
  <c r="N1034" i="33"/>
  <c r="O1012" i="33"/>
  <c r="N1012" i="33"/>
  <c r="O1010" i="33"/>
  <c r="N1010" i="33"/>
  <c r="O1008" i="33"/>
  <c r="N1008" i="33"/>
  <c r="O1006" i="33"/>
  <c r="N1006" i="33"/>
  <c r="N1004" i="33"/>
  <c r="N1002" i="33"/>
  <c r="O1000" i="33"/>
  <c r="N1000" i="33"/>
  <c r="O998" i="33"/>
  <c r="N998" i="33"/>
  <c r="O996" i="33"/>
  <c r="N996" i="33"/>
  <c r="O994" i="33"/>
  <c r="N994" i="33"/>
  <c r="N992" i="33"/>
  <c r="M990" i="33"/>
  <c r="O988" i="33"/>
  <c r="N988" i="33"/>
  <c r="N986" i="33"/>
  <c r="O984" i="33"/>
  <c r="N984" i="33"/>
  <c r="O982" i="33"/>
  <c r="N982" i="33"/>
  <c r="N980" i="33"/>
  <c r="O976" i="33"/>
  <c r="N976" i="33"/>
  <c r="N974" i="33"/>
  <c r="O972" i="33"/>
  <c r="N972" i="33"/>
  <c r="N970" i="33"/>
  <c r="N968" i="33"/>
  <c r="O966" i="33"/>
  <c r="N966" i="33"/>
  <c r="O964" i="33"/>
  <c r="N964" i="33"/>
  <c r="N962" i="33"/>
  <c r="O960" i="33"/>
  <c r="N960" i="33"/>
  <c r="O958" i="33"/>
  <c r="N958" i="33"/>
  <c r="O956" i="33"/>
  <c r="N956" i="33"/>
  <c r="N954" i="33"/>
  <c r="O952" i="33"/>
  <c r="N952" i="33"/>
  <c r="N950" i="33"/>
  <c r="O929" i="33"/>
  <c r="N929" i="33"/>
  <c r="O927" i="33"/>
  <c r="N927" i="33"/>
  <c r="O925" i="33"/>
  <c r="N925" i="33"/>
  <c r="O923" i="33"/>
  <c r="N923" i="33"/>
  <c r="N921" i="33"/>
  <c r="N919" i="33"/>
  <c r="O917" i="33"/>
  <c r="N917" i="33"/>
  <c r="N915" i="33"/>
  <c r="O913" i="33"/>
  <c r="N913" i="33"/>
  <c r="N911" i="33"/>
  <c r="N909" i="33"/>
  <c r="M907" i="33"/>
  <c r="O905" i="33"/>
  <c r="N905" i="33"/>
  <c r="O903" i="33"/>
  <c r="N903" i="33"/>
  <c r="O901" i="33"/>
  <c r="N901" i="33"/>
  <c r="N899" i="33"/>
  <c r="M897" i="33"/>
  <c r="O895" i="33"/>
  <c r="N895" i="33"/>
  <c r="O893" i="33"/>
  <c r="N893" i="33"/>
  <c r="O891" i="33"/>
  <c r="N891" i="33"/>
  <c r="N889" i="33"/>
  <c r="O887" i="33"/>
  <c r="N887" i="33"/>
  <c r="N885" i="33"/>
  <c r="N883" i="33"/>
  <c r="N863" i="33"/>
  <c r="O863" i="33"/>
  <c r="N861" i="33"/>
  <c r="N859" i="33"/>
  <c r="O859" i="33"/>
  <c r="N857" i="33"/>
  <c r="N855" i="33"/>
  <c r="M853" i="33"/>
  <c r="N851" i="33"/>
  <c r="O851" i="33"/>
  <c r="N849" i="33"/>
  <c r="O849" i="33"/>
  <c r="N847" i="33"/>
  <c r="O847" i="33"/>
  <c r="N845" i="33"/>
  <c r="N843" i="33"/>
  <c r="N841" i="33"/>
  <c r="O841" i="33"/>
  <c r="N839" i="33"/>
  <c r="N837" i="33"/>
  <c r="O837" i="33"/>
  <c r="N835" i="33"/>
  <c r="N833" i="33"/>
  <c r="N831" i="33"/>
  <c r="O831" i="33"/>
  <c r="N829" i="33"/>
  <c r="O829" i="33"/>
  <c r="N827" i="33"/>
  <c r="O827" i="33"/>
  <c r="N825" i="33"/>
  <c r="O825" i="33"/>
  <c r="N823" i="33"/>
  <c r="N821" i="33"/>
  <c r="M819" i="33"/>
  <c r="N817" i="33"/>
  <c r="O817" i="33"/>
  <c r="N815" i="33"/>
  <c r="N813" i="33"/>
  <c r="O813" i="33"/>
  <c r="N811" i="33"/>
  <c r="N809" i="33"/>
  <c r="M807" i="33"/>
  <c r="N805" i="33"/>
  <c r="O805" i="33"/>
  <c r="N803" i="33"/>
  <c r="N801" i="33"/>
  <c r="O801" i="33"/>
  <c r="N799" i="33"/>
  <c r="N797" i="33"/>
  <c r="M795" i="33"/>
  <c r="N793" i="33"/>
  <c r="O793" i="33"/>
  <c r="N791" i="33"/>
  <c r="N789" i="33"/>
  <c r="O789" i="33"/>
  <c r="N787" i="33"/>
  <c r="N785" i="33"/>
  <c r="M783" i="33"/>
  <c r="O761" i="33"/>
  <c r="N761" i="33"/>
  <c r="N759" i="33"/>
  <c r="O757" i="33"/>
  <c r="N757" i="33"/>
  <c r="N755" i="33"/>
  <c r="M753" i="33"/>
  <c r="O751" i="33"/>
  <c r="N751" i="33"/>
  <c r="N749" i="33"/>
  <c r="O747" i="33"/>
  <c r="N747" i="33"/>
  <c r="N745" i="33"/>
  <c r="M743" i="33"/>
  <c r="O741" i="33"/>
  <c r="N741" i="33"/>
  <c r="N739" i="33"/>
  <c r="O737" i="33"/>
  <c r="N737" i="33"/>
  <c r="O735" i="33"/>
  <c r="N735" i="33"/>
  <c r="N733" i="33"/>
  <c r="N702" i="33"/>
  <c r="O702" i="33"/>
  <c r="N700" i="33"/>
  <c r="O700" i="33"/>
  <c r="N698" i="33"/>
  <c r="O698" i="33"/>
  <c r="N696" i="33"/>
  <c r="M694" i="33"/>
  <c r="N692" i="33"/>
  <c r="O692" i="33"/>
  <c r="N690" i="33"/>
  <c r="O690" i="33"/>
  <c r="N688" i="33"/>
  <c r="N686" i="33"/>
  <c r="N684" i="33"/>
  <c r="O684" i="33"/>
  <c r="N682" i="33"/>
  <c r="N680" i="33"/>
  <c r="O680" i="33"/>
  <c r="N678" i="33"/>
  <c r="M676" i="33"/>
  <c r="N674" i="33"/>
  <c r="O674" i="33"/>
  <c r="N672" i="33"/>
  <c r="O672" i="33"/>
  <c r="N670" i="33"/>
  <c r="N668" i="33"/>
  <c r="N666" i="33"/>
  <c r="O666" i="33"/>
  <c r="N664" i="33"/>
  <c r="N662" i="33"/>
  <c r="O662" i="33"/>
  <c r="N659" i="33"/>
  <c r="N658" i="33"/>
  <c r="O658" i="33"/>
  <c r="N655" i="33"/>
  <c r="O655" i="33"/>
  <c r="N653" i="33"/>
  <c r="N651" i="33"/>
  <c r="O651" i="33"/>
  <c r="N649" i="33"/>
  <c r="O649" i="33"/>
  <c r="N647" i="33"/>
  <c r="O647" i="33"/>
  <c r="N645" i="33"/>
  <c r="O645" i="33"/>
  <c r="N643" i="33"/>
  <c r="O643" i="33"/>
  <c r="N641" i="33"/>
  <c r="O641" i="33"/>
  <c r="N639" i="33"/>
  <c r="N616" i="33"/>
  <c r="O616" i="33"/>
  <c r="N614" i="33"/>
  <c r="O614" i="33"/>
  <c r="N612" i="33"/>
  <c r="O612" i="33"/>
  <c r="N610" i="33"/>
  <c r="N608" i="33"/>
  <c r="M606" i="33"/>
  <c r="N604" i="33"/>
  <c r="O604" i="33"/>
  <c r="N602" i="33"/>
  <c r="O602" i="33"/>
  <c r="N600" i="33"/>
  <c r="O600" i="33"/>
  <c r="N598" i="33"/>
  <c r="N596" i="33"/>
  <c r="N594" i="33"/>
  <c r="O594" i="33"/>
  <c r="N592" i="33"/>
  <c r="O592" i="33"/>
  <c r="N591" i="33"/>
  <c r="O591" i="33"/>
  <c r="N589" i="33"/>
  <c r="N587" i="33"/>
  <c r="O587" i="33"/>
  <c r="N585" i="33"/>
  <c r="M583" i="33"/>
  <c r="N581" i="33"/>
  <c r="O581" i="33"/>
  <c r="N579" i="33"/>
  <c r="O579" i="33"/>
  <c r="N577" i="33"/>
  <c r="O577" i="33"/>
  <c r="N575" i="33"/>
  <c r="N561" i="33"/>
  <c r="O561" i="33"/>
  <c r="N558" i="33"/>
  <c r="O558" i="33"/>
  <c r="N556" i="33"/>
  <c r="N555" i="33"/>
  <c r="O555" i="33"/>
  <c r="N553" i="33"/>
  <c r="O553" i="33"/>
  <c r="N551" i="33"/>
  <c r="O551" i="33"/>
  <c r="N549" i="33"/>
  <c r="O549" i="33"/>
  <c r="N547" i="33"/>
  <c r="O547" i="33"/>
  <c r="N545" i="33"/>
  <c r="N543" i="33"/>
  <c r="O543" i="33"/>
  <c r="N541" i="33"/>
  <c r="O513" i="33"/>
  <c r="N513" i="33"/>
  <c r="O511" i="33"/>
  <c r="N511" i="33"/>
  <c r="O509" i="33"/>
  <c r="N509" i="33"/>
  <c r="N507" i="33"/>
  <c r="N505" i="33"/>
  <c r="O503" i="33"/>
  <c r="N503" i="33"/>
  <c r="N501" i="33"/>
  <c r="O499" i="33"/>
  <c r="N499" i="33"/>
  <c r="N497" i="33"/>
  <c r="O494" i="33"/>
  <c r="N494" i="33"/>
  <c r="O492" i="33"/>
  <c r="N492" i="33"/>
  <c r="O490" i="33"/>
  <c r="N490" i="33"/>
  <c r="O488" i="33"/>
  <c r="N488" i="33"/>
  <c r="N486" i="33"/>
  <c r="N484" i="33"/>
  <c r="M482" i="33"/>
  <c r="O480" i="33"/>
  <c r="N480" i="33"/>
  <c r="O478" i="33"/>
  <c r="N478" i="33"/>
  <c r="O476" i="33"/>
  <c r="N476" i="33"/>
  <c r="N474" i="33"/>
  <c r="N472" i="33"/>
  <c r="O470" i="33"/>
  <c r="N470" i="33"/>
  <c r="O468" i="33"/>
  <c r="N468" i="33"/>
  <c r="O466" i="33"/>
  <c r="N466" i="33"/>
  <c r="O464" i="33"/>
  <c r="N464" i="33"/>
  <c r="N462" i="33"/>
  <c r="N460" i="33"/>
  <c r="O458" i="33"/>
  <c r="N458" i="33"/>
  <c r="N456" i="33"/>
  <c r="O454" i="33"/>
  <c r="N454" i="33"/>
  <c r="N452" i="33"/>
  <c r="N450" i="33"/>
  <c r="M448" i="33"/>
  <c r="N446" i="33"/>
  <c r="O446" i="33"/>
  <c r="N444" i="33"/>
  <c r="O444" i="33"/>
  <c r="N442" i="33"/>
  <c r="N440" i="33"/>
  <c r="N437" i="33"/>
  <c r="O437" i="33"/>
  <c r="N435" i="33"/>
  <c r="N433" i="33"/>
  <c r="O433" i="33"/>
  <c r="N431" i="33"/>
  <c r="N429" i="33"/>
  <c r="M427" i="33"/>
  <c r="N425" i="33"/>
  <c r="O425" i="33"/>
  <c r="N423" i="33"/>
  <c r="N421" i="33"/>
  <c r="O421" i="33"/>
  <c r="N419" i="33"/>
  <c r="O419" i="33"/>
  <c r="N417" i="33"/>
  <c r="O417" i="33"/>
  <c r="N415" i="33"/>
  <c r="N413" i="33"/>
  <c r="N411" i="33"/>
  <c r="O411" i="33"/>
  <c r="N409" i="33"/>
  <c r="O409" i="33"/>
  <c r="N407" i="33"/>
  <c r="O407" i="33"/>
  <c r="N405" i="33"/>
  <c r="O405" i="33"/>
  <c r="N403" i="33"/>
  <c r="N401" i="33"/>
  <c r="N399" i="33"/>
  <c r="O399" i="33"/>
  <c r="N397" i="33"/>
  <c r="O397" i="33"/>
  <c r="N395" i="33"/>
  <c r="O395" i="33"/>
  <c r="N393" i="33"/>
  <c r="O393" i="33"/>
  <c r="N391" i="33"/>
  <c r="N389" i="33"/>
  <c r="N387" i="33"/>
  <c r="O387" i="33"/>
  <c r="N385" i="33"/>
  <c r="O385" i="33"/>
  <c r="N383" i="33"/>
  <c r="N381" i="33"/>
  <c r="O381" i="33"/>
  <c r="N379" i="33"/>
  <c r="N377" i="33"/>
  <c r="O377" i="33"/>
  <c r="N375" i="33"/>
  <c r="O375" i="33"/>
  <c r="N373" i="33"/>
  <c r="O373" i="33"/>
  <c r="N371" i="33"/>
  <c r="N369" i="33"/>
  <c r="N367" i="33"/>
  <c r="O367" i="33"/>
  <c r="N365" i="33"/>
  <c r="O365" i="33"/>
  <c r="N362" i="33"/>
  <c r="O362" i="33"/>
  <c r="N360" i="33"/>
  <c r="O360" i="33"/>
  <c r="N358" i="33"/>
  <c r="N356" i="33"/>
  <c r="M354" i="33"/>
  <c r="N318" i="33"/>
  <c r="O318" i="33"/>
  <c r="N316" i="33"/>
  <c r="N314" i="33"/>
  <c r="O314" i="33"/>
  <c r="N312" i="33"/>
  <c r="O312" i="33"/>
  <c r="N310" i="33"/>
  <c r="N308" i="33"/>
  <c r="O308" i="33"/>
  <c r="N306" i="33"/>
  <c r="O306" i="33"/>
  <c r="N304" i="33"/>
  <c r="O304" i="33"/>
  <c r="N302" i="33"/>
  <c r="N300" i="33"/>
  <c r="O300" i="33"/>
  <c r="N298" i="33"/>
  <c r="N296" i="33"/>
  <c r="M294" i="33"/>
  <c r="N292" i="33"/>
  <c r="O292" i="33"/>
  <c r="N290" i="33"/>
  <c r="O290" i="33"/>
  <c r="N288" i="33"/>
  <c r="O288" i="33"/>
  <c r="N285" i="33"/>
  <c r="O285" i="33"/>
  <c r="N283" i="33"/>
  <c r="N281" i="33"/>
  <c r="O281" i="33"/>
  <c r="N279" i="33"/>
  <c r="N277" i="33"/>
  <c r="O277" i="33"/>
  <c r="N275" i="33"/>
  <c r="O275" i="33"/>
  <c r="N273" i="33"/>
  <c r="O273" i="33"/>
  <c r="N271" i="33"/>
  <c r="O271" i="33"/>
  <c r="N269" i="33"/>
  <c r="N267" i="33"/>
  <c r="O267" i="33"/>
  <c r="N265" i="33"/>
  <c r="N263" i="33"/>
  <c r="O263" i="33"/>
  <c r="N261" i="33"/>
  <c r="N260" i="33"/>
  <c r="O260" i="33"/>
  <c r="N258" i="33"/>
  <c r="O258" i="33"/>
  <c r="N256" i="33"/>
  <c r="N254" i="33"/>
  <c r="O254" i="33"/>
  <c r="N252" i="33"/>
  <c r="O252" i="33"/>
  <c r="N250" i="33"/>
  <c r="N248" i="33"/>
  <c r="O248" i="33"/>
  <c r="N246" i="33"/>
  <c r="O246" i="33"/>
  <c r="N244" i="33"/>
  <c r="O244" i="33"/>
  <c r="N242" i="33"/>
  <c r="O242" i="33"/>
  <c r="N240" i="33"/>
  <c r="M238" i="33"/>
  <c r="N236" i="33"/>
  <c r="O236" i="33"/>
  <c r="N234" i="33"/>
  <c r="O234" i="33"/>
  <c r="N232" i="33"/>
  <c r="O232" i="33"/>
  <c r="N230" i="33"/>
  <c r="O230" i="33"/>
  <c r="N228" i="33"/>
  <c r="N226" i="33"/>
  <c r="O226" i="33"/>
  <c r="N224" i="33"/>
  <c r="N222" i="33"/>
  <c r="O222" i="33"/>
  <c r="N220" i="33"/>
  <c r="M218" i="33"/>
  <c r="N217" i="33"/>
  <c r="O217" i="33"/>
  <c r="N215" i="33"/>
  <c r="N213" i="33"/>
  <c r="O213" i="33"/>
  <c r="N211" i="33"/>
  <c r="O211" i="33"/>
  <c r="N209" i="33"/>
  <c r="M208" i="33"/>
  <c r="N206" i="33"/>
  <c r="O206" i="33"/>
  <c r="N204" i="33"/>
  <c r="O204" i="33"/>
  <c r="N202" i="33"/>
  <c r="O202" i="33"/>
  <c r="N200" i="33"/>
  <c r="N198" i="33"/>
  <c r="O198" i="33"/>
  <c r="N196" i="33"/>
  <c r="O196" i="33"/>
  <c r="N194" i="33"/>
  <c r="N192" i="33"/>
  <c r="O192" i="33"/>
  <c r="N190" i="33"/>
  <c r="O190" i="33"/>
  <c r="N188" i="33"/>
  <c r="O188" i="33"/>
  <c r="N186" i="33"/>
  <c r="M184" i="33"/>
  <c r="N182" i="33"/>
  <c r="O182" i="33"/>
  <c r="N180" i="33"/>
  <c r="O180" i="33"/>
  <c r="N178" i="33"/>
  <c r="O178" i="33"/>
  <c r="N176" i="33"/>
  <c r="O176" i="33"/>
  <c r="N174" i="33"/>
  <c r="O174" i="33"/>
  <c r="N172" i="33"/>
  <c r="O172" i="33"/>
  <c r="N170" i="33"/>
  <c r="O170" i="33"/>
  <c r="N168" i="33"/>
  <c r="O168" i="33"/>
  <c r="N166" i="33"/>
  <c r="N164" i="33"/>
  <c r="O164" i="33"/>
  <c r="N162" i="33"/>
  <c r="O162" i="33"/>
  <c r="N160" i="33"/>
  <c r="N157" i="33"/>
  <c r="O157" i="33"/>
  <c r="N155" i="33"/>
  <c r="O155" i="33"/>
  <c r="N153" i="33"/>
  <c r="N151" i="33"/>
  <c r="O151" i="33"/>
  <c r="N149" i="33"/>
  <c r="N147" i="33"/>
  <c r="O147" i="33"/>
  <c r="N145" i="33"/>
  <c r="N142" i="33"/>
  <c r="O142" i="33"/>
  <c r="N140" i="33"/>
  <c r="N138" i="33"/>
  <c r="O138" i="33"/>
  <c r="N136" i="33"/>
  <c r="O136" i="33"/>
  <c r="N134" i="33"/>
  <c r="O134" i="33"/>
  <c r="N132" i="33"/>
  <c r="N130" i="33"/>
  <c r="O130" i="33"/>
  <c r="N128" i="33"/>
  <c r="O128" i="33"/>
  <c r="N126" i="33"/>
  <c r="N124" i="33"/>
  <c r="O124" i="33"/>
  <c r="N122" i="33"/>
  <c r="N120" i="33"/>
  <c r="O120" i="33"/>
  <c r="N118" i="33"/>
  <c r="O118" i="33"/>
  <c r="N116" i="33"/>
  <c r="N114" i="33"/>
  <c r="O114" i="33"/>
  <c r="N112" i="33"/>
  <c r="O112" i="33"/>
  <c r="N110" i="33"/>
  <c r="N108" i="33"/>
  <c r="O108" i="33"/>
  <c r="N106" i="33"/>
  <c r="M104" i="33"/>
  <c r="N103" i="33"/>
  <c r="O103" i="33"/>
  <c r="N101" i="33"/>
  <c r="N99" i="33"/>
  <c r="O99" i="33"/>
  <c r="N97" i="33"/>
  <c r="O97" i="33"/>
  <c r="N95" i="33"/>
  <c r="O95" i="33"/>
  <c r="N93" i="33"/>
  <c r="O93" i="33"/>
  <c r="N91" i="33"/>
  <c r="M89" i="33"/>
  <c r="N88" i="33"/>
  <c r="O88" i="33"/>
  <c r="N86" i="33"/>
  <c r="O86" i="33"/>
  <c r="N84" i="33"/>
  <c r="O84" i="33"/>
  <c r="N82" i="33"/>
  <c r="O82" i="33"/>
  <c r="N80" i="33"/>
  <c r="N78" i="33"/>
  <c r="O78" i="33"/>
  <c r="N76" i="33"/>
  <c r="O76" i="33"/>
  <c r="N74" i="33"/>
  <c r="N72" i="33"/>
  <c r="O72" i="33"/>
  <c r="N70" i="33"/>
  <c r="O70" i="33"/>
  <c r="N68" i="33"/>
  <c r="O68" i="33"/>
  <c r="N66" i="33"/>
  <c r="O66" i="33"/>
  <c r="N64" i="33"/>
  <c r="O64" i="33"/>
  <c r="N62" i="33"/>
  <c r="O62" i="33"/>
  <c r="N60" i="33"/>
  <c r="O60" i="33"/>
  <c r="N58" i="33"/>
  <c r="M56" i="33"/>
  <c r="O1676" i="33"/>
  <c r="N1676" i="33"/>
  <c r="O1674" i="33"/>
  <c r="N1674" i="33"/>
  <c r="O1672" i="33"/>
  <c r="N1672" i="33"/>
  <c r="N1670" i="33"/>
  <c r="M1668" i="33"/>
  <c r="O1666" i="33"/>
  <c r="N1666" i="33"/>
  <c r="O1664" i="33"/>
  <c r="N1664" i="33"/>
  <c r="O1662" i="33"/>
  <c r="N1662" i="33"/>
  <c r="N1660" i="33"/>
  <c r="N1658" i="33"/>
  <c r="O1656" i="33"/>
  <c r="N1656" i="33"/>
  <c r="O1654" i="33"/>
  <c r="N1654" i="33"/>
  <c r="N1652" i="33"/>
  <c r="O1650" i="33"/>
  <c r="N1650" i="33"/>
  <c r="O1648" i="33"/>
  <c r="N1648" i="33"/>
  <c r="N1646" i="33"/>
  <c r="N1644" i="33"/>
  <c r="O1642" i="33"/>
  <c r="N1642" i="33"/>
  <c r="O1640" i="33"/>
  <c r="N1640" i="33"/>
  <c r="O1638" i="33"/>
  <c r="N1638" i="33"/>
  <c r="O1636" i="33"/>
  <c r="N1636" i="33"/>
  <c r="N1634" i="33"/>
  <c r="N1632" i="33"/>
  <c r="O1627" i="33"/>
  <c r="N1627" i="33"/>
  <c r="N1625" i="33"/>
  <c r="O1623" i="33"/>
  <c r="N1623" i="33"/>
  <c r="N1621" i="33"/>
  <c r="O1619" i="33"/>
  <c r="N1619" i="33"/>
  <c r="O1617" i="33"/>
  <c r="N1617" i="33"/>
  <c r="O1615" i="33"/>
  <c r="N1615" i="33"/>
  <c r="N1613" i="33"/>
  <c r="N1611" i="33"/>
  <c r="O1590" i="33"/>
  <c r="N1590" i="33"/>
  <c r="O1588" i="33"/>
  <c r="N1588" i="33"/>
  <c r="N1586" i="33"/>
  <c r="O1584" i="33"/>
  <c r="N1584" i="33"/>
  <c r="O1582" i="33"/>
  <c r="N1582" i="33"/>
  <c r="N1580" i="33"/>
  <c r="N1578" i="33"/>
  <c r="M1576" i="33"/>
  <c r="O1574" i="33"/>
  <c r="N1574" i="33"/>
  <c r="N1572" i="33"/>
  <c r="O1570" i="33"/>
  <c r="N1570" i="33"/>
  <c r="O1568" i="33"/>
  <c r="N1568" i="33"/>
  <c r="N1566" i="33"/>
  <c r="N1564" i="33"/>
  <c r="O1562" i="33"/>
  <c r="N1562" i="33"/>
  <c r="O1560" i="33"/>
  <c r="N1560" i="33"/>
  <c r="O1558" i="33"/>
  <c r="N1558" i="33"/>
  <c r="O1556" i="33"/>
  <c r="N1556" i="33"/>
  <c r="O1554" i="33"/>
  <c r="N1554" i="33"/>
  <c r="N1552" i="33"/>
  <c r="N1550" i="33"/>
  <c r="M1548" i="33"/>
  <c r="O1546" i="33"/>
  <c r="N1546" i="33"/>
  <c r="O1544" i="33"/>
  <c r="N1544" i="33"/>
  <c r="N1542" i="33"/>
  <c r="O1540" i="33"/>
  <c r="N1540" i="33"/>
  <c r="N1538" i="33"/>
  <c r="O1536" i="33"/>
  <c r="N1536" i="33"/>
  <c r="N1534" i="33"/>
  <c r="O1532" i="33"/>
  <c r="N1532" i="33"/>
  <c r="N1530" i="33"/>
  <c r="N1529" i="33"/>
  <c r="N1528" i="33"/>
  <c r="O1526" i="33"/>
  <c r="N1526" i="33"/>
  <c r="N1524" i="33"/>
  <c r="O1522" i="33"/>
  <c r="N1522" i="33"/>
  <c r="N1520" i="33"/>
  <c r="N1518" i="33"/>
  <c r="M1516" i="33"/>
  <c r="O1514" i="33"/>
  <c r="N1514" i="33"/>
  <c r="N1512" i="33"/>
  <c r="O1510" i="33"/>
  <c r="N1510" i="33"/>
  <c r="O1508" i="33"/>
  <c r="N1508" i="33"/>
  <c r="N1506" i="33"/>
  <c r="N1504" i="33"/>
  <c r="O1502" i="33"/>
  <c r="N1502" i="33"/>
  <c r="O1500" i="33"/>
  <c r="N1500" i="33"/>
  <c r="O1498" i="33"/>
  <c r="N1498" i="33"/>
  <c r="O1496" i="33"/>
  <c r="N1496" i="33"/>
  <c r="N1494" i="33"/>
  <c r="N1492" i="33"/>
  <c r="N1490" i="33"/>
  <c r="O1490" i="33"/>
  <c r="N1488" i="33"/>
  <c r="O1488" i="33"/>
  <c r="N1486" i="33"/>
  <c r="O1486" i="33"/>
  <c r="N1484" i="33"/>
  <c r="O1484" i="33"/>
  <c r="N1482" i="33"/>
  <c r="N1480" i="33"/>
  <c r="O1480" i="33"/>
  <c r="N1478" i="33"/>
  <c r="N1476" i="33"/>
  <c r="O1476" i="33"/>
  <c r="N1474" i="33"/>
  <c r="O1474" i="33"/>
  <c r="N1472" i="33"/>
  <c r="N1470" i="33"/>
  <c r="M1468" i="33"/>
  <c r="N1439" i="33"/>
  <c r="O1439" i="33"/>
  <c r="N1437" i="33"/>
  <c r="N1434" i="33"/>
  <c r="O1434" i="33"/>
  <c r="N1432" i="33"/>
  <c r="N1429" i="33"/>
  <c r="M1427" i="33"/>
  <c r="N1425" i="33"/>
  <c r="O1425" i="33"/>
  <c r="N1423" i="33"/>
  <c r="N1421" i="33"/>
  <c r="O1421" i="33"/>
  <c r="N1419" i="33"/>
  <c r="O1419" i="33"/>
  <c r="N1417" i="33"/>
  <c r="N1415" i="33"/>
  <c r="N1413" i="33"/>
  <c r="O1413" i="33"/>
  <c r="N1411" i="33"/>
  <c r="O1411" i="33"/>
  <c r="N1409" i="33"/>
  <c r="O1409" i="33"/>
  <c r="N1407" i="33"/>
  <c r="O1407" i="33"/>
  <c r="N1405" i="33"/>
  <c r="N1403" i="33"/>
  <c r="M1401" i="33"/>
  <c r="O1400" i="33"/>
  <c r="N1400" i="33"/>
  <c r="O1397" i="33"/>
  <c r="N1397" i="33"/>
  <c r="O1395" i="33"/>
  <c r="N1395" i="33"/>
  <c r="O1393" i="33"/>
  <c r="N1393" i="33"/>
  <c r="O1391" i="33"/>
  <c r="N1391" i="33"/>
  <c r="N1389" i="33"/>
  <c r="O1387" i="33"/>
  <c r="N1387" i="33"/>
  <c r="O1385" i="33"/>
  <c r="N1385" i="33"/>
  <c r="O1383" i="33"/>
  <c r="N1383" i="33"/>
  <c r="O1381" i="33"/>
  <c r="N1381" i="33"/>
  <c r="N1379" i="33"/>
  <c r="M1377" i="33"/>
  <c r="N1358" i="33"/>
  <c r="O1358" i="33"/>
  <c r="N1356" i="33"/>
  <c r="N1354" i="33"/>
  <c r="O1354" i="33"/>
  <c r="N1352" i="33"/>
  <c r="O1352" i="33"/>
  <c r="N1350" i="33"/>
  <c r="N1348" i="33"/>
  <c r="N1346" i="33"/>
  <c r="O1346" i="33"/>
  <c r="N1344" i="33"/>
  <c r="N1342" i="33"/>
  <c r="O1342" i="33"/>
  <c r="N1340" i="33"/>
  <c r="N1338" i="33"/>
  <c r="M1336" i="33"/>
  <c r="N1333" i="33"/>
  <c r="O1333" i="33"/>
  <c r="N1331" i="33"/>
  <c r="O1331" i="33"/>
  <c r="N1329" i="33"/>
  <c r="O1329" i="33"/>
  <c r="N1327" i="33"/>
  <c r="N1326" i="33"/>
  <c r="N1325" i="33"/>
  <c r="O1325" i="33"/>
  <c r="N1323" i="33"/>
  <c r="N1321" i="33"/>
  <c r="O1321" i="33"/>
  <c r="N1318" i="33"/>
  <c r="M1317" i="33"/>
  <c r="N1315" i="33"/>
  <c r="O1315" i="33"/>
  <c r="N1313" i="33"/>
  <c r="N1311" i="33"/>
  <c r="O1311" i="33"/>
  <c r="N1309" i="33"/>
  <c r="O1309" i="33"/>
  <c r="N1307" i="33"/>
  <c r="N1304" i="33"/>
  <c r="O1304" i="33"/>
  <c r="N1302" i="33"/>
  <c r="O1302" i="33"/>
  <c r="N1300" i="33"/>
  <c r="O1300" i="33"/>
  <c r="N1298" i="33"/>
  <c r="O1298" i="33"/>
  <c r="N1296" i="33"/>
  <c r="N1294" i="33"/>
  <c r="M1292" i="33"/>
  <c r="N1290" i="33"/>
  <c r="O1290" i="33"/>
  <c r="N1288" i="33"/>
  <c r="O1288" i="33"/>
  <c r="N1286" i="33"/>
  <c r="O1286" i="33"/>
  <c r="N1284" i="33"/>
  <c r="O1284" i="33"/>
  <c r="N1282" i="33"/>
  <c r="N1280" i="33"/>
  <c r="O1280" i="33"/>
  <c r="N1278" i="33"/>
  <c r="O1278" i="33"/>
  <c r="N1276" i="33"/>
  <c r="N1272" i="33"/>
  <c r="O1272" i="33"/>
  <c r="N1270" i="33"/>
  <c r="O1270" i="33"/>
  <c r="N1268" i="33"/>
  <c r="O1268" i="33"/>
  <c r="N1266" i="33"/>
  <c r="N1264" i="33"/>
  <c r="O1264" i="33"/>
  <c r="N1262" i="33"/>
  <c r="N1260" i="33"/>
  <c r="O1260" i="33"/>
  <c r="N1258" i="33"/>
  <c r="N1254" i="33"/>
  <c r="O1254" i="33"/>
  <c r="N1252" i="33"/>
  <c r="O1252" i="33"/>
  <c r="N1250" i="33"/>
  <c r="N1249" i="33"/>
  <c r="O1249" i="33"/>
  <c r="N1247" i="33"/>
  <c r="O1247" i="33"/>
  <c r="N1241" i="33"/>
  <c r="M1240" i="33"/>
  <c r="N1238" i="33"/>
  <c r="O1238" i="33"/>
  <c r="N1236" i="33"/>
  <c r="O1236" i="33"/>
  <c r="N1234" i="33"/>
  <c r="O1234" i="33"/>
  <c r="N1232" i="33"/>
  <c r="O1232" i="33"/>
  <c r="N1230" i="33"/>
  <c r="O1230" i="33"/>
  <c r="N1228" i="33"/>
  <c r="N1225" i="33"/>
  <c r="O1225" i="33"/>
  <c r="N1223" i="33"/>
  <c r="O1223" i="33"/>
  <c r="N1221" i="33"/>
  <c r="N1219" i="33"/>
  <c r="O1219" i="33"/>
  <c r="N1217" i="33"/>
  <c r="N1215" i="33"/>
  <c r="O1215" i="33"/>
  <c r="N1213" i="33"/>
  <c r="O1213" i="33"/>
  <c r="N1211" i="33"/>
  <c r="O1211" i="33"/>
  <c r="N1209" i="33"/>
  <c r="O1209" i="33"/>
  <c r="N1207" i="33"/>
  <c r="M1206" i="33"/>
  <c r="O1171" i="33"/>
  <c r="N1171" i="33"/>
  <c r="N1167" i="33"/>
  <c r="O1164" i="33"/>
  <c r="N1164" i="33"/>
  <c r="N1162" i="33"/>
  <c r="N1160" i="33"/>
  <c r="O1158" i="33"/>
  <c r="N1158" i="33"/>
  <c r="O1156" i="33"/>
  <c r="N1156" i="33"/>
  <c r="O1154" i="33"/>
  <c r="N1154" i="33"/>
  <c r="O1152" i="33"/>
  <c r="N1152" i="33"/>
  <c r="N1150" i="33"/>
  <c r="M1148" i="33"/>
  <c r="O1146" i="33"/>
  <c r="N1146" i="33"/>
  <c r="O1144" i="33"/>
  <c r="N1144" i="33"/>
  <c r="N1142" i="33"/>
  <c r="N1140" i="33"/>
  <c r="O1138" i="33"/>
  <c r="N1138" i="33"/>
  <c r="O1136" i="33"/>
  <c r="N1136" i="33"/>
  <c r="O1134" i="33"/>
  <c r="N1134" i="33"/>
  <c r="O1132" i="33"/>
  <c r="N1132" i="33"/>
  <c r="N1130" i="33"/>
  <c r="M1128" i="33"/>
  <c r="O1125" i="33"/>
  <c r="N1125" i="33"/>
  <c r="N1123" i="33"/>
  <c r="O1121" i="33"/>
  <c r="N1121" i="33"/>
  <c r="O1119" i="33"/>
  <c r="N1119" i="33"/>
  <c r="N1117" i="33"/>
  <c r="M1115" i="33"/>
  <c r="O1091" i="33"/>
  <c r="N1091" i="33"/>
  <c r="O1089" i="33"/>
  <c r="N1089" i="33"/>
  <c r="O1085" i="33"/>
  <c r="N1085" i="33"/>
  <c r="O1083" i="33"/>
  <c r="N1083" i="33"/>
  <c r="N1081" i="33"/>
  <c r="N1079" i="33"/>
  <c r="O1077" i="33"/>
  <c r="N1077" i="33"/>
  <c r="O1075" i="33"/>
  <c r="N1075" i="33"/>
  <c r="O1073" i="33"/>
  <c r="N1073" i="33"/>
  <c r="O1071" i="33"/>
  <c r="N1071" i="33"/>
  <c r="N1069" i="33"/>
  <c r="N1067" i="33"/>
  <c r="O1065" i="33"/>
  <c r="N1065" i="33"/>
  <c r="O1063" i="33"/>
  <c r="N1063" i="33"/>
  <c r="O1061" i="33"/>
  <c r="N1061" i="33"/>
  <c r="O1059" i="33"/>
  <c r="N1059" i="33"/>
  <c r="N1057" i="33"/>
  <c r="N1055" i="33"/>
  <c r="O1053" i="33"/>
  <c r="N1053" i="33"/>
  <c r="N1051" i="33"/>
  <c r="O1049" i="33"/>
  <c r="N1049" i="33"/>
  <c r="O1047" i="33"/>
  <c r="N1047" i="33"/>
  <c r="O1045" i="33"/>
  <c r="N1045" i="33"/>
  <c r="O1043" i="33"/>
  <c r="N1043" i="33"/>
  <c r="O1041" i="33"/>
  <c r="N1041" i="33"/>
  <c r="O1039" i="33"/>
  <c r="N1039" i="33"/>
  <c r="N1037" i="33"/>
  <c r="N1035" i="33"/>
  <c r="M1033" i="33"/>
  <c r="N1013" i="33"/>
  <c r="O1013" i="33"/>
  <c r="N1011" i="33"/>
  <c r="O1011" i="33"/>
  <c r="N1009" i="33"/>
  <c r="N1007" i="33"/>
  <c r="O1007" i="33"/>
  <c r="N1005" i="33"/>
  <c r="O1005" i="33"/>
  <c r="N1003" i="33"/>
  <c r="M1001" i="33"/>
  <c r="N999" i="33"/>
  <c r="O999" i="33"/>
  <c r="N997" i="33"/>
  <c r="N995" i="33"/>
  <c r="O995" i="33"/>
  <c r="N993" i="33"/>
  <c r="N991" i="33"/>
  <c r="N989" i="33"/>
  <c r="O989" i="33"/>
  <c r="N987" i="33"/>
  <c r="O987" i="33"/>
  <c r="N985" i="33"/>
  <c r="O985" i="33"/>
  <c r="N983" i="33"/>
  <c r="O983" i="33"/>
  <c r="N981" i="33"/>
  <c r="N979" i="33"/>
  <c r="M978" i="33"/>
  <c r="N975" i="33"/>
  <c r="O975" i="33"/>
  <c r="N973" i="33"/>
  <c r="O973" i="33"/>
  <c r="N971" i="33"/>
  <c r="O971" i="33"/>
  <c r="N969" i="33"/>
  <c r="M967" i="33"/>
  <c r="N965" i="33"/>
  <c r="O965" i="33"/>
  <c r="N963" i="33"/>
  <c r="O963" i="33"/>
  <c r="N961" i="33"/>
  <c r="O961" i="33"/>
  <c r="N959" i="33"/>
  <c r="N957" i="33"/>
  <c r="O957" i="33"/>
  <c r="N955" i="33"/>
  <c r="O955" i="33"/>
  <c r="N953" i="33"/>
  <c r="O953" i="33"/>
  <c r="N951" i="33"/>
  <c r="M949" i="33"/>
  <c r="N928" i="33"/>
  <c r="O928" i="33"/>
  <c r="N926" i="33"/>
  <c r="N924" i="33"/>
  <c r="O924" i="33"/>
  <c r="N922" i="33"/>
  <c r="N920" i="33"/>
  <c r="M918" i="33"/>
  <c r="N916" i="33"/>
  <c r="O916" i="33"/>
  <c r="N914" i="33"/>
  <c r="O914" i="33"/>
  <c r="N912" i="33"/>
  <c r="O912" i="33"/>
  <c r="N910" i="33"/>
  <c r="N908" i="33"/>
  <c r="N906" i="33"/>
  <c r="O906" i="33"/>
  <c r="N904" i="33"/>
  <c r="N902" i="33"/>
  <c r="O902" i="33"/>
  <c r="N900" i="33"/>
  <c r="N898" i="33"/>
  <c r="N896" i="33"/>
  <c r="O896" i="33"/>
  <c r="N894" i="33"/>
  <c r="O894" i="33"/>
  <c r="N892" i="33"/>
  <c r="N890" i="33"/>
  <c r="O890" i="33"/>
  <c r="N888" i="33"/>
  <c r="O888" i="33"/>
  <c r="N886" i="33"/>
  <c r="O886" i="33"/>
  <c r="N884" i="33"/>
  <c r="M882" i="33"/>
  <c r="O864" i="33"/>
  <c r="N864" i="33"/>
  <c r="O862" i="33"/>
  <c r="N862" i="33"/>
  <c r="O860" i="33"/>
  <c r="N860" i="33"/>
  <c r="O858" i="33"/>
  <c r="N858" i="33"/>
  <c r="N856" i="33"/>
  <c r="N854" i="33"/>
  <c r="O852" i="33"/>
  <c r="N852" i="33"/>
  <c r="N850" i="33"/>
  <c r="O848" i="33"/>
  <c r="N848" i="33"/>
  <c r="N846" i="33"/>
  <c r="N844" i="33"/>
  <c r="M842" i="33"/>
  <c r="O840" i="33"/>
  <c r="N840" i="33"/>
  <c r="O838" i="33"/>
  <c r="N838" i="33"/>
  <c r="N836" i="33"/>
  <c r="N834" i="33"/>
  <c r="M832" i="33"/>
  <c r="O830" i="33"/>
  <c r="N830" i="33"/>
  <c r="N828" i="33"/>
  <c r="O826" i="33"/>
  <c r="N826" i="33"/>
  <c r="O824" i="33"/>
  <c r="N824" i="33"/>
  <c r="N822" i="33"/>
  <c r="N820" i="33"/>
  <c r="O818" i="33"/>
  <c r="N818" i="33"/>
  <c r="O816" i="33"/>
  <c r="N816" i="33"/>
  <c r="O814" i="33"/>
  <c r="N814" i="33"/>
  <c r="O812" i="33"/>
  <c r="N812" i="33"/>
  <c r="N810" i="33"/>
  <c r="N808" i="33"/>
  <c r="O806" i="33"/>
  <c r="N806" i="33"/>
  <c r="O804" i="33"/>
  <c r="N804" i="33"/>
  <c r="O802" i="33"/>
  <c r="N802" i="33"/>
  <c r="O800" i="33"/>
  <c r="N800" i="33"/>
  <c r="N798" i="33"/>
  <c r="N796" i="33"/>
  <c r="O794" i="33"/>
  <c r="N794" i="33"/>
  <c r="O792" i="33"/>
  <c r="N792" i="33"/>
  <c r="O790" i="33"/>
  <c r="N790" i="33"/>
  <c r="O788" i="33"/>
  <c r="N788" i="33"/>
  <c r="N786" i="33"/>
  <c r="N784" i="33"/>
  <c r="N760" i="33"/>
  <c r="O760" i="33"/>
  <c r="N758" i="33"/>
  <c r="O758" i="33"/>
  <c r="N756" i="33"/>
  <c r="N754" i="33"/>
  <c r="N752" i="33"/>
  <c r="O752" i="33"/>
  <c r="N750" i="33"/>
  <c r="O750" i="33"/>
  <c r="N748" i="33"/>
  <c r="O748" i="33"/>
  <c r="N746" i="33"/>
  <c r="N744" i="33"/>
  <c r="N742" i="33"/>
  <c r="O742" i="33"/>
  <c r="N740" i="33"/>
  <c r="O740" i="33"/>
  <c r="N738" i="33"/>
  <c r="O738" i="33"/>
  <c r="N736" i="33"/>
  <c r="O736" i="33"/>
  <c r="N734" i="33"/>
  <c r="N732" i="33"/>
  <c r="M731" i="33"/>
  <c r="O703" i="33"/>
  <c r="N703" i="33"/>
  <c r="N701" i="33"/>
  <c r="O699" i="33"/>
  <c r="N699" i="33"/>
  <c r="N697" i="33"/>
  <c r="N695" i="33"/>
  <c r="O693" i="33"/>
  <c r="N693" i="33"/>
  <c r="N691" i="33"/>
  <c r="O689" i="33"/>
  <c r="N689" i="33"/>
  <c r="N687" i="33"/>
  <c r="M685" i="33"/>
  <c r="O683" i="33"/>
  <c r="N683" i="33"/>
  <c r="O681" i="33"/>
  <c r="N681" i="33"/>
  <c r="N679" i="33"/>
  <c r="N677" i="33"/>
  <c r="O675" i="33"/>
  <c r="N675" i="33"/>
  <c r="N673" i="33"/>
  <c r="O671" i="33"/>
  <c r="N671" i="33"/>
  <c r="N669" i="33"/>
  <c r="M667" i="33"/>
  <c r="O665" i="33"/>
  <c r="N665" i="33"/>
  <c r="O663" i="33"/>
  <c r="N663" i="33"/>
  <c r="O660" i="33"/>
  <c r="N660" i="33"/>
  <c r="O657" i="33"/>
  <c r="N657" i="33"/>
  <c r="O654" i="33"/>
  <c r="N654" i="33"/>
  <c r="O652" i="33"/>
  <c r="O650" i="33"/>
  <c r="N650" i="33"/>
  <c r="O648" i="33"/>
  <c r="N648" i="33"/>
  <c r="N646" i="33"/>
  <c r="O644" i="33"/>
  <c r="N644" i="33"/>
  <c r="N642" i="33"/>
  <c r="O640" i="33"/>
  <c r="N640" i="33"/>
  <c r="M638" i="33"/>
  <c r="O617" i="33"/>
  <c r="N617" i="33"/>
  <c r="N615" i="33"/>
  <c r="O613" i="33"/>
  <c r="N613" i="33"/>
  <c r="O611" i="33"/>
  <c r="N611" i="33"/>
  <c r="N609" i="33"/>
  <c r="N607" i="33"/>
  <c r="O605" i="33"/>
  <c r="N605" i="33"/>
  <c r="N603" i="33"/>
  <c r="O601" i="33"/>
  <c r="N601" i="33"/>
  <c r="N599" i="33"/>
  <c r="N597" i="33"/>
  <c r="M595" i="33"/>
  <c r="O593" i="33"/>
  <c r="N593" i="33"/>
  <c r="O590" i="33"/>
  <c r="N590" i="33"/>
  <c r="O588" i="33"/>
  <c r="N588" i="33"/>
  <c r="N586" i="33"/>
  <c r="N584" i="33"/>
  <c r="O582" i="33"/>
  <c r="N582" i="33"/>
  <c r="N580" i="33"/>
  <c r="O578" i="33"/>
  <c r="N578" i="33"/>
  <c r="N576" i="33"/>
  <c r="N574" i="33"/>
  <c r="M573" i="33"/>
  <c r="O560" i="33"/>
  <c r="N560" i="33"/>
  <c r="O559" i="33"/>
  <c r="N559" i="33"/>
  <c r="O557" i="33"/>
  <c r="N557" i="33"/>
  <c r="O554" i="33"/>
  <c r="N554" i="33"/>
  <c r="O552" i="33"/>
  <c r="N552" i="33"/>
  <c r="N550" i="33"/>
  <c r="O548" i="33"/>
  <c r="N548" i="33"/>
  <c r="O546" i="33"/>
  <c r="N546" i="33"/>
  <c r="O544" i="33"/>
  <c r="N544" i="33"/>
  <c r="N542" i="33"/>
  <c r="M540" i="33"/>
  <c r="N514" i="33"/>
  <c r="O514" i="33"/>
  <c r="N512" i="33"/>
  <c r="N510" i="33"/>
  <c r="O510" i="33"/>
  <c r="N508" i="33"/>
  <c r="N506" i="33"/>
  <c r="M504" i="33"/>
  <c r="N502" i="33"/>
  <c r="O502" i="33"/>
  <c r="N500" i="33"/>
  <c r="O500" i="33"/>
  <c r="N498" i="33"/>
  <c r="N496" i="33"/>
  <c r="M495" i="33"/>
  <c r="N493" i="33"/>
  <c r="O493" i="33"/>
  <c r="N491" i="33"/>
  <c r="N489" i="33"/>
  <c r="O489" i="33"/>
  <c r="N487" i="33"/>
  <c r="O487" i="33"/>
  <c r="N485" i="33"/>
  <c r="N483" i="33"/>
  <c r="N481" i="33"/>
  <c r="O481" i="33"/>
  <c r="N479" i="33"/>
  <c r="N477" i="33"/>
  <c r="O477" i="33"/>
  <c r="N475" i="33"/>
  <c r="N473" i="33"/>
  <c r="M471" i="33"/>
  <c r="N469" i="33"/>
  <c r="O469" i="33"/>
  <c r="N467" i="33"/>
  <c r="N465" i="33"/>
  <c r="O465" i="33"/>
  <c r="N463" i="33"/>
  <c r="N461" i="33"/>
  <c r="M459" i="33"/>
  <c r="N457" i="33"/>
  <c r="O457" i="33"/>
  <c r="N455" i="33"/>
  <c r="O455" i="33"/>
  <c r="N453" i="33"/>
  <c r="O453" i="33"/>
  <c r="N451" i="33"/>
  <c r="N449" i="33"/>
  <c r="O447" i="33"/>
  <c r="N447" i="33"/>
  <c r="N445" i="33"/>
  <c r="O443" i="33"/>
  <c r="N443" i="33"/>
  <c r="N441" i="33"/>
  <c r="N439" i="33"/>
  <c r="O438" i="33"/>
  <c r="N438" i="33"/>
  <c r="O436" i="33"/>
  <c r="N436" i="33"/>
  <c r="O434" i="33"/>
  <c r="N434" i="33"/>
  <c r="O432" i="33"/>
  <c r="N432" i="33"/>
  <c r="N430" i="33"/>
  <c r="O426" i="33"/>
  <c r="N426" i="33"/>
  <c r="O424" i="33"/>
  <c r="N424" i="33"/>
  <c r="N422" i="33"/>
  <c r="O422" i="33"/>
  <c r="N420" i="33"/>
  <c r="N418" i="33"/>
  <c r="O418" i="33"/>
  <c r="N416" i="33"/>
  <c r="N414" i="33"/>
  <c r="M412" i="33"/>
  <c r="N410" i="33"/>
  <c r="O410" i="33"/>
  <c r="N408" i="33"/>
  <c r="N406" i="33"/>
  <c r="O406" i="33"/>
  <c r="N404" i="33"/>
  <c r="N402" i="33"/>
  <c r="M400" i="33"/>
  <c r="O398" i="33"/>
  <c r="N398" i="33"/>
  <c r="N396" i="33"/>
  <c r="N394" i="33"/>
  <c r="O394" i="33"/>
  <c r="N392" i="33"/>
  <c r="N390" i="33"/>
  <c r="M388" i="33"/>
  <c r="N386" i="33"/>
  <c r="O386" i="33"/>
  <c r="N384" i="33"/>
  <c r="O384" i="33"/>
  <c r="O382" i="33"/>
  <c r="N382" i="33"/>
  <c r="O380" i="33"/>
  <c r="N380" i="33"/>
  <c r="N378" i="33"/>
  <c r="O378" i="33"/>
  <c r="O376" i="33"/>
  <c r="N376" i="33"/>
  <c r="N374" i="33"/>
  <c r="O372" i="33"/>
  <c r="N372" i="33"/>
  <c r="N370" i="33"/>
  <c r="M368" i="33"/>
  <c r="N366" i="33"/>
  <c r="O366" i="33"/>
  <c r="N364" i="33"/>
  <c r="N361" i="33"/>
  <c r="O361" i="33"/>
  <c r="O359" i="33"/>
  <c r="N359" i="33"/>
  <c r="N357" i="33"/>
  <c r="N355" i="33"/>
  <c r="O317" i="33"/>
  <c r="N317" i="33"/>
  <c r="N315" i="33"/>
  <c r="O315" i="33"/>
  <c r="O313" i="33"/>
  <c r="N313" i="33"/>
  <c r="N311" i="33"/>
  <c r="M309" i="33"/>
  <c r="N307" i="33"/>
  <c r="O307" i="33"/>
  <c r="N305" i="33"/>
  <c r="N303" i="33"/>
  <c r="O303" i="33"/>
  <c r="O301" i="33"/>
  <c r="N301" i="33"/>
  <c r="N299" i="33"/>
  <c r="O299" i="33"/>
  <c r="N297" i="33"/>
  <c r="N295" i="33"/>
  <c r="O293" i="33"/>
  <c r="N293" i="33"/>
  <c r="N291" i="33"/>
  <c r="O289" i="33"/>
  <c r="N289" i="33"/>
  <c r="N287" i="33"/>
  <c r="O286" i="33"/>
  <c r="N286" i="33"/>
  <c r="N282" i="33"/>
  <c r="O282" i="33"/>
  <c r="O280" i="33"/>
  <c r="N280" i="33"/>
  <c r="N278" i="33"/>
  <c r="O278" i="33"/>
  <c r="N276" i="33"/>
  <c r="O276" i="33"/>
  <c r="N274" i="33"/>
  <c r="N272" i="33"/>
  <c r="O272" i="33"/>
  <c r="O270" i="33"/>
  <c r="N270" i="33"/>
  <c r="N268" i="33"/>
  <c r="O268" i="33"/>
  <c r="N266" i="33"/>
  <c r="M264" i="33"/>
  <c r="O262" i="33"/>
  <c r="N262" i="33"/>
  <c r="O259" i="33"/>
  <c r="N259" i="33"/>
  <c r="O255" i="33"/>
  <c r="N255" i="33"/>
  <c r="N253" i="33"/>
  <c r="O253" i="33"/>
  <c r="O251" i="33"/>
  <c r="N251" i="33"/>
  <c r="N249" i="33"/>
  <c r="O249" i="33"/>
  <c r="O247" i="33"/>
  <c r="N247" i="33"/>
  <c r="N245" i="33"/>
  <c r="O245" i="33"/>
  <c r="N243" i="33"/>
  <c r="N241" i="33"/>
  <c r="O241" i="33"/>
  <c r="N239" i="33"/>
  <c r="N237" i="33"/>
  <c r="O237" i="33"/>
  <c r="O235" i="33"/>
  <c r="N235" i="33"/>
  <c r="N233" i="33"/>
  <c r="O231" i="33"/>
  <c r="N231" i="33"/>
  <c r="O229" i="33"/>
  <c r="N229" i="33"/>
  <c r="N227" i="33"/>
  <c r="O227" i="33"/>
  <c r="N225" i="33"/>
  <c r="O225" i="33"/>
  <c r="O223" i="33"/>
  <c r="N223" i="33"/>
  <c r="N221" i="33"/>
  <c r="N219" i="33"/>
  <c r="N216" i="33"/>
  <c r="O216" i="33"/>
  <c r="O214" i="33"/>
  <c r="N214" i="33"/>
  <c r="N212" i="33"/>
  <c r="O212" i="33"/>
  <c r="N210" i="33"/>
  <c r="O207" i="33"/>
  <c r="N207" i="33"/>
  <c r="N205" i="33"/>
  <c r="O203" i="33"/>
  <c r="N203" i="33"/>
  <c r="N201" i="33"/>
  <c r="O201" i="33"/>
  <c r="O199" i="33"/>
  <c r="N199" i="33"/>
  <c r="N197" i="33"/>
  <c r="O197" i="33"/>
  <c r="O195" i="33"/>
  <c r="N195" i="33"/>
  <c r="N193" i="33"/>
  <c r="O193" i="33"/>
  <c r="O191" i="33"/>
  <c r="N191" i="33"/>
  <c r="N189" i="33"/>
  <c r="N187" i="33"/>
  <c r="O187" i="33"/>
  <c r="N185" i="33"/>
  <c r="O183" i="33"/>
  <c r="N183" i="33"/>
  <c r="N181" i="33"/>
  <c r="O179" i="33"/>
  <c r="N179" i="33"/>
  <c r="N177" i="33"/>
  <c r="O175" i="33"/>
  <c r="N175" i="33"/>
  <c r="N173" i="33"/>
  <c r="O173" i="33"/>
  <c r="N171" i="33"/>
  <c r="O169" i="33"/>
  <c r="N169" i="33"/>
  <c r="N167" i="33"/>
  <c r="O167" i="33"/>
  <c r="O165" i="33"/>
  <c r="N165" i="33"/>
  <c r="N163" i="33"/>
  <c r="O163" i="33"/>
  <c r="O161" i="33"/>
  <c r="N161" i="33"/>
  <c r="N158" i="33"/>
  <c r="O158" i="33"/>
  <c r="O156" i="33"/>
  <c r="N156" i="33"/>
  <c r="N154" i="33"/>
  <c r="O154" i="33"/>
  <c r="O152" i="33"/>
  <c r="N152" i="33"/>
  <c r="N150" i="33"/>
  <c r="M148" i="33"/>
  <c r="N146" i="33"/>
  <c r="O146" i="33"/>
  <c r="N143" i="33"/>
  <c r="O143" i="33"/>
  <c r="O141" i="33"/>
  <c r="N141" i="33"/>
  <c r="N139" i="33"/>
  <c r="O139" i="33"/>
  <c r="O137" i="33"/>
  <c r="N137" i="33"/>
  <c r="N135" i="33"/>
  <c r="O135" i="33"/>
  <c r="O133" i="33"/>
  <c r="N133" i="33"/>
  <c r="O131" i="33"/>
  <c r="N131" i="33"/>
  <c r="N129" i="33"/>
  <c r="O129" i="33"/>
  <c r="O127" i="33"/>
  <c r="N127" i="33"/>
  <c r="N125" i="33"/>
  <c r="O125" i="33"/>
  <c r="N123" i="33"/>
  <c r="M121" i="33"/>
  <c r="O119" i="33"/>
  <c r="N119" i="33"/>
  <c r="N117" i="33"/>
  <c r="O117" i="33"/>
  <c r="O115" i="33"/>
  <c r="N115" i="33"/>
  <c r="N113" i="33"/>
  <c r="O113" i="33"/>
  <c r="O111" i="33"/>
  <c r="N111" i="33"/>
  <c r="N109" i="33"/>
  <c r="O109" i="33"/>
  <c r="O107" i="33"/>
  <c r="N107" i="33"/>
  <c r="N105" i="33"/>
  <c r="O102" i="33"/>
  <c r="N102" i="33"/>
  <c r="N100" i="33"/>
  <c r="O100" i="33"/>
  <c r="O98" i="33"/>
  <c r="N98" i="33"/>
  <c r="N96" i="33"/>
  <c r="O94" i="33"/>
  <c r="N94" i="33"/>
  <c r="N92" i="33"/>
  <c r="N90" i="33"/>
  <c r="N85" i="33"/>
  <c r="O83" i="33"/>
  <c r="N83" i="33"/>
  <c r="N81" i="33"/>
  <c r="O81" i="33"/>
  <c r="O79" i="33"/>
  <c r="N79" i="33"/>
  <c r="N77" i="33"/>
  <c r="O77" i="33"/>
  <c r="O75" i="33"/>
  <c r="N75" i="33"/>
  <c r="N73" i="33"/>
  <c r="O73" i="33"/>
  <c r="O71" i="33"/>
  <c r="N71" i="33"/>
  <c r="N69" i="33"/>
  <c r="O69" i="33"/>
  <c r="N67" i="33"/>
  <c r="N65" i="33"/>
  <c r="O65" i="33"/>
  <c r="N63" i="33"/>
  <c r="N61" i="33"/>
  <c r="O61" i="33"/>
  <c r="N59" i="33"/>
  <c r="N57" i="33"/>
  <c r="M710" i="33"/>
  <c r="G714" i="33"/>
  <c r="L714" i="33" s="1"/>
  <c r="G710" i="33"/>
  <c r="L710" i="33" s="1"/>
  <c r="G706" i="33"/>
  <c r="L706" i="33" s="1"/>
  <c r="G713" i="33"/>
  <c r="L713" i="33" s="1"/>
  <c r="G709" i="33"/>
  <c r="L709" i="33" s="1"/>
  <c r="G705" i="33"/>
  <c r="L705" i="33" s="1"/>
  <c r="G712" i="33"/>
  <c r="L712" i="33" s="1"/>
  <c r="G708" i="33"/>
  <c r="L708" i="33" s="1"/>
  <c r="G704" i="33"/>
  <c r="L704" i="33" s="1"/>
  <c r="G711" i="33"/>
  <c r="L711" i="33" s="1"/>
  <c r="G707" i="33"/>
  <c r="L707" i="33" s="1"/>
  <c r="F73" i="36"/>
  <c r="F74" i="36"/>
  <c r="F75" i="36"/>
  <c r="F76" i="36"/>
  <c r="F77" i="36"/>
  <c r="F78" i="36"/>
  <c r="F68" i="36"/>
  <c r="F69" i="36"/>
  <c r="F70" i="36"/>
  <c r="F71" i="36"/>
  <c r="F72" i="36"/>
  <c r="F67" i="36"/>
  <c r="F63" i="36"/>
  <c r="F64" i="36"/>
  <c r="F65" i="36"/>
  <c r="F66" i="36"/>
  <c r="F56" i="36"/>
  <c r="F57" i="36"/>
  <c r="F58" i="36"/>
  <c r="F59" i="36"/>
  <c r="F60" i="36"/>
  <c r="F61" i="36"/>
  <c r="F62" i="36"/>
  <c r="F54" i="36"/>
  <c r="F55" i="36"/>
  <c r="F3" i="33" l="1"/>
  <c r="G3" i="33" s="1"/>
  <c r="D3" i="33"/>
  <c r="E3" i="33" s="1"/>
  <c r="F4" i="34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3" i="36"/>
  <c r="F22" i="36"/>
  <c r="F21" i="36"/>
  <c r="F20" i="36"/>
  <c r="F15" i="36"/>
  <c r="F14" i="36"/>
  <c r="F13" i="36"/>
  <c r="F12" i="36"/>
  <c r="F11" i="36"/>
  <c r="F10" i="36"/>
  <c r="F9" i="36"/>
  <c r="F8" i="36"/>
  <c r="F7" i="36"/>
  <c r="F6" i="36"/>
  <c r="F5" i="36"/>
  <c r="F4" i="36"/>
  <c r="F14" i="34"/>
  <c r="F13" i="34"/>
  <c r="F12" i="34"/>
  <c r="F11" i="34"/>
  <c r="F10" i="34"/>
  <c r="F9" i="34"/>
  <c r="F8" i="34"/>
  <c r="F7" i="34"/>
  <c r="F6" i="34"/>
  <c r="F5" i="34"/>
  <c r="M932" i="33" l="1"/>
  <c r="J933" i="33"/>
  <c r="M934" i="33"/>
  <c r="L933" i="33"/>
  <c r="M933" i="33"/>
  <c r="L932" i="33"/>
  <c r="L1099" i="33"/>
  <c r="J932" i="33"/>
  <c r="N1191" i="33"/>
  <c r="M1188" i="33"/>
  <c r="L1191" i="33"/>
  <c r="L1188" i="33"/>
  <c r="M1191" i="33"/>
  <c r="N942" i="33"/>
  <c r="M943" i="33"/>
  <c r="L943" i="33"/>
  <c r="J1188" i="33"/>
  <c r="J1191" i="33"/>
  <c r="N1106" i="33"/>
  <c r="J1106" i="33"/>
  <c r="L1106" i="33"/>
  <c r="M1106" i="33"/>
  <c r="J323" i="33"/>
  <c r="M323" i="33"/>
  <c r="L323" i="33"/>
  <c r="M428" i="33"/>
  <c r="L428" i="33"/>
  <c r="M322" i="33"/>
  <c r="L322" i="33"/>
  <c r="L321" i="33"/>
  <c r="N353" i="33"/>
  <c r="L340" i="33"/>
  <c r="M353" i="33"/>
  <c r="J428" i="33"/>
  <c r="J521" i="33"/>
  <c r="L521" i="33"/>
  <c r="J524" i="33"/>
  <c r="N521" i="33"/>
  <c r="J1376" i="33"/>
  <c r="J523" i="33"/>
  <c r="M1376" i="33"/>
  <c r="J522" i="33"/>
  <c r="L1376" i="33"/>
  <c r="M521" i="33"/>
  <c r="N523" i="33"/>
  <c r="M523" i="33"/>
  <c r="L523" i="33"/>
  <c r="N524" i="33"/>
  <c r="M524" i="33"/>
  <c r="N522" i="33"/>
  <c r="L524" i="33"/>
  <c r="M522" i="33"/>
  <c r="L522" i="33"/>
  <c r="J1601" i="33"/>
  <c r="N520" i="33"/>
  <c r="L520" i="33"/>
  <c r="M520" i="33"/>
  <c r="J520" i="33"/>
  <c r="N1601" i="33"/>
  <c r="M1601" i="33"/>
  <c r="L1601" i="33"/>
  <c r="J3" i="33"/>
  <c r="N706" i="33"/>
  <c r="N708" i="33"/>
  <c r="M712" i="33"/>
  <c r="N713" i="33"/>
  <c r="N709" i="33"/>
  <c r="M714" i="33"/>
  <c r="M713" i="33"/>
  <c r="N707" i="33"/>
  <c r="N714" i="33"/>
  <c r="M711" i="33"/>
  <c r="N705" i="33"/>
  <c r="N712" i="33"/>
  <c r="N711" i="33"/>
  <c r="M1676" i="33"/>
  <c r="M1650" i="33"/>
  <c r="M1572" i="33"/>
  <c r="M1666" i="33"/>
  <c r="M1646" i="33"/>
  <c r="M1623" i="33"/>
  <c r="M1582" i="33"/>
  <c r="M1656" i="33"/>
  <c r="M1632" i="33"/>
  <c r="M1588" i="33"/>
  <c r="M1570" i="33"/>
  <c r="M1524" i="33"/>
  <c r="M1492" i="33"/>
  <c r="M1437" i="33"/>
  <c r="M1352" i="33"/>
  <c r="M1321" i="33"/>
  <c r="M1302" i="33"/>
  <c r="M1278" i="33"/>
  <c r="M1236" i="33"/>
  <c r="M1215" i="33"/>
  <c r="M1156" i="33"/>
  <c r="M1119" i="33"/>
  <c r="M1069" i="33"/>
  <c r="M1047" i="33"/>
  <c r="M1007" i="33"/>
  <c r="M987" i="33"/>
  <c r="M965" i="33"/>
  <c r="M926" i="33"/>
  <c r="M1554" i="33"/>
  <c r="M1534" i="33"/>
  <c r="M1518" i="33"/>
  <c r="M1490" i="33"/>
  <c r="M1470" i="33"/>
  <c r="M1421" i="33"/>
  <c r="M1400" i="33"/>
  <c r="M1379" i="33"/>
  <c r="M1340" i="33"/>
  <c r="M1318" i="33"/>
  <c r="M1294" i="33"/>
  <c r="M1272" i="33"/>
  <c r="M1249" i="33"/>
  <c r="M1217" i="33"/>
  <c r="M1162" i="33"/>
  <c r="M1132" i="33"/>
  <c r="M1075" i="33"/>
  <c r="M1049" i="33"/>
  <c r="M985" i="33"/>
  <c r="M963" i="33"/>
  <c r="M916" i="33"/>
  <c r="M894" i="33"/>
  <c r="M1542" i="33"/>
  <c r="M1520" i="33"/>
  <c r="M1502" i="33"/>
  <c r="M1476" i="33"/>
  <c r="M1417" i="33"/>
  <c r="M1389" i="33"/>
  <c r="M1348" i="33"/>
  <c r="M1325" i="33"/>
  <c r="M1286" i="33"/>
  <c r="M1262" i="33"/>
  <c r="M1221" i="33"/>
  <c r="M1152" i="33"/>
  <c r="M1134" i="33"/>
  <c r="M1091" i="33"/>
  <c r="M1063" i="33"/>
  <c r="M1039" i="33"/>
  <c r="M999" i="33"/>
  <c r="M961" i="33"/>
  <c r="M908" i="33"/>
  <c r="M896" i="33"/>
  <c r="M884" i="33"/>
  <c r="M856" i="33"/>
  <c r="M846" i="33"/>
  <c r="M824" i="33"/>
  <c r="M812" i="33"/>
  <c r="M800" i="33"/>
  <c r="M788" i="33"/>
  <c r="M752" i="33"/>
  <c r="M742" i="33"/>
  <c r="M734" i="33"/>
  <c r="M693" i="33"/>
  <c r="M675" i="33"/>
  <c r="M650" i="33"/>
  <c r="M1670" i="33"/>
  <c r="M1644" i="33"/>
  <c r="M1621" i="33"/>
  <c r="M1564" i="33"/>
  <c r="M1660" i="33"/>
  <c r="M1640" i="33"/>
  <c r="M1617" i="33"/>
  <c r="M1578" i="33"/>
  <c r="M1648" i="33"/>
  <c r="M1584" i="33"/>
  <c r="M1568" i="33"/>
  <c r="M1544" i="33"/>
  <c r="M1508" i="33"/>
  <c r="M1486" i="33"/>
  <c r="M1419" i="33"/>
  <c r="M1393" i="33"/>
  <c r="M1346" i="33"/>
  <c r="M1315" i="33"/>
  <c r="M1296" i="33"/>
  <c r="M1250" i="33"/>
  <c r="M1230" i="33"/>
  <c r="M1209" i="33"/>
  <c r="M1150" i="33"/>
  <c r="M1085" i="33"/>
  <c r="M1065" i="33"/>
  <c r="M1041" i="33"/>
  <c r="M1003" i="33"/>
  <c r="M981" i="33"/>
  <c r="M959" i="33"/>
  <c r="M922" i="33"/>
  <c r="M1550" i="33"/>
  <c r="M1530" i="33"/>
  <c r="M1512" i="33"/>
  <c r="M1484" i="33"/>
  <c r="M1439" i="33"/>
  <c r="M1415" i="33"/>
  <c r="M1395" i="33"/>
  <c r="M1356" i="33"/>
  <c r="M1333" i="33"/>
  <c r="M1313" i="33"/>
  <c r="M1288" i="33"/>
  <c r="M1266" i="33"/>
  <c r="M1234" i="33"/>
  <c r="M1211" i="33"/>
  <c r="M1154" i="33"/>
  <c r="M1125" i="33"/>
  <c r="M1067" i="33"/>
  <c r="M1043" i="33"/>
  <c r="M979" i="33"/>
  <c r="M928" i="33"/>
  <c r="M910" i="33"/>
  <c r="M1560" i="33"/>
  <c r="M1536" i="33"/>
  <c r="M1514" i="33"/>
  <c r="M1494" i="33"/>
  <c r="M1434" i="33"/>
  <c r="M1413" i="33"/>
  <c r="M1383" i="33"/>
  <c r="M1342" i="33"/>
  <c r="M1311" i="33"/>
  <c r="M1280" i="33"/>
  <c r="M1258" i="33"/>
  <c r="M1238" i="33"/>
  <c r="M1213" i="33"/>
  <c r="M1146" i="33"/>
  <c r="M1130" i="33"/>
  <c r="M1081" i="33"/>
  <c r="M1057" i="33"/>
  <c r="M1035" i="33"/>
  <c r="M993" i="33"/>
  <c r="M957" i="33"/>
  <c r="M904" i="33"/>
  <c r="M892" i="33"/>
  <c r="M864" i="33"/>
  <c r="M854" i="33"/>
  <c r="M840" i="33"/>
  <c r="M822" i="33"/>
  <c r="M808" i="33"/>
  <c r="M796" i="33"/>
  <c r="M786" i="33"/>
  <c r="M750" i="33"/>
  <c r="M740" i="33"/>
  <c r="M732" i="33"/>
  <c r="M689" i="33"/>
  <c r="M671" i="33"/>
  <c r="M644" i="33"/>
  <c r="M1664" i="33"/>
  <c r="M1638" i="33"/>
  <c r="M1615" i="33"/>
  <c r="M1674" i="33"/>
  <c r="M1654" i="33"/>
  <c r="M1634" i="33"/>
  <c r="M1611" i="33"/>
  <c r="M1562" i="33"/>
  <c r="M1642" i="33"/>
  <c r="M1619" i="33"/>
  <c r="M1580" i="33"/>
  <c r="M1566" i="33"/>
  <c r="M1538" i="33"/>
  <c r="M1500" i="33"/>
  <c r="M1480" i="33"/>
  <c r="M1411" i="33"/>
  <c r="M1387" i="33"/>
  <c r="M1331" i="33"/>
  <c r="M1309" i="33"/>
  <c r="M1290" i="33"/>
  <c r="M1268" i="33"/>
  <c r="M1225" i="33"/>
  <c r="M1167" i="33"/>
  <c r="M1144" i="33"/>
  <c r="M1079" i="33"/>
  <c r="M1059" i="33"/>
  <c r="M1037" i="33"/>
  <c r="M997" i="33"/>
  <c r="M975" i="33"/>
  <c r="M955" i="33"/>
  <c r="M914" i="33"/>
  <c r="M1546" i="33"/>
  <c r="M1528" i="33"/>
  <c r="M1506" i="33"/>
  <c r="M1478" i="33"/>
  <c r="M1432" i="33"/>
  <c r="M1409" i="33"/>
  <c r="M1391" i="33"/>
  <c r="M1350" i="33"/>
  <c r="M1327" i="33"/>
  <c r="M1282" i="33"/>
  <c r="M1260" i="33"/>
  <c r="M1228" i="33"/>
  <c r="M1207" i="33"/>
  <c r="M1140" i="33"/>
  <c r="M1089" i="33"/>
  <c r="M1061" i="33"/>
  <c r="M1009" i="33"/>
  <c r="M973" i="33"/>
  <c r="M924" i="33"/>
  <c r="M906" i="33"/>
  <c r="M1556" i="33"/>
  <c r="M1532" i="33"/>
  <c r="M1510" i="33"/>
  <c r="M1488" i="33"/>
  <c r="M1429" i="33"/>
  <c r="M1407" i="33"/>
  <c r="M1381" i="33"/>
  <c r="M1338" i="33"/>
  <c r="M1307" i="33"/>
  <c r="M1252" i="33"/>
  <c r="M1232" i="33"/>
  <c r="M1164" i="33"/>
  <c r="M1142" i="33"/>
  <c r="M1121" i="33"/>
  <c r="M1077" i="33"/>
  <c r="M1051" i="33"/>
  <c r="M1011" i="33"/>
  <c r="M989" i="33"/>
  <c r="M951" i="33"/>
  <c r="M900" i="33"/>
  <c r="M888" i="33"/>
  <c r="M862" i="33"/>
  <c r="M852" i="33"/>
  <c r="M836" i="33"/>
  <c r="M818" i="33"/>
  <c r="M806" i="33"/>
  <c r="M794" i="33"/>
  <c r="M756" i="33"/>
  <c r="M748" i="33"/>
  <c r="M738" i="33"/>
  <c r="M701" i="33"/>
  <c r="M681" i="33"/>
  <c r="M663" i="33"/>
  <c r="M1658" i="33"/>
  <c r="M1590" i="33"/>
  <c r="M1672" i="33"/>
  <c r="M1652" i="33"/>
  <c r="M1625" i="33"/>
  <c r="M1586" i="33"/>
  <c r="M1662" i="33"/>
  <c r="M1636" i="33"/>
  <c r="M1613" i="33"/>
  <c r="M1574" i="33"/>
  <c r="M1558" i="33"/>
  <c r="M1529" i="33"/>
  <c r="M1496" i="33"/>
  <c r="M1472" i="33"/>
  <c r="M1405" i="33"/>
  <c r="M1358" i="33"/>
  <c r="M1326" i="33"/>
  <c r="M1304" i="33"/>
  <c r="M1284" i="33"/>
  <c r="M1264" i="33"/>
  <c r="M1241" i="33"/>
  <c r="M1219" i="33"/>
  <c r="M1160" i="33"/>
  <c r="M1123" i="33"/>
  <c r="M1073" i="33"/>
  <c r="M1053" i="33"/>
  <c r="M1013" i="33"/>
  <c r="M991" i="33"/>
  <c r="M971" i="33"/>
  <c r="M953" i="33"/>
  <c r="M890" i="33"/>
  <c r="M1540" i="33"/>
  <c r="M1522" i="33"/>
  <c r="M1498" i="33"/>
  <c r="M1474" i="33"/>
  <c r="M1425" i="33"/>
  <c r="M1403" i="33"/>
  <c r="M1385" i="33"/>
  <c r="M1344" i="33"/>
  <c r="M1323" i="33"/>
  <c r="M1298" i="33"/>
  <c r="M1276" i="33"/>
  <c r="M1254" i="33"/>
  <c r="M1223" i="33"/>
  <c r="M1171" i="33"/>
  <c r="M1136" i="33"/>
  <c r="M1083" i="33"/>
  <c r="M1055" i="33"/>
  <c r="M995" i="33"/>
  <c r="M969" i="33"/>
  <c r="M920" i="33"/>
  <c r="M902" i="33"/>
  <c r="M1552" i="33"/>
  <c r="M1526" i="33"/>
  <c r="M1504" i="33"/>
  <c r="M1482" i="33"/>
  <c r="M1423" i="33"/>
  <c r="M1397" i="33"/>
  <c r="M1354" i="33"/>
  <c r="M1329" i="33"/>
  <c r="M1300" i="33"/>
  <c r="M1270" i="33"/>
  <c r="M1247" i="33"/>
  <c r="M1158" i="33"/>
  <c r="M1138" i="33"/>
  <c r="M1117" i="33"/>
  <c r="M1071" i="33"/>
  <c r="M1045" i="33"/>
  <c r="M1005" i="33"/>
  <c r="M983" i="33"/>
  <c r="M912" i="33"/>
  <c r="M898" i="33"/>
  <c r="M886" i="33"/>
  <c r="M860" i="33"/>
  <c r="M850" i="33"/>
  <c r="M828" i="33"/>
  <c r="M816" i="33"/>
  <c r="M802" i="33"/>
  <c r="M790" i="33"/>
  <c r="M754" i="33"/>
  <c r="M746" i="33"/>
  <c r="M736" i="33"/>
  <c r="M697" i="33"/>
  <c r="M607" i="33"/>
  <c r="M578" i="33"/>
  <c r="M550" i="33"/>
  <c r="M491" i="33"/>
  <c r="M457" i="33"/>
  <c r="M434" i="33"/>
  <c r="M410" i="33"/>
  <c r="M760" i="33"/>
  <c r="M703" i="33"/>
  <c r="M687" i="33"/>
  <c r="M669" i="33"/>
  <c r="M646" i="33"/>
  <c r="M605" i="33"/>
  <c r="M582" i="33"/>
  <c r="M560" i="33"/>
  <c r="M544" i="33"/>
  <c r="M487" i="33"/>
  <c r="M469" i="33"/>
  <c r="M447" i="33"/>
  <c r="M426" i="33"/>
  <c r="M392" i="33"/>
  <c r="M364" i="33"/>
  <c r="M315" i="33"/>
  <c r="M293" i="33"/>
  <c r="M278" i="33"/>
  <c r="M253" i="33"/>
  <c r="M848" i="33"/>
  <c r="M830" i="33"/>
  <c r="M810" i="33"/>
  <c r="M784" i="33"/>
  <c r="M642" i="33"/>
  <c r="M597" i="33"/>
  <c r="M576" i="33"/>
  <c r="M510" i="33"/>
  <c r="M489" i="33"/>
  <c r="M455" i="33"/>
  <c r="M430" i="33"/>
  <c r="M408" i="33"/>
  <c r="M390" i="33"/>
  <c r="M372" i="33"/>
  <c r="M357" i="33"/>
  <c r="M307" i="33"/>
  <c r="M291" i="33"/>
  <c r="M276" i="33"/>
  <c r="M266" i="33"/>
  <c r="M251" i="33"/>
  <c r="M241" i="33"/>
  <c r="M233" i="33"/>
  <c r="M225" i="33"/>
  <c r="M210" i="33"/>
  <c r="M203" i="33"/>
  <c r="M195" i="33"/>
  <c r="M187" i="33"/>
  <c r="M179" i="33"/>
  <c r="M1673" i="33"/>
  <c r="M1665" i="33"/>
  <c r="M1655" i="33"/>
  <c r="M1647" i="33"/>
  <c r="M1637" i="33"/>
  <c r="M1620" i="33"/>
  <c r="M1612" i="33"/>
  <c r="M169" i="33"/>
  <c r="M161" i="33"/>
  <c r="M152" i="33"/>
  <c r="M143" i="33"/>
  <c r="M135" i="33"/>
  <c r="M127" i="33"/>
  <c r="M117" i="33"/>
  <c r="M109" i="33"/>
  <c r="M96" i="33"/>
  <c r="M81" i="33"/>
  <c r="M73" i="33"/>
  <c r="M65" i="33"/>
  <c r="M57" i="33"/>
  <c r="M1579" i="33"/>
  <c r="M1571" i="33"/>
  <c r="M1561" i="33"/>
  <c r="M1553" i="33"/>
  <c r="M1547" i="33"/>
  <c r="M1539" i="33"/>
  <c r="M1531" i="33"/>
  <c r="M1523" i="33"/>
  <c r="M1515" i="33"/>
  <c r="M1507" i="33"/>
  <c r="M1497" i="33"/>
  <c r="M1487" i="33"/>
  <c r="M1479" i="33"/>
  <c r="M1471" i="33"/>
  <c r="M1435" i="33"/>
  <c r="M1426" i="33"/>
  <c r="M1418" i="33"/>
  <c r="M1408" i="33"/>
  <c r="M1399" i="33"/>
  <c r="M1392" i="33"/>
  <c r="M1384" i="33"/>
  <c r="M1357" i="33"/>
  <c r="M1349" i="33"/>
  <c r="M1339" i="33"/>
  <c r="M1330" i="33"/>
  <c r="M1322" i="33"/>
  <c r="M1314" i="33"/>
  <c r="M1306" i="33"/>
  <c r="M1297" i="33"/>
  <c r="M1289" i="33"/>
  <c r="M1281" i="33"/>
  <c r="M1273" i="33"/>
  <c r="M1265" i="33"/>
  <c r="M1257" i="33"/>
  <c r="M1248" i="33"/>
  <c r="M679" i="33"/>
  <c r="M601" i="33"/>
  <c r="M514" i="33"/>
  <c r="M483" i="33"/>
  <c r="M451" i="33"/>
  <c r="M404" i="33"/>
  <c r="M758" i="33"/>
  <c r="M699" i="33"/>
  <c r="M683" i="33"/>
  <c r="M665" i="33"/>
  <c r="M640" i="33"/>
  <c r="M599" i="33"/>
  <c r="M574" i="33"/>
  <c r="M512" i="33"/>
  <c r="M481" i="33"/>
  <c r="M465" i="33"/>
  <c r="M441" i="33"/>
  <c r="M420" i="33"/>
  <c r="M384" i="33"/>
  <c r="M359" i="33"/>
  <c r="M305" i="33"/>
  <c r="M289" i="33"/>
  <c r="M274" i="33"/>
  <c r="M247" i="33"/>
  <c r="M844" i="33"/>
  <c r="M826" i="33"/>
  <c r="M804" i="33"/>
  <c r="M660" i="33"/>
  <c r="M615" i="33"/>
  <c r="M552" i="33"/>
  <c r="M506" i="33"/>
  <c r="M485" i="33"/>
  <c r="M449" i="33"/>
  <c r="M424" i="33"/>
  <c r="M402" i="33"/>
  <c r="M386" i="33"/>
  <c r="M370" i="33"/>
  <c r="M317" i="33"/>
  <c r="M303" i="33"/>
  <c r="M287" i="33"/>
  <c r="M272" i="33"/>
  <c r="M262" i="33"/>
  <c r="M249" i="33"/>
  <c r="M239" i="33"/>
  <c r="M231" i="33"/>
  <c r="M223" i="33"/>
  <c r="M216" i="33"/>
  <c r="M201" i="33"/>
  <c r="M193" i="33"/>
  <c r="M185" i="33"/>
  <c r="M177" i="33"/>
  <c r="M1671" i="33"/>
  <c r="M1663" i="33"/>
  <c r="M1653" i="33"/>
  <c r="M1645" i="33"/>
  <c r="M1635" i="33"/>
  <c r="M1618" i="33"/>
  <c r="M1589" i="33"/>
  <c r="M167" i="33"/>
  <c r="M158" i="33"/>
  <c r="M150" i="33"/>
  <c r="M141" i="33"/>
  <c r="M133" i="33"/>
  <c r="M125" i="33"/>
  <c r="M115" i="33"/>
  <c r="M107" i="33"/>
  <c r="M102" i="33"/>
  <c r="M94" i="33"/>
  <c r="M79" i="33"/>
  <c r="M71" i="33"/>
  <c r="M63" i="33"/>
  <c r="M1585" i="33"/>
  <c r="M1577" i="33"/>
  <c r="M1569" i="33"/>
  <c r="M1559" i="33"/>
  <c r="M1545" i="33"/>
  <c r="M1537" i="33"/>
  <c r="M1521" i="33"/>
  <c r="M1513" i="33"/>
  <c r="M1505" i="33"/>
  <c r="M1495" i="33"/>
  <c r="M1485" i="33"/>
  <c r="M1477" i="33"/>
  <c r="M1469" i="33"/>
  <c r="M1433" i="33"/>
  <c r="M1424" i="33"/>
  <c r="M1416" i="33"/>
  <c r="M1406" i="33"/>
  <c r="M1398" i="33"/>
  <c r="M1390" i="33"/>
  <c r="M1382" i="33"/>
  <c r="M1355" i="33"/>
  <c r="M1345" i="33"/>
  <c r="M1337" i="33"/>
  <c r="M1328" i="33"/>
  <c r="M1320" i="33"/>
  <c r="M1312" i="33"/>
  <c r="M1303" i="33"/>
  <c r="M1295" i="33"/>
  <c r="M1287" i="33"/>
  <c r="M1279" i="33"/>
  <c r="M1271" i="33"/>
  <c r="M1263" i="33"/>
  <c r="M1253" i="33"/>
  <c r="M1246" i="33"/>
  <c r="M1239" i="33"/>
  <c r="M1231" i="33"/>
  <c r="M1222" i="33"/>
  <c r="M1214" i="33"/>
  <c r="M1161" i="33"/>
  <c r="M1151" i="33"/>
  <c r="M1143" i="33"/>
  <c r="M1133" i="33"/>
  <c r="M1124" i="33"/>
  <c r="M1116" i="33"/>
  <c r="M1084" i="33"/>
  <c r="M1074" i="33"/>
  <c r="M1064" i="33"/>
  <c r="M1056" i="33"/>
  <c r="M1046" i="33"/>
  <c r="M1038" i="33"/>
  <c r="M1010" i="33"/>
  <c r="M1002" i="33"/>
  <c r="M994" i="33"/>
  <c r="M984" i="33"/>
  <c r="M976" i="33"/>
  <c r="M968" i="33"/>
  <c r="M960" i="33"/>
  <c r="M952" i="33"/>
  <c r="M925" i="33"/>
  <c r="M917" i="33"/>
  <c r="M909" i="33"/>
  <c r="M899" i="33"/>
  <c r="M889" i="33"/>
  <c r="M863" i="33"/>
  <c r="M855" i="33"/>
  <c r="M845" i="33"/>
  <c r="M837" i="33"/>
  <c r="M829" i="33"/>
  <c r="M821" i="33"/>
  <c r="M811" i="33"/>
  <c r="M801" i="33"/>
  <c r="M791" i="33"/>
  <c r="M761" i="33"/>
  <c r="M751" i="33"/>
  <c r="M741" i="33"/>
  <c r="M733" i="33"/>
  <c r="M702" i="33"/>
  <c r="M692" i="33"/>
  <c r="M684" i="33"/>
  <c r="M674" i="33"/>
  <c r="M666" i="33"/>
  <c r="M658" i="33"/>
  <c r="M649" i="33"/>
  <c r="M641" i="33"/>
  <c r="M614" i="33"/>
  <c r="M604" i="33"/>
  <c r="M596" i="33"/>
  <c r="M657" i="33"/>
  <c r="M590" i="33"/>
  <c r="M557" i="33"/>
  <c r="M508" i="33"/>
  <c r="M467" i="33"/>
  <c r="M445" i="33"/>
  <c r="M422" i="33"/>
  <c r="M380" i="33"/>
  <c r="M744" i="33"/>
  <c r="M695" i="33"/>
  <c r="M677" i="33"/>
  <c r="M617" i="33"/>
  <c r="M593" i="33"/>
  <c r="M554" i="33"/>
  <c r="M498" i="33"/>
  <c r="M477" i="33"/>
  <c r="M461" i="33"/>
  <c r="M436" i="33"/>
  <c r="M406" i="33"/>
  <c r="M378" i="33"/>
  <c r="M355" i="33"/>
  <c r="M301" i="33"/>
  <c r="M286" i="33"/>
  <c r="M173" i="33"/>
  <c r="M838" i="33"/>
  <c r="M820" i="33"/>
  <c r="M798" i="33"/>
  <c r="M654" i="33"/>
  <c r="M609" i="33"/>
  <c r="M586" i="33"/>
  <c r="M546" i="33"/>
  <c r="M500" i="33"/>
  <c r="M479" i="33"/>
  <c r="M443" i="33"/>
  <c r="M418" i="33"/>
  <c r="M398" i="33"/>
  <c r="M382" i="33"/>
  <c r="M366" i="33"/>
  <c r="M313" i="33"/>
  <c r="M299" i="33"/>
  <c r="M270" i="33"/>
  <c r="M259" i="33"/>
  <c r="M245" i="33"/>
  <c r="M237" i="33"/>
  <c r="M229" i="33"/>
  <c r="M221" i="33"/>
  <c r="M214" i="33"/>
  <c r="M207" i="33"/>
  <c r="M199" i="33"/>
  <c r="M191" i="33"/>
  <c r="M183" i="33"/>
  <c r="M1677" i="33"/>
  <c r="M1669" i="33"/>
  <c r="M1661" i="33"/>
  <c r="M1651" i="33"/>
  <c r="M1641" i="33"/>
  <c r="M1633" i="33"/>
  <c r="M1624" i="33"/>
  <c r="M1616" i="33"/>
  <c r="M1587" i="33"/>
  <c r="M165" i="33"/>
  <c r="M156" i="33"/>
  <c r="M146" i="33"/>
  <c r="M139" i="33"/>
  <c r="M131" i="33"/>
  <c r="M123" i="33"/>
  <c r="M113" i="33"/>
  <c r="M105" i="33"/>
  <c r="M100" i="33"/>
  <c r="M92" i="33"/>
  <c r="M85" i="33"/>
  <c r="M77" i="33"/>
  <c r="M69" i="33"/>
  <c r="M61" i="33"/>
  <c r="M1583" i="33"/>
  <c r="M1575" i="33"/>
  <c r="M1567" i="33"/>
  <c r="M1557" i="33"/>
  <c r="M1543" i="33"/>
  <c r="M1535" i="33"/>
  <c r="M1519" i="33"/>
  <c r="M1511" i="33"/>
  <c r="M1501" i="33"/>
  <c r="M1493" i="33"/>
  <c r="M1483" i="33"/>
  <c r="M1475" i="33"/>
  <c r="M1441" i="33"/>
  <c r="M1430" i="33"/>
  <c r="M1422" i="33"/>
  <c r="M1412" i="33"/>
  <c r="M1404" i="33"/>
  <c r="M1396" i="33"/>
  <c r="M1388" i="33"/>
  <c r="M1380" i="33"/>
  <c r="M1353" i="33"/>
  <c r="M1343" i="33"/>
  <c r="M1334" i="33"/>
  <c r="M1310" i="33"/>
  <c r="M1301" i="33"/>
  <c r="M1293" i="33"/>
  <c r="M1285" i="33"/>
  <c r="M1277" i="33"/>
  <c r="M1269" i="33"/>
  <c r="M1261" i="33"/>
  <c r="M1251" i="33"/>
  <c r="M1244" i="33"/>
  <c r="M1237" i="33"/>
  <c r="M1229" i="33"/>
  <c r="M1220" i="33"/>
  <c r="M1212" i="33"/>
  <c r="M1168" i="33"/>
  <c r="M1157" i="33"/>
  <c r="M1149" i="33"/>
  <c r="M1141" i="33"/>
  <c r="M1131" i="33"/>
  <c r="M1122" i="33"/>
  <c r="M1092" i="33"/>
  <c r="M1082" i="33"/>
  <c r="M1072" i="33"/>
  <c r="M1062" i="33"/>
  <c r="M1052" i="33"/>
  <c r="M1044" i="33"/>
  <c r="M1036" i="33"/>
  <c r="M1008" i="33"/>
  <c r="M1000" i="33"/>
  <c r="M992" i="33"/>
  <c r="M982" i="33"/>
  <c r="M974" i="33"/>
  <c r="M966" i="33"/>
  <c r="M958" i="33"/>
  <c r="M950" i="33"/>
  <c r="M923" i="33"/>
  <c r="M915" i="33"/>
  <c r="M905" i="33"/>
  <c r="M895" i="33"/>
  <c r="M887" i="33"/>
  <c r="M861" i="33"/>
  <c r="M851" i="33"/>
  <c r="M843" i="33"/>
  <c r="M835" i="33"/>
  <c r="M827" i="33"/>
  <c r="M817" i="33"/>
  <c r="M809" i="33"/>
  <c r="M799" i="33"/>
  <c r="M789" i="33"/>
  <c r="M759" i="33"/>
  <c r="M749" i="33"/>
  <c r="M739" i="33"/>
  <c r="M700" i="33"/>
  <c r="M690" i="33"/>
  <c r="M682" i="33"/>
  <c r="M672" i="33"/>
  <c r="M613" i="33"/>
  <c r="M584" i="33"/>
  <c r="M502" i="33"/>
  <c r="M463" i="33"/>
  <c r="M439" i="33"/>
  <c r="M416" i="33"/>
  <c r="M175" i="33"/>
  <c r="M691" i="33"/>
  <c r="M673" i="33"/>
  <c r="M652" i="33"/>
  <c r="M611" i="33"/>
  <c r="M588" i="33"/>
  <c r="M548" i="33"/>
  <c r="M493" i="33"/>
  <c r="M473" i="33"/>
  <c r="M453" i="33"/>
  <c r="M432" i="33"/>
  <c r="M396" i="33"/>
  <c r="M374" i="33"/>
  <c r="M297" i="33"/>
  <c r="M282" i="33"/>
  <c r="M858" i="33"/>
  <c r="M834" i="33"/>
  <c r="M814" i="33"/>
  <c r="M792" i="33"/>
  <c r="M648" i="33"/>
  <c r="M603" i="33"/>
  <c r="M580" i="33"/>
  <c r="M559" i="33"/>
  <c r="M542" i="33"/>
  <c r="M496" i="33"/>
  <c r="M475" i="33"/>
  <c r="M438" i="33"/>
  <c r="M414" i="33"/>
  <c r="M394" i="33"/>
  <c r="M376" i="33"/>
  <c r="M361" i="33"/>
  <c r="M311" i="33"/>
  <c r="M295" i="33"/>
  <c r="M280" i="33"/>
  <c r="M268" i="33"/>
  <c r="M255" i="33"/>
  <c r="M243" i="33"/>
  <c r="M235" i="33"/>
  <c r="M227" i="33"/>
  <c r="M219" i="33"/>
  <c r="M212" i="33"/>
  <c r="M205" i="33"/>
  <c r="M197" i="33"/>
  <c r="M189" i="33"/>
  <c r="M181" i="33"/>
  <c r="M1675" i="33"/>
  <c r="M1667" i="33"/>
  <c r="M1659" i="33"/>
  <c r="M1649" i="33"/>
  <c r="M1639" i="33"/>
  <c r="M1626" i="33"/>
  <c r="M1622" i="33"/>
  <c r="M1614" i="33"/>
  <c r="M171" i="33"/>
  <c r="M163" i="33"/>
  <c r="M154" i="33"/>
  <c r="M137" i="33"/>
  <c r="M129" i="33"/>
  <c r="M119" i="33"/>
  <c r="M111" i="33"/>
  <c r="M98" i="33"/>
  <c r="M90" i="33"/>
  <c r="M83" i="33"/>
  <c r="M75" i="33"/>
  <c r="M67" i="33"/>
  <c r="M59" i="33"/>
  <c r="M1581" i="33"/>
  <c r="M1573" i="33"/>
  <c r="M1565" i="33"/>
  <c r="M1555" i="33"/>
  <c r="M1549" i="33"/>
  <c r="M1541" i="33"/>
  <c r="M1533" i="33"/>
  <c r="M1525" i="33"/>
  <c r="M1517" i="33"/>
  <c r="M1509" i="33"/>
  <c r="M1499" i="33"/>
  <c r="M1489" i="33"/>
  <c r="M1481" i="33"/>
  <c r="M1473" i="33"/>
  <c r="M1438" i="33"/>
  <c r="M1428" i="33"/>
  <c r="M1420" i="33"/>
  <c r="M1410" i="33"/>
  <c r="M1402" i="33"/>
  <c r="M1394" i="33"/>
  <c r="M1386" i="33"/>
  <c r="M1378" i="33"/>
  <c r="M1351" i="33"/>
  <c r="M1341" i="33"/>
  <c r="M1332" i="33"/>
  <c r="M1324" i="33"/>
  <c r="M1316" i="33"/>
  <c r="M1308" i="33"/>
  <c r="M1299" i="33"/>
  <c r="M1291" i="33"/>
  <c r="M1283" i="33"/>
  <c r="M1275" i="33"/>
  <c r="M1267" i="33"/>
  <c r="M1259" i="33"/>
  <c r="M1242" i="33"/>
  <c r="M1235" i="33"/>
  <c r="M1227" i="33"/>
  <c r="M1218" i="33"/>
  <c r="M1210" i="33"/>
  <c r="M1165" i="33"/>
  <c r="M1155" i="33"/>
  <c r="M1147" i="33"/>
  <c r="M1137" i="33"/>
  <c r="M1129" i="33"/>
  <c r="M1120" i="33"/>
  <c r="M1090" i="33"/>
  <c r="M1080" i="33"/>
  <c r="M1070" i="33"/>
  <c r="M1060" i="33"/>
  <c r="M1050" i="33"/>
  <c r="M1042" i="33"/>
  <c r="M1034" i="33"/>
  <c r="M1006" i="33"/>
  <c r="M998" i="33"/>
  <c r="M988" i="33"/>
  <c r="M980" i="33"/>
  <c r="M972" i="33"/>
  <c r="M964" i="33"/>
  <c r="M956" i="33"/>
  <c r="M929" i="33"/>
  <c r="M921" i="33"/>
  <c r="M913" i="33"/>
  <c r="M903" i="33"/>
  <c r="M893" i="33"/>
  <c r="M885" i="33"/>
  <c r="M859" i="33"/>
  <c r="M849" i="33"/>
  <c r="M841" i="33"/>
  <c r="M833" i="33"/>
  <c r="M825" i="33"/>
  <c r="M815" i="33"/>
  <c r="M805" i="33"/>
  <c r="M797" i="33"/>
  <c r="M787" i="33"/>
  <c r="M757" i="33"/>
  <c r="M747" i="33"/>
  <c r="M737" i="33"/>
  <c r="M698" i="33"/>
  <c r="M688" i="33"/>
  <c r="M680" i="33"/>
  <c r="M670" i="33"/>
  <c r="M662" i="33"/>
  <c r="M653" i="33"/>
  <c r="M645" i="33"/>
  <c r="M610" i="33"/>
  <c r="M600" i="33"/>
  <c r="M592" i="33"/>
  <c r="M1208" i="33"/>
  <c r="M1135" i="33"/>
  <c r="M1076" i="33"/>
  <c r="M1040" i="33"/>
  <c r="M986" i="33"/>
  <c r="M954" i="33"/>
  <c r="M901" i="33"/>
  <c r="M847" i="33"/>
  <c r="M813" i="33"/>
  <c r="M755" i="33"/>
  <c r="M668" i="33"/>
  <c r="M651" i="33"/>
  <c r="M616" i="33"/>
  <c r="M598" i="33"/>
  <c r="M587" i="33"/>
  <c r="M577" i="33"/>
  <c r="M556" i="33"/>
  <c r="M553" i="33"/>
  <c r="M545" i="33"/>
  <c r="M511" i="33"/>
  <c r="M503" i="33"/>
  <c r="M488" i="33"/>
  <c r="M478" i="33"/>
  <c r="M470" i="33"/>
  <c r="M462" i="33"/>
  <c r="M454" i="33"/>
  <c r="M444" i="33"/>
  <c r="M435" i="33"/>
  <c r="M425" i="33"/>
  <c r="M417" i="33"/>
  <c r="M409" i="33"/>
  <c r="M401" i="33"/>
  <c r="M393" i="33"/>
  <c r="M385" i="33"/>
  <c r="M377" i="33"/>
  <c r="M369" i="33"/>
  <c r="M360" i="33"/>
  <c r="M316" i="33"/>
  <c r="M308" i="33"/>
  <c r="M300" i="33"/>
  <c r="M290" i="33"/>
  <c r="M283" i="33"/>
  <c r="M275" i="33"/>
  <c r="M267" i="33"/>
  <c r="M260" i="33"/>
  <c r="M252" i="33"/>
  <c r="M244" i="33"/>
  <c r="M234" i="33"/>
  <c r="M226" i="33"/>
  <c r="M217" i="33"/>
  <c r="M209" i="33"/>
  <c r="M200" i="33"/>
  <c r="M192" i="33"/>
  <c r="M182" i="33"/>
  <c r="M174" i="33"/>
  <c r="M166" i="33"/>
  <c r="M157" i="33"/>
  <c r="M149" i="33"/>
  <c r="M142" i="33"/>
  <c r="M134" i="33"/>
  <c r="M126" i="33"/>
  <c r="M118" i="33"/>
  <c r="M110" i="33"/>
  <c r="M103" i="33"/>
  <c r="M95" i="33"/>
  <c r="M86" i="33"/>
  <c r="M78" i="33"/>
  <c r="M70" i="33"/>
  <c r="M62" i="33"/>
  <c r="M1233" i="33"/>
  <c r="M1163" i="33"/>
  <c r="M1126" i="33"/>
  <c r="M1068" i="33"/>
  <c r="M1012" i="33"/>
  <c r="M927" i="33"/>
  <c r="M891" i="33"/>
  <c r="M839" i="33"/>
  <c r="M803" i="33"/>
  <c r="M745" i="33"/>
  <c r="M696" i="33"/>
  <c r="M664" i="33"/>
  <c r="M647" i="33"/>
  <c r="M612" i="33"/>
  <c r="M594" i="33"/>
  <c r="M585" i="33"/>
  <c r="M575" i="33"/>
  <c r="M561" i="33"/>
  <c r="M551" i="33"/>
  <c r="M543" i="33"/>
  <c r="M509" i="33"/>
  <c r="M501" i="33"/>
  <c r="M494" i="33"/>
  <c r="M486" i="33"/>
  <c r="M476" i="33"/>
  <c r="M468" i="33"/>
  <c r="M460" i="33"/>
  <c r="M452" i="33"/>
  <c r="M442" i="33"/>
  <c r="M433" i="33"/>
  <c r="M423" i="33"/>
  <c r="M415" i="33"/>
  <c r="M407" i="33"/>
  <c r="M399" i="33"/>
  <c r="M391" i="33"/>
  <c r="M383" i="33"/>
  <c r="M375" i="33"/>
  <c r="M367" i="33"/>
  <c r="M358" i="33"/>
  <c r="M314" i="33"/>
  <c r="M306" i="33"/>
  <c r="M298" i="33"/>
  <c r="M288" i="33"/>
  <c r="M281" i="33"/>
  <c r="M273" i="33"/>
  <c r="M265" i="33"/>
  <c r="M258" i="33"/>
  <c r="M250" i="33"/>
  <c r="M242" i="33"/>
  <c r="M232" i="33"/>
  <c r="M224" i="33"/>
  <c r="M215" i="33"/>
  <c r="M206" i="33"/>
  <c r="M198" i="33"/>
  <c r="M190" i="33"/>
  <c r="M180" i="33"/>
  <c r="M172" i="33"/>
  <c r="M164" i="33"/>
  <c r="M155" i="33"/>
  <c r="M147" i="33"/>
  <c r="M140" i="33"/>
  <c r="M132" i="33"/>
  <c r="M124" i="33"/>
  <c r="M116" i="33"/>
  <c r="M108" i="33"/>
  <c r="M101" i="33"/>
  <c r="M93" i="33"/>
  <c r="M84" i="33"/>
  <c r="M76" i="33"/>
  <c r="M68" i="33"/>
  <c r="M60" i="33"/>
  <c r="M1224" i="33"/>
  <c r="M1153" i="33"/>
  <c r="M1118" i="33"/>
  <c r="M1058" i="33"/>
  <c r="M1004" i="33"/>
  <c r="M970" i="33"/>
  <c r="M919" i="33"/>
  <c r="M883" i="33"/>
  <c r="M831" i="33"/>
  <c r="M793" i="33"/>
  <c r="M735" i="33"/>
  <c r="M686" i="33"/>
  <c r="M659" i="33"/>
  <c r="M643" i="33"/>
  <c r="M608" i="33"/>
  <c r="M591" i="33"/>
  <c r="M581" i="33"/>
  <c r="M549" i="33"/>
  <c r="M541" i="33"/>
  <c r="M507" i="33"/>
  <c r="M499" i="33"/>
  <c r="M492" i="33"/>
  <c r="M484" i="33"/>
  <c r="M474" i="33"/>
  <c r="M466" i="33"/>
  <c r="M458" i="33"/>
  <c r="M450" i="33"/>
  <c r="M440" i="33"/>
  <c r="M431" i="33"/>
  <c r="M421" i="33"/>
  <c r="M413" i="33"/>
  <c r="M405" i="33"/>
  <c r="M397" i="33"/>
  <c r="M389" i="33"/>
  <c r="M381" i="33"/>
  <c r="M373" i="33"/>
  <c r="M365" i="33"/>
  <c r="M356" i="33"/>
  <c r="M312" i="33"/>
  <c r="M304" i="33"/>
  <c r="M296" i="33"/>
  <c r="M279" i="33"/>
  <c r="M271" i="33"/>
  <c r="M263" i="33"/>
  <c r="M256" i="33"/>
  <c r="M248" i="33"/>
  <c r="M240" i="33"/>
  <c r="M230" i="33"/>
  <c r="M222" i="33"/>
  <c r="M213" i="33"/>
  <c r="M204" i="33"/>
  <c r="M196" i="33"/>
  <c r="M188" i="33"/>
  <c r="M178" i="33"/>
  <c r="M170" i="33"/>
  <c r="M162" i="33"/>
  <c r="M153" i="33"/>
  <c r="M145" i="33"/>
  <c r="M138" i="33"/>
  <c r="M130" i="33"/>
  <c r="M122" i="33"/>
  <c r="M114" i="33"/>
  <c r="M106" i="33"/>
  <c r="M99" i="33"/>
  <c r="M91" i="33"/>
  <c r="M82" i="33"/>
  <c r="M74" i="33"/>
  <c r="M66" i="33"/>
  <c r="M58" i="33"/>
  <c r="M1216" i="33"/>
  <c r="M1145" i="33"/>
  <c r="M1088" i="33"/>
  <c r="M1048" i="33"/>
  <c r="M996" i="33"/>
  <c r="M962" i="33"/>
  <c r="M911" i="33"/>
  <c r="M857" i="33"/>
  <c r="M823" i="33"/>
  <c r="M785" i="33"/>
  <c r="M678" i="33"/>
  <c r="M655" i="33"/>
  <c r="M639" i="33"/>
  <c r="M602" i="33"/>
  <c r="M589" i="33"/>
  <c r="M579" i="33"/>
  <c r="M558" i="33"/>
  <c r="M555" i="33"/>
  <c r="M547" i="33"/>
  <c r="M513" i="33"/>
  <c r="M505" i="33"/>
  <c r="M497" i="33"/>
  <c r="M490" i="33"/>
  <c r="M480" i="33"/>
  <c r="M472" i="33"/>
  <c r="M464" i="33"/>
  <c r="M456" i="33"/>
  <c r="M446" i="33"/>
  <c r="M437" i="33"/>
  <c r="M429" i="33"/>
  <c r="M419" i="33"/>
  <c r="M411" i="33"/>
  <c r="M403" i="33"/>
  <c r="M395" i="33"/>
  <c r="M387" i="33"/>
  <c r="M379" i="33"/>
  <c r="M371" i="33"/>
  <c r="M362" i="33"/>
  <c r="M318" i="33"/>
  <c r="M310" i="33"/>
  <c r="M302" i="33"/>
  <c r="M292" i="33"/>
  <c r="M285" i="33"/>
  <c r="M277" i="33"/>
  <c r="M269" i="33"/>
  <c r="M261" i="33"/>
  <c r="M254" i="33"/>
  <c r="M246" i="33"/>
  <c r="M236" i="33"/>
  <c r="M228" i="33"/>
  <c r="M220" i="33"/>
  <c r="M211" i="33"/>
  <c r="M202" i="33"/>
  <c r="M194" i="33"/>
  <c r="M186" i="33"/>
  <c r="M176" i="33"/>
  <c r="M168" i="33"/>
  <c r="M160" i="33"/>
  <c r="M151" i="33"/>
  <c r="M136" i="33"/>
  <c r="M128" i="33"/>
  <c r="M120" i="33"/>
  <c r="M112" i="33"/>
  <c r="M97" i="33"/>
  <c r="M88" i="33"/>
  <c r="M80" i="33"/>
  <c r="M72" i="33"/>
  <c r="M64" i="33"/>
  <c r="N1600" i="33"/>
  <c r="N1457" i="33"/>
  <c r="N1453" i="33"/>
  <c r="N1449" i="33"/>
  <c r="N1365" i="33"/>
  <c r="N1204" i="33"/>
  <c r="N1196" i="33"/>
  <c r="N1184" i="33"/>
  <c r="N1180" i="33"/>
  <c r="N1108" i="33"/>
  <c r="N1103" i="33"/>
  <c r="N1025" i="33"/>
  <c r="N1021" i="33"/>
  <c r="N940" i="33"/>
  <c r="N871" i="33"/>
  <c r="N773" i="33"/>
  <c r="N769" i="33"/>
  <c r="N726" i="33"/>
  <c r="N722" i="33"/>
  <c r="N626" i="33"/>
  <c r="N532" i="33"/>
  <c r="N528" i="33"/>
  <c r="N350" i="33"/>
  <c r="N346" i="33"/>
  <c r="N342" i="33"/>
  <c r="N334" i="33"/>
  <c r="N330" i="33"/>
  <c r="N326" i="33"/>
  <c r="N54" i="33"/>
  <c r="N46" i="33"/>
  <c r="N42" i="33"/>
  <c r="N34" i="33"/>
  <c r="N26" i="33"/>
  <c r="N22" i="33"/>
  <c r="N18" i="33"/>
  <c r="N14" i="33"/>
  <c r="M1606" i="33"/>
  <c r="N1603" i="33"/>
  <c r="N1597" i="33"/>
  <c r="N1458" i="33"/>
  <c r="N1452" i="33"/>
  <c r="N1367" i="33"/>
  <c r="N1203" i="33"/>
  <c r="N1198" i="33"/>
  <c r="N1178" i="33"/>
  <c r="N1105" i="33"/>
  <c r="N1022" i="33"/>
  <c r="N876" i="33"/>
  <c r="N725" i="33"/>
  <c r="N628" i="33"/>
  <c r="N529" i="33"/>
  <c r="N352" i="33"/>
  <c r="N347" i="33"/>
  <c r="N341" i="33"/>
  <c r="N336" i="33"/>
  <c r="N331" i="33"/>
  <c r="N51" i="33"/>
  <c r="N40" i="33"/>
  <c r="N35" i="33"/>
  <c r="N29" i="33"/>
  <c r="N24" i="33"/>
  <c r="N13" i="33"/>
  <c r="N8" i="33"/>
  <c r="M1600" i="33"/>
  <c r="M1596" i="33"/>
  <c r="M1465" i="33"/>
  <c r="M1461" i="33"/>
  <c r="M1457" i="33"/>
  <c r="M1453" i="33"/>
  <c r="M1449" i="33"/>
  <c r="M1445" i="33"/>
  <c r="M1373" i="33"/>
  <c r="M1369" i="33"/>
  <c r="M1365" i="33"/>
  <c r="M1204" i="33"/>
  <c r="M1200" i="33"/>
  <c r="M1196" i="33"/>
  <c r="M1184" i="33"/>
  <c r="M1180" i="33"/>
  <c r="M1176" i="33"/>
  <c r="M1112" i="33"/>
  <c r="M1108" i="33"/>
  <c r="M1103" i="33"/>
  <c r="M1098" i="33"/>
  <c r="M1029" i="33"/>
  <c r="M1025" i="33"/>
  <c r="M1021" i="33"/>
  <c r="M1017" i="33"/>
  <c r="M948" i="33"/>
  <c r="M940" i="33"/>
  <c r="M936" i="33"/>
  <c r="M879" i="33"/>
  <c r="M875" i="33"/>
  <c r="M871" i="33"/>
  <c r="M867" i="33"/>
  <c r="M781" i="33"/>
  <c r="M777" i="33"/>
  <c r="M773" i="33"/>
  <c r="M769" i="33"/>
  <c r="M765" i="33"/>
  <c r="M730" i="33"/>
  <c r="M726" i="33"/>
  <c r="M722" i="33"/>
  <c r="M718" i="33"/>
  <c r="M634" i="33"/>
  <c r="M630" i="33"/>
  <c r="M626" i="33"/>
  <c r="M622" i="33"/>
  <c r="M536" i="33"/>
  <c r="M532" i="33"/>
  <c r="N1456" i="33"/>
  <c r="N1451" i="33"/>
  <c r="N1371" i="33"/>
  <c r="N1366" i="33"/>
  <c r="N1202" i="33"/>
  <c r="N1197" i="33"/>
  <c r="N1187" i="33"/>
  <c r="N1182" i="33"/>
  <c r="N1177" i="33"/>
  <c r="N1104" i="33"/>
  <c r="N1026" i="33"/>
  <c r="N1020" i="33"/>
  <c r="N939" i="33"/>
  <c r="N874" i="33"/>
  <c r="N771" i="33"/>
  <c r="N632" i="33"/>
  <c r="N627" i="33"/>
  <c r="N533" i="33"/>
  <c r="N527" i="33"/>
  <c r="N351" i="33"/>
  <c r="N340" i="33"/>
  <c r="N335" i="33"/>
  <c r="N329" i="33"/>
  <c r="N55" i="33"/>
  <c r="N49" i="33"/>
  <c r="N44" i="33"/>
  <c r="N39" i="33"/>
  <c r="N33" i="33"/>
  <c r="N28" i="33"/>
  <c r="N17" i="33"/>
  <c r="N12" i="33"/>
  <c r="M1609" i="33"/>
  <c r="M1604" i="33"/>
  <c r="M1599" i="33"/>
  <c r="M1595" i="33"/>
  <c r="M1464" i="33"/>
  <c r="M1460" i="33"/>
  <c r="M1456" i="33"/>
  <c r="M1452" i="33"/>
  <c r="M1448" i="33"/>
  <c r="M1368" i="33"/>
  <c r="M1364" i="33"/>
  <c r="M1203" i="33"/>
  <c r="M1199" i="33"/>
  <c r="M1195" i="33"/>
  <c r="M1187" i="33"/>
  <c r="M1183" i="33"/>
  <c r="M1179" i="33"/>
  <c r="M1175" i="33"/>
  <c r="N1450" i="33"/>
  <c r="N1201" i="33"/>
  <c r="N1186" i="33"/>
  <c r="N1109" i="33"/>
  <c r="N938" i="33"/>
  <c r="N723" i="33"/>
  <c r="N526" i="33"/>
  <c r="N339" i="33"/>
  <c r="N328" i="33"/>
  <c r="N53" i="33"/>
  <c r="N43" i="33"/>
  <c r="N21" i="33"/>
  <c r="N11" i="33"/>
  <c r="M1608" i="33"/>
  <c r="M1598" i="33"/>
  <c r="M1467" i="33"/>
  <c r="M1451" i="33"/>
  <c r="M1371" i="33"/>
  <c r="M1363" i="33"/>
  <c r="M1202" i="33"/>
  <c r="M1194" i="33"/>
  <c r="M1182" i="33"/>
  <c r="M1174" i="33"/>
  <c r="M1113" i="33"/>
  <c r="M1107" i="33"/>
  <c r="M1101" i="33"/>
  <c r="M1028" i="33"/>
  <c r="M1023" i="33"/>
  <c r="M1018" i="33"/>
  <c r="M947" i="33"/>
  <c r="M942" i="33"/>
  <c r="M937" i="33"/>
  <c r="M877" i="33"/>
  <c r="M872" i="33"/>
  <c r="M779" i="33"/>
  <c r="M774" i="33"/>
  <c r="M768" i="33"/>
  <c r="M721" i="33"/>
  <c r="M635" i="33"/>
  <c r="M629" i="33"/>
  <c r="M624" i="33"/>
  <c r="M535" i="33"/>
  <c r="M530" i="33"/>
  <c r="M526" i="33"/>
  <c r="M352" i="33"/>
  <c r="M348" i="33"/>
  <c r="M344" i="33"/>
  <c r="M340" i="33"/>
  <c r="M336" i="33"/>
  <c r="M332" i="33"/>
  <c r="M328" i="33"/>
  <c r="M324" i="33"/>
  <c r="M52" i="33"/>
  <c r="M48" i="33"/>
  <c r="M44" i="33"/>
  <c r="M40" i="33"/>
  <c r="M36" i="33"/>
  <c r="M32" i="33"/>
  <c r="M28" i="33"/>
  <c r="M24" i="33"/>
  <c r="M20" i="33"/>
  <c r="M16" i="33"/>
  <c r="M12" i="33"/>
  <c r="M8" i="33"/>
  <c r="N1181" i="33"/>
  <c r="N1102" i="33"/>
  <c r="N943" i="33"/>
  <c r="N631" i="33"/>
  <c r="N37" i="33"/>
  <c r="M1594" i="33"/>
  <c r="M1455" i="33"/>
  <c r="M1367" i="33"/>
  <c r="M1186" i="33"/>
  <c r="M1097" i="33"/>
  <c r="M1026" i="33"/>
  <c r="M1020" i="33"/>
  <c r="M945" i="33"/>
  <c r="M874" i="33"/>
  <c r="M782" i="33"/>
  <c r="M771" i="33"/>
  <c r="M729" i="33"/>
  <c r="M724" i="33"/>
  <c r="M637" i="33"/>
  <c r="M627" i="33"/>
  <c r="M538" i="33"/>
  <c r="M533" i="33"/>
  <c r="M519" i="33"/>
  <c r="M350" i="33"/>
  <c r="M342" i="33"/>
  <c r="M334" i="33"/>
  <c r="M326" i="33"/>
  <c r="M50" i="33"/>
  <c r="M42" i="33"/>
  <c r="M38" i="33"/>
  <c r="M22" i="33"/>
  <c r="M18" i="33"/>
  <c r="M6" i="33"/>
  <c r="N1368" i="33"/>
  <c r="N1179" i="33"/>
  <c r="N36" i="33"/>
  <c r="N15" i="33"/>
  <c r="M1602" i="33"/>
  <c r="M1462" i="33"/>
  <c r="M1446" i="33"/>
  <c r="M1205" i="33"/>
  <c r="M1185" i="33"/>
  <c r="M1114" i="33"/>
  <c r="M1109" i="33"/>
  <c r="M1030" i="33"/>
  <c r="M1019" i="33"/>
  <c r="M938" i="33"/>
  <c r="M873" i="33"/>
  <c r="M868" i="33"/>
  <c r="N1604" i="33"/>
  <c r="N1199" i="33"/>
  <c r="N1185" i="33"/>
  <c r="N1023" i="33"/>
  <c r="N937" i="33"/>
  <c r="N877" i="33"/>
  <c r="N774" i="33"/>
  <c r="N721" i="33"/>
  <c r="N348" i="33"/>
  <c r="N337" i="33"/>
  <c r="N327" i="33"/>
  <c r="N52" i="33"/>
  <c r="N41" i="33"/>
  <c r="N20" i="33"/>
  <c r="N9" i="33"/>
  <c r="M1607" i="33"/>
  <c r="M1597" i="33"/>
  <c r="M1466" i="33"/>
  <c r="M1458" i="33"/>
  <c r="M1450" i="33"/>
  <c r="M1370" i="33"/>
  <c r="M1362" i="33"/>
  <c r="M1201" i="33"/>
  <c r="M1193" i="33"/>
  <c r="M1181" i="33"/>
  <c r="M1111" i="33"/>
  <c r="M1105" i="33"/>
  <c r="M1099" i="33"/>
  <c r="M1032" i="33"/>
  <c r="M1022" i="33"/>
  <c r="M1016" i="33"/>
  <c r="M946" i="33"/>
  <c r="M941" i="33"/>
  <c r="M935" i="33"/>
  <c r="M881" i="33"/>
  <c r="M876" i="33"/>
  <c r="M870" i="33"/>
  <c r="M778" i="33"/>
  <c r="M772" i="33"/>
  <c r="M767" i="33"/>
  <c r="M725" i="33"/>
  <c r="M720" i="33"/>
  <c r="M628" i="33"/>
  <c r="M623" i="33"/>
  <c r="M539" i="33"/>
  <c r="M529" i="33"/>
  <c r="M525" i="33"/>
  <c r="M351" i="33"/>
  <c r="M347" i="33"/>
  <c r="M339" i="33"/>
  <c r="M335" i="33"/>
  <c r="M331" i="33"/>
  <c r="M327" i="33"/>
  <c r="M55" i="33"/>
  <c r="M51" i="33"/>
  <c r="M47" i="33"/>
  <c r="M43" i="33"/>
  <c r="M39" i="33"/>
  <c r="M35" i="33"/>
  <c r="M31" i="33"/>
  <c r="M27" i="33"/>
  <c r="M23" i="33"/>
  <c r="M19" i="33"/>
  <c r="M15" i="33"/>
  <c r="M11" i="33"/>
  <c r="M7" i="33"/>
  <c r="N1599" i="33"/>
  <c r="N1370" i="33"/>
  <c r="N1195" i="33"/>
  <c r="N873" i="33"/>
  <c r="N770" i="33"/>
  <c r="N333" i="33"/>
  <c r="N48" i="33"/>
  <c r="N27" i="33"/>
  <c r="N16" i="33"/>
  <c r="M1603" i="33"/>
  <c r="M1463" i="33"/>
  <c r="M1447" i="33"/>
  <c r="M1375" i="33"/>
  <c r="M1198" i="33"/>
  <c r="M1178" i="33"/>
  <c r="M1104" i="33"/>
  <c r="M1031" i="33"/>
  <c r="M939" i="33"/>
  <c r="M880" i="33"/>
  <c r="M869" i="33"/>
  <c r="M776" i="33"/>
  <c r="M766" i="33"/>
  <c r="M719" i="33"/>
  <c r="M632" i="33"/>
  <c r="M528" i="33"/>
  <c r="M346" i="33"/>
  <c r="M338" i="33"/>
  <c r="M330" i="33"/>
  <c r="M54" i="33"/>
  <c r="M46" i="33"/>
  <c r="M34" i="33"/>
  <c r="M26" i="33"/>
  <c r="M14" i="33"/>
  <c r="M10" i="33"/>
  <c r="N1598" i="33"/>
  <c r="N1454" i="33"/>
  <c r="N1205" i="33"/>
  <c r="N872" i="33"/>
  <c r="N768" i="33"/>
  <c r="N629" i="33"/>
  <c r="N530" i="33"/>
  <c r="N47" i="33"/>
  <c r="N25" i="33"/>
  <c r="M1454" i="33"/>
  <c r="M1374" i="33"/>
  <c r="M1366" i="33"/>
  <c r="M1197" i="33"/>
  <c r="M1177" i="33"/>
  <c r="M1102" i="33"/>
  <c r="M1096" i="33"/>
  <c r="M1024" i="33"/>
  <c r="M780" i="33"/>
  <c r="M770" i="33"/>
  <c r="M764" i="33"/>
  <c r="M636" i="33"/>
  <c r="M537" i="33"/>
  <c r="M337" i="33"/>
  <c r="M41" i="33"/>
  <c r="M25" i="33"/>
  <c r="M9" i="33"/>
  <c r="M527" i="33"/>
  <c r="M345" i="33"/>
  <c r="M33" i="33"/>
  <c r="M728" i="33"/>
  <c r="M631" i="33"/>
  <c r="M531" i="33"/>
  <c r="M349" i="33"/>
  <c r="M333" i="33"/>
  <c r="M53" i="33"/>
  <c r="M37" i="33"/>
  <c r="M21" i="33"/>
  <c r="M625" i="33"/>
  <c r="M329" i="33"/>
  <c r="M49" i="33"/>
  <c r="M17" i="33"/>
  <c r="M723" i="33"/>
  <c r="M518" i="33"/>
  <c r="M341" i="33"/>
  <c r="M325" i="33"/>
  <c r="M45" i="33"/>
  <c r="M29" i="33"/>
  <c r="M13" i="33"/>
  <c r="L630" i="33"/>
  <c r="L532" i="33"/>
  <c r="L516" i="33"/>
  <c r="L343" i="33"/>
  <c r="L334" i="33"/>
  <c r="L47" i="33"/>
  <c r="L38" i="33"/>
  <c r="L27" i="33"/>
  <c r="L15" i="33"/>
  <c r="L6" i="33"/>
  <c r="L529" i="33"/>
  <c r="L351" i="33"/>
  <c r="L342" i="33"/>
  <c r="L331" i="33"/>
  <c r="L55" i="33"/>
  <c r="L46" i="33"/>
  <c r="L35" i="33"/>
  <c r="L23" i="33"/>
  <c r="L14" i="33"/>
  <c r="L525" i="33"/>
  <c r="L339" i="33"/>
  <c r="L54" i="33"/>
  <c r="L31" i="33"/>
  <c r="L11" i="33"/>
  <c r="L722" i="33"/>
  <c r="L519" i="33"/>
  <c r="L335" i="33"/>
  <c r="L51" i="33"/>
  <c r="L30" i="33"/>
  <c r="L7" i="33"/>
  <c r="L537" i="33"/>
  <c r="L327" i="33"/>
  <c r="L22" i="33"/>
  <c r="L39" i="33"/>
  <c r="L533" i="33"/>
  <c r="L326" i="33"/>
  <c r="L19" i="33"/>
  <c r="L350" i="33"/>
  <c r="L43" i="33"/>
  <c r="L347" i="33"/>
  <c r="L1463" i="33"/>
  <c r="L1367" i="33"/>
  <c r="L1105" i="33"/>
  <c r="L775" i="33"/>
  <c r="L636" i="33"/>
  <c r="L526" i="33"/>
  <c r="L352" i="33"/>
  <c r="L24" i="33"/>
  <c r="L1605" i="33"/>
  <c r="L1598" i="33"/>
  <c r="L1460" i="33"/>
  <c r="L1452" i="33"/>
  <c r="L1444" i="33"/>
  <c r="L1374" i="33"/>
  <c r="L1370" i="33"/>
  <c r="L1366" i="33"/>
  <c r="L1362" i="33"/>
  <c r="L1202" i="33"/>
  <c r="L1182" i="33"/>
  <c r="L1113" i="33"/>
  <c r="L1109" i="33"/>
  <c r="L1104" i="33"/>
  <c r="L1095" i="33"/>
  <c r="L1023" i="33"/>
  <c r="L935" i="33"/>
  <c r="L880" i="33"/>
  <c r="L876" i="33"/>
  <c r="L872" i="33"/>
  <c r="L868" i="33"/>
  <c r="L782" i="33"/>
  <c r="L778" i="33"/>
  <c r="L774" i="33"/>
  <c r="L770" i="33"/>
  <c r="L766" i="33"/>
  <c r="L725" i="33"/>
  <c r="L717" i="33"/>
  <c r="L635" i="33"/>
  <c r="L631" i="33"/>
  <c r="L627" i="33"/>
  <c r="L623" i="33"/>
  <c r="L867" i="33"/>
  <c r="L1108" i="33"/>
  <c r="L1449" i="33"/>
  <c r="L726" i="33"/>
  <c r="L1017" i="33"/>
  <c r="L1373" i="33"/>
  <c r="L1606" i="33"/>
  <c r="L1602" i="33"/>
  <c r="L1597" i="33"/>
  <c r="L1593" i="33"/>
  <c r="L1459" i="33"/>
  <c r="L1443" i="33"/>
  <c r="L1363" i="33"/>
  <c r="L1203" i="33"/>
  <c r="L1195" i="33"/>
  <c r="L1183" i="33"/>
  <c r="L1175" i="33"/>
  <c r="L1110" i="33"/>
  <c r="L1032" i="33"/>
  <c r="L1024" i="33"/>
  <c r="L1016" i="33"/>
  <c r="L1375" i="33"/>
  <c r="L1114" i="33"/>
  <c r="L1178" i="33"/>
  <c r="L873" i="33"/>
  <c r="L720" i="33"/>
  <c r="L534" i="33"/>
  <c r="L328" i="33"/>
  <c r="L32" i="33"/>
  <c r="L1603" i="33"/>
  <c r="L1368" i="33"/>
  <c r="L1360" i="33"/>
  <c r="L1107" i="33"/>
  <c r="L1097" i="33"/>
  <c r="L874" i="33"/>
  <c r="L866" i="33"/>
  <c r="L776" i="33"/>
  <c r="L768" i="33"/>
  <c r="L637" i="33"/>
  <c r="L629" i="33"/>
  <c r="L621" i="33"/>
  <c r="L1180" i="33"/>
  <c r="L1465" i="33"/>
  <c r="L773" i="33"/>
  <c r="L1112" i="33"/>
  <c r="L1453" i="33"/>
  <c r="L1604" i="33"/>
  <c r="L1595" i="33"/>
  <c r="L1447" i="33"/>
  <c r="L938" i="33"/>
  <c r="L1186" i="33"/>
  <c r="L1019" i="33"/>
  <c r="L881" i="33"/>
  <c r="L728" i="33"/>
  <c r="L620" i="33"/>
  <c r="L336" i="33"/>
  <c r="L40" i="33"/>
  <c r="L8" i="33"/>
  <c r="L1609" i="33"/>
  <c r="L1466" i="33"/>
  <c r="L1462" i="33"/>
  <c r="L1458" i="33"/>
  <c r="L1454" i="33"/>
  <c r="L1450" i="33"/>
  <c r="L1446" i="33"/>
  <c r="L1372" i="33"/>
  <c r="L1364" i="33"/>
  <c r="L1194" i="33"/>
  <c r="L1174" i="33"/>
  <c r="L1111" i="33"/>
  <c r="L1102" i="33"/>
  <c r="L1031" i="33"/>
  <c r="L1015" i="33"/>
  <c r="L945" i="33"/>
  <c r="L941" i="33"/>
  <c r="L937" i="33"/>
  <c r="L931" i="33"/>
  <c r="L878" i="33"/>
  <c r="L870" i="33"/>
  <c r="L780" i="33"/>
  <c r="L772" i="33"/>
  <c r="L764" i="33"/>
  <c r="L727" i="33"/>
  <c r="L723" i="33"/>
  <c r="L353" i="33"/>
  <c r="L320" i="33"/>
  <c r="L25" i="33"/>
  <c r="L48" i="33"/>
  <c r="L721" i="33"/>
  <c r="L769" i="33"/>
  <c r="L1369" i="33"/>
  <c r="L634" i="33"/>
  <c r="L1204" i="33"/>
  <c r="L934" i="33"/>
  <c r="L869" i="33"/>
  <c r="L771" i="33"/>
  <c r="L724" i="33"/>
  <c r="L632" i="33"/>
  <c r="L538" i="33"/>
  <c r="L517" i="33"/>
  <c r="L324" i="33"/>
  <c r="L44" i="33"/>
  <c r="L28" i="33"/>
  <c r="L12" i="33"/>
  <c r="L18" i="33"/>
  <c r="L50" i="33"/>
  <c r="L346" i="33"/>
  <c r="L940" i="33"/>
  <c r="L1192" i="33"/>
  <c r="L1596" i="33"/>
  <c r="L781" i="33"/>
  <c r="L1103" i="33"/>
  <c r="L1445" i="33"/>
  <c r="L21" i="33"/>
  <c r="L53" i="33"/>
  <c r="L349" i="33"/>
  <c r="L13" i="33"/>
  <c r="L1455" i="33"/>
  <c r="L1594" i="33"/>
  <c r="L345" i="33"/>
  <c r="L49" i="33"/>
  <c r="L17" i="33"/>
  <c r="L628" i="33"/>
  <c r="L344" i="33"/>
  <c r="L1456" i="33"/>
  <c r="L947" i="33"/>
  <c r="L719" i="33"/>
  <c r="L633" i="33"/>
  <c r="L625" i="33"/>
  <c r="L948" i="33"/>
  <c r="L1607" i="33"/>
  <c r="L871" i="33"/>
  <c r="L1592" i="33"/>
  <c r="L1608" i="33"/>
  <c r="L1599" i="33"/>
  <c r="L1467" i="33"/>
  <c r="L1371" i="33"/>
  <c r="L1201" i="33"/>
  <c r="L1193" i="33"/>
  <c r="L1181" i="33"/>
  <c r="L1030" i="33"/>
  <c r="L1022" i="33"/>
  <c r="L4" i="33"/>
  <c r="L26" i="33"/>
  <c r="L528" i="33"/>
  <c r="L730" i="33"/>
  <c r="L1021" i="33"/>
  <c r="L1361" i="33"/>
  <c r="L626" i="33"/>
  <c r="L879" i="33"/>
  <c r="L1176" i="33"/>
  <c r="L1461" i="33"/>
  <c r="L29" i="33"/>
  <c r="L325" i="33"/>
  <c r="L518" i="33"/>
  <c r="L946" i="33"/>
  <c r="L329" i="33"/>
  <c r="L16" i="33"/>
  <c r="L1448" i="33"/>
  <c r="L939" i="33"/>
  <c r="L1205" i="33"/>
  <c r="L1185" i="33"/>
  <c r="L1101" i="33"/>
  <c r="L1018" i="33"/>
  <c r="L10" i="33"/>
  <c r="L338" i="33"/>
  <c r="L875" i="33"/>
  <c r="L1457" i="33"/>
  <c r="L765" i="33"/>
  <c r="L1365" i="33"/>
  <c r="L45" i="33"/>
  <c r="L539" i="33"/>
  <c r="L1096" i="33"/>
  <c r="L1027" i="33"/>
  <c r="L535" i="33"/>
  <c r="L337" i="33"/>
  <c r="L41" i="33"/>
  <c r="L9" i="33"/>
  <c r="L767" i="33"/>
  <c r="L729" i="33"/>
  <c r="L1029" i="33"/>
  <c r="L936" i="33"/>
  <c r="L1199" i="33"/>
  <c r="L1187" i="33"/>
  <c r="L1179" i="33"/>
  <c r="L1028" i="33"/>
  <c r="L1020" i="33"/>
  <c r="L942" i="33"/>
  <c r="L877" i="33"/>
  <c r="L779" i="33"/>
  <c r="L763" i="33"/>
  <c r="L716" i="33"/>
  <c r="L624" i="33"/>
  <c r="L530" i="33"/>
  <c r="L348" i="33"/>
  <c r="L332" i="33"/>
  <c r="L52" i="33"/>
  <c r="L36" i="33"/>
  <c r="L20" i="33"/>
  <c r="L34" i="33"/>
  <c r="L330" i="33"/>
  <c r="L536" i="33"/>
  <c r="L777" i="33"/>
  <c r="L1098" i="33"/>
  <c r="L718" i="33"/>
  <c r="L944" i="33"/>
  <c r="L1196" i="33"/>
  <c r="L1600" i="33"/>
  <c r="L5" i="33"/>
  <c r="L37" i="33"/>
  <c r="L333" i="33"/>
  <c r="L531" i="33"/>
  <c r="L1198" i="33"/>
  <c r="L527" i="33"/>
  <c r="L33" i="33"/>
  <c r="L1464" i="33"/>
  <c r="L1200" i="33"/>
  <c r="L1184" i="33"/>
  <c r="L1451" i="33"/>
  <c r="L1197" i="33"/>
  <c r="L1177" i="33"/>
  <c r="L1026" i="33"/>
  <c r="L42" i="33"/>
  <c r="L622" i="33"/>
  <c r="L1173" i="33"/>
  <c r="L1025" i="33"/>
  <c r="L341" i="33"/>
  <c r="J1607" i="33"/>
  <c r="J1466" i="33"/>
  <c r="J1450" i="33"/>
  <c r="J1370" i="33"/>
  <c r="J1202" i="33"/>
  <c r="J1194" i="33"/>
  <c r="J1182" i="33"/>
  <c r="J1174" i="33"/>
  <c r="J1104" i="33"/>
  <c r="J1030" i="33"/>
  <c r="J1022" i="33"/>
  <c r="J1014" i="33"/>
  <c r="J931" i="33"/>
  <c r="J868" i="33"/>
  <c r="J770" i="33"/>
  <c r="J723" i="33"/>
  <c r="J631" i="33"/>
  <c r="J537" i="33"/>
  <c r="J516" i="33"/>
  <c r="J339" i="33"/>
  <c r="J322" i="33"/>
  <c r="J43" i="33"/>
  <c r="J27" i="33"/>
  <c r="J11" i="33"/>
  <c r="J1603" i="33"/>
  <c r="J1462" i="33"/>
  <c r="J1446" i="33"/>
  <c r="J1366" i="33"/>
  <c r="J1201" i="33"/>
  <c r="J1193" i="33"/>
  <c r="J1181" i="33"/>
  <c r="J1099" i="33"/>
  <c r="J1027" i="33"/>
  <c r="J1019" i="33"/>
  <c r="J945" i="33"/>
  <c r="J880" i="33"/>
  <c r="J782" i="33"/>
  <c r="J766" i="33"/>
  <c r="J719" i="33"/>
  <c r="J627" i="33"/>
  <c r="J533" i="33"/>
  <c r="J351" i="33"/>
  <c r="J335" i="33"/>
  <c r="J55" i="33"/>
  <c r="J39" i="33"/>
  <c r="J23" i="33"/>
  <c r="J7" i="33"/>
  <c r="J1598" i="33"/>
  <c r="J1458" i="33"/>
  <c r="J1442" i="33"/>
  <c r="J1362" i="33"/>
  <c r="J1198" i="33"/>
  <c r="J1186" i="33"/>
  <c r="J1178" i="33"/>
  <c r="J1113" i="33"/>
  <c r="J1095" i="33"/>
  <c r="J1026" i="33"/>
  <c r="J1018" i="33"/>
  <c r="J941" i="33"/>
  <c r="J876" i="33"/>
  <c r="J778" i="33"/>
  <c r="J762" i="33"/>
  <c r="J715" i="33"/>
  <c r="J623" i="33"/>
  <c r="J529" i="33"/>
  <c r="J347" i="33"/>
  <c r="J331" i="33"/>
  <c r="J51" i="33"/>
  <c r="J35" i="33"/>
  <c r="J19" i="33"/>
  <c r="J1594" i="33"/>
  <c r="J1197" i="33"/>
  <c r="J1031" i="33"/>
  <c r="J872" i="33"/>
  <c r="J619" i="33"/>
  <c r="J47" i="33"/>
  <c r="J937" i="33"/>
  <c r="J327" i="33"/>
  <c r="J1454" i="33"/>
  <c r="J1185" i="33"/>
  <c r="J1023" i="33"/>
  <c r="J774" i="33"/>
  <c r="J525" i="33"/>
  <c r="J31" i="33"/>
  <c r="J1109" i="33"/>
  <c r="J635" i="33"/>
  <c r="J1374" i="33"/>
  <c r="J1177" i="33"/>
  <c r="J1015" i="33"/>
  <c r="J727" i="33"/>
  <c r="J343" i="33"/>
  <c r="J15" i="33"/>
  <c r="J1205" i="33"/>
  <c r="J1609" i="33"/>
  <c r="J1456" i="33"/>
  <c r="J1360" i="33"/>
  <c r="J1173" i="33"/>
  <c r="J1021" i="33"/>
  <c r="J878" i="33"/>
  <c r="J768" i="33"/>
  <c r="J633" i="33"/>
  <c r="J518" i="33"/>
  <c r="J333" i="33"/>
  <c r="J33" i="33"/>
  <c r="J1606" i="33"/>
  <c r="J1467" i="33"/>
  <c r="J1451" i="33"/>
  <c r="J1373" i="33"/>
  <c r="J1365" i="33"/>
  <c r="J1203" i="33"/>
  <c r="J1183" i="33"/>
  <c r="J1114" i="33"/>
  <c r="J1103" i="33"/>
  <c r="J1094" i="33"/>
  <c r="J1020" i="33"/>
  <c r="J944" i="33"/>
  <c r="J936" i="33"/>
  <c r="J879" i="33"/>
  <c r="J871" i="33"/>
  <c r="J781" i="33"/>
  <c r="J773" i="33"/>
  <c r="J765" i="33"/>
  <c r="J726" i="33"/>
  <c r="J718" i="33"/>
  <c r="J634" i="33"/>
  <c r="J1452" i="33"/>
  <c r="J1200" i="33"/>
  <c r="J1111" i="33"/>
  <c r="J939" i="33"/>
  <c r="J772" i="33"/>
  <c r="J629" i="33"/>
  <c r="J345" i="33"/>
  <c r="J53" i="33"/>
  <c r="J21" i="33"/>
  <c r="J1604" i="33"/>
  <c r="J1465" i="33"/>
  <c r="J1449" i="33"/>
  <c r="J632" i="33"/>
  <c r="J624" i="33"/>
  <c r="J538" i="33"/>
  <c r="J530" i="33"/>
  <c r="J517" i="33"/>
  <c r="J348" i="33"/>
  <c r="J340" i="33"/>
  <c r="J332" i="33"/>
  <c r="J324" i="33"/>
  <c r="J52" i="33"/>
  <c r="J44" i="33"/>
  <c r="J36" i="33"/>
  <c r="J28" i="33"/>
  <c r="J20" i="33"/>
  <c r="J12" i="33"/>
  <c r="J4" i="33"/>
  <c r="J1097" i="33"/>
  <c r="J780" i="33"/>
  <c r="J539" i="33"/>
  <c r="J49" i="33"/>
  <c r="J1597" i="33"/>
  <c r="J1443" i="33"/>
  <c r="J1361" i="33"/>
  <c r="J1195" i="33"/>
  <c r="J1110" i="33"/>
  <c r="J1028" i="33"/>
  <c r="J940" i="33"/>
  <c r="J875" i="33"/>
  <c r="J769" i="33"/>
  <c r="J722" i="33"/>
  <c r="J1592" i="33"/>
  <c r="J1184" i="33"/>
  <c r="J874" i="33"/>
  <c r="J535" i="33"/>
  <c r="J37" i="33"/>
  <c r="J1595" i="33"/>
  <c r="J1375" i="33"/>
  <c r="J620" i="33"/>
  <c r="J526" i="33"/>
  <c r="J344" i="33"/>
  <c r="J1600" i="33"/>
  <c r="J1448" i="33"/>
  <c r="J1204" i="33"/>
  <c r="J1107" i="33"/>
  <c r="J947" i="33"/>
  <c r="J870" i="33"/>
  <c r="J729" i="33"/>
  <c r="J625" i="33"/>
  <c r="J353" i="33"/>
  <c r="J325" i="33"/>
  <c r="J25" i="33"/>
  <c r="J1602" i="33"/>
  <c r="J1463" i="33"/>
  <c r="J1447" i="33"/>
  <c r="J1371" i="33"/>
  <c r="J1363" i="33"/>
  <c r="J1199" i="33"/>
  <c r="J1179" i="33"/>
  <c r="J1112" i="33"/>
  <c r="J1101" i="33"/>
  <c r="J1032" i="33"/>
  <c r="J1016" i="33"/>
  <c r="J942" i="33"/>
  <c r="J934" i="33"/>
  <c r="J877" i="33"/>
  <c r="J869" i="33"/>
  <c r="J779" i="33"/>
  <c r="J771" i="33"/>
  <c r="J763" i="33"/>
  <c r="J724" i="33"/>
  <c r="J716" i="33"/>
  <c r="J1605" i="33"/>
  <c r="J1444" i="33"/>
  <c r="J1192" i="33"/>
  <c r="J1102" i="33"/>
  <c r="J935" i="33"/>
  <c r="J764" i="33"/>
  <c r="J621" i="33"/>
  <c r="J337" i="33"/>
  <c r="J45" i="33"/>
  <c r="J13" i="33"/>
  <c r="J1599" i="33"/>
  <c r="J1461" i="33"/>
  <c r="J1445" i="33"/>
  <c r="J630" i="33"/>
  <c r="J622" i="33"/>
  <c r="J536" i="33"/>
  <c r="J528" i="33"/>
  <c r="J515" i="33"/>
  <c r="J346" i="33"/>
  <c r="J338" i="33"/>
  <c r="J330" i="33"/>
  <c r="J321" i="33"/>
  <c r="J50" i="33"/>
  <c r="J42" i="33"/>
  <c r="J34" i="33"/>
  <c r="J26" i="33"/>
  <c r="J18" i="33"/>
  <c r="J10" i="33"/>
  <c r="J1596" i="33"/>
  <c r="J1196" i="33"/>
  <c r="J943" i="33"/>
  <c r="J721" i="33"/>
  <c r="J349" i="33"/>
  <c r="J17" i="33"/>
  <c r="J1459" i="33"/>
  <c r="J1369" i="33"/>
  <c r="J1175" i="33"/>
  <c r="J1098" i="33"/>
  <c r="J948" i="33"/>
  <c r="J867" i="33"/>
  <c r="J777" i="33"/>
  <c r="J730" i="33"/>
  <c r="J1372" i="33"/>
  <c r="J1025" i="33"/>
  <c r="J725" i="33"/>
  <c r="J329" i="33"/>
  <c r="J9" i="33"/>
  <c r="J1457" i="33"/>
  <c r="J628" i="33"/>
  <c r="J534" i="33"/>
  <c r="J352" i="33"/>
  <c r="J336" i="33"/>
  <c r="J1464" i="33"/>
  <c r="J930" i="33"/>
  <c r="J341" i="33"/>
  <c r="J1455" i="33"/>
  <c r="J1187" i="33"/>
  <c r="J1024" i="33"/>
  <c r="J873" i="33"/>
  <c r="J728" i="33"/>
  <c r="J1364" i="33"/>
  <c r="J717" i="33"/>
  <c r="J1608" i="33"/>
  <c r="J626" i="33"/>
  <c r="J350" i="33"/>
  <c r="J326" i="33"/>
  <c r="J46" i="33"/>
  <c r="J30" i="33"/>
  <c r="J14" i="33"/>
  <c r="J865" i="33"/>
  <c r="J527" i="33"/>
  <c r="J1591" i="33"/>
  <c r="J342" i="33"/>
  <c r="J319" i="33"/>
  <c r="J24" i="33"/>
  <c r="J1180" i="33"/>
  <c r="J637" i="33"/>
  <c r="J5" i="33"/>
  <c r="J1108" i="33"/>
  <c r="J938" i="33"/>
  <c r="J775" i="33"/>
  <c r="J636" i="33"/>
  <c r="J320" i="33"/>
  <c r="J1453" i="33"/>
  <c r="J334" i="33"/>
  <c r="J38" i="33"/>
  <c r="J22" i="33"/>
  <c r="J1029" i="33"/>
  <c r="J1593" i="33"/>
  <c r="J1096" i="33"/>
  <c r="J767" i="33"/>
  <c r="J1460" i="33"/>
  <c r="J29" i="33"/>
  <c r="J519" i="33"/>
  <c r="J328" i="33"/>
  <c r="J32" i="33"/>
  <c r="J1368" i="33"/>
  <c r="J776" i="33"/>
  <c r="J41" i="33"/>
  <c r="J1172" i="33"/>
  <c r="J946" i="33"/>
  <c r="J720" i="33"/>
  <c r="J1176" i="33"/>
  <c r="J40" i="33"/>
  <c r="J8" i="33"/>
  <c r="J1367" i="33"/>
  <c r="J1017" i="33"/>
  <c r="J532" i="33"/>
  <c r="J54" i="33"/>
  <c r="J6" i="33"/>
  <c r="J531" i="33"/>
  <c r="J1359" i="33"/>
  <c r="J881" i="33"/>
  <c r="J866" i="33"/>
  <c r="J1105" i="33"/>
  <c r="J48" i="33"/>
  <c r="J16" i="33"/>
</calcChain>
</file>

<file path=xl/sharedStrings.xml><?xml version="1.0" encoding="utf-8"?>
<sst xmlns="http://schemas.openxmlformats.org/spreadsheetml/2006/main" count="5798" uniqueCount="2524">
  <si>
    <t>XX_úroveň II</t>
  </si>
  <si>
    <t>(Více položek)</t>
  </si>
  <si>
    <t>GFŘ</t>
  </si>
  <si>
    <t>FÚ pro hl. m. Prahu</t>
  </si>
  <si>
    <t>FÚ pro Jihočeský kraj</t>
  </si>
  <si>
    <t>Sekce</t>
  </si>
  <si>
    <t>FÚ pro Jihomoravský kraj</t>
  </si>
  <si>
    <t>Odbor</t>
  </si>
  <si>
    <t>FÚ pro Karlovarský kraj</t>
  </si>
  <si>
    <t xml:space="preserve">Oddělení </t>
  </si>
  <si>
    <t>FÚ pro Kraj Vysočina</t>
  </si>
  <si>
    <t>FÚ pro Královéhradecký kraj</t>
  </si>
  <si>
    <t>Sekce ÚP/Ředitel sekce ÚP</t>
  </si>
  <si>
    <t>FÚ pro Liberecký kraji</t>
  </si>
  <si>
    <t>FÚ pro Moravskoslezský kraj</t>
  </si>
  <si>
    <t>FÚ pro Olomoucký kraj</t>
  </si>
  <si>
    <t>FÚ pro Pardubický kraj</t>
  </si>
  <si>
    <t>FÚ pro Plzeňský kraj</t>
  </si>
  <si>
    <t>FÚ pro Středočeský kraj</t>
  </si>
  <si>
    <t>FÚ pro Ústecký kraj</t>
  </si>
  <si>
    <t>FÚ pro Zlínský kraj</t>
  </si>
  <si>
    <t>OFŘ</t>
  </si>
  <si>
    <t>SFÚ</t>
  </si>
  <si>
    <t>Celkový součet</t>
  </si>
  <si>
    <t xml:space="preserve">Ředitel FÚ                                                         </t>
  </si>
  <si>
    <t>Oddělení</t>
  </si>
  <si>
    <t>Číslo útvaru</t>
  </si>
  <si>
    <t>Pomocné_úroveň I</t>
  </si>
  <si>
    <t>Ředitel FÚ</t>
  </si>
  <si>
    <t>xxxx00020</t>
  </si>
  <si>
    <t>Oddělení sekretariátu ředitele</t>
  </si>
  <si>
    <t>xxxx00061</t>
  </si>
  <si>
    <t>Oddělení sekretariátu a provozního zabezpečení</t>
  </si>
  <si>
    <t>xxxx00065</t>
  </si>
  <si>
    <t>Odbor vymáhací</t>
  </si>
  <si>
    <t>xxxx80050</t>
  </si>
  <si>
    <t>Oddělení vymáhací I</t>
  </si>
  <si>
    <t>xxxx80541</t>
  </si>
  <si>
    <t>Oddělení vymáhací II</t>
  </si>
  <si>
    <t>xxxx80542</t>
  </si>
  <si>
    <t>Oddělení vymáhací III</t>
  </si>
  <si>
    <t>xxxx80543</t>
  </si>
  <si>
    <t>Oddělení vymáhací IV</t>
  </si>
  <si>
    <t>xxxx80544</t>
  </si>
  <si>
    <t>Oddělení vymáhací V</t>
  </si>
  <si>
    <t>xxxx80545</t>
  </si>
  <si>
    <t>Oddělení vymáhací VI</t>
  </si>
  <si>
    <t>xxxx80546</t>
  </si>
  <si>
    <t>Oddělení vymáhací VII</t>
  </si>
  <si>
    <t>xxxx80547</t>
  </si>
  <si>
    <t>Oddělení vymáhací VIII</t>
  </si>
  <si>
    <t>xxxx80548</t>
  </si>
  <si>
    <t>Sekce řízení úřadu</t>
  </si>
  <si>
    <t>xx4000040</t>
  </si>
  <si>
    <t>Oddělení provozního zabezpečení</t>
  </si>
  <si>
    <t>xxxx00062</t>
  </si>
  <si>
    <t>Oddělení provozního zabezpečení I</t>
  </si>
  <si>
    <t>xxxx00063</t>
  </si>
  <si>
    <t>Oddělení provozního zabezpečení II</t>
  </si>
  <si>
    <t>xxxx00064</t>
  </si>
  <si>
    <t>Oddělení evidence daní</t>
  </si>
  <si>
    <t>xxxx00410</t>
  </si>
  <si>
    <t>Odbor provozního zabezpečení</t>
  </si>
  <si>
    <t>xxxx02050</t>
  </si>
  <si>
    <t>xxxx02063</t>
  </si>
  <si>
    <t>xxxx02064</t>
  </si>
  <si>
    <t>Odbor metodiky a výkonu daní</t>
  </si>
  <si>
    <t>xxxx11050</t>
  </si>
  <si>
    <t>Oddělení daně z příjmů</t>
  </si>
  <si>
    <t>xxxx11415</t>
  </si>
  <si>
    <t>Oddělení daně z příjmů fyzických osob</t>
  </si>
  <si>
    <t>xxxx11420</t>
  </si>
  <si>
    <t>Oddělení daně z příjmů právnických osob</t>
  </si>
  <si>
    <t>xxxx11430</t>
  </si>
  <si>
    <t>Oddělení nepřímých daní</t>
  </si>
  <si>
    <t>xxxx11440</t>
  </si>
  <si>
    <t>Oddělení nepřímých daní I</t>
  </si>
  <si>
    <t>xxxx11441</t>
  </si>
  <si>
    <t>Oddělení nepřímých daní II</t>
  </si>
  <si>
    <t>xxxx11442</t>
  </si>
  <si>
    <t>Oddělení nepřímých daní III</t>
  </si>
  <si>
    <t>xxxx11443</t>
  </si>
  <si>
    <t>Oddělení daňového procesu</t>
  </si>
  <si>
    <t>xxxx11450</t>
  </si>
  <si>
    <t>Oddělení daňového procesu I</t>
  </si>
  <si>
    <t>xxxx11451</t>
  </si>
  <si>
    <t>Oddělení daňového procesu II</t>
  </si>
  <si>
    <t>xxxx11452</t>
  </si>
  <si>
    <t>Oddělení ostatních agend</t>
  </si>
  <si>
    <t>xxxx11530</t>
  </si>
  <si>
    <t>Oddělení daňové kontroly a analytiky</t>
  </si>
  <si>
    <t>xxxx00490</t>
  </si>
  <si>
    <t>Odbor daňové kontroly a analytiky</t>
  </si>
  <si>
    <t>xxxx21050</t>
  </si>
  <si>
    <t>Oddělení daňové kontroly a analytiky I</t>
  </si>
  <si>
    <t>xxxx21491</t>
  </si>
  <si>
    <t>Oddělení daňové kontroly a analytiky II</t>
  </si>
  <si>
    <t>xxxx21492</t>
  </si>
  <si>
    <t>Oddělení daňové kontroly a analytiky III</t>
  </si>
  <si>
    <t>xxxx21493</t>
  </si>
  <si>
    <t>Oddělení daňové kontroly a analytiky IV</t>
  </si>
  <si>
    <t>xxxx21494</t>
  </si>
  <si>
    <t>Oddělení daňové kontroly a analytiky V</t>
  </si>
  <si>
    <t>xxxx21495</t>
  </si>
  <si>
    <t>Odbor kontroly zvláštních činností</t>
  </si>
  <si>
    <t>xxxx31050</t>
  </si>
  <si>
    <t>Oddělení kontroly zvláštních činností I</t>
  </si>
  <si>
    <t>xxxx31471</t>
  </si>
  <si>
    <t>Oddělení kontroly zvláštních činností II</t>
  </si>
  <si>
    <t>xxxx31472</t>
  </si>
  <si>
    <t>Oddělení kontroly zvláštních činností III</t>
  </si>
  <si>
    <t>xxxx31473</t>
  </si>
  <si>
    <t>Oddělení kontroly zvláštních činností IV</t>
  </si>
  <si>
    <t>xxxx31474</t>
  </si>
  <si>
    <t>Oddělení kontroly zvláštních činností V</t>
  </si>
  <si>
    <t>xxxx31475</t>
  </si>
  <si>
    <t>Oddělení kontroly zvláštních činností VI</t>
  </si>
  <si>
    <t>xxxx31476</t>
  </si>
  <si>
    <t>Sekce vymáhací</t>
  </si>
  <si>
    <t>xx8000040</t>
  </si>
  <si>
    <t>Oddělení analytické a právní podpory</t>
  </si>
  <si>
    <t>xxxx00535</t>
  </si>
  <si>
    <t>Odbor vymáhací I</t>
  </si>
  <si>
    <t>xxxx81050</t>
  </si>
  <si>
    <t>xxxx81541</t>
  </si>
  <si>
    <t>xxxx81542</t>
  </si>
  <si>
    <t>xxxx81543</t>
  </si>
  <si>
    <t>xxxx81544</t>
  </si>
  <si>
    <t>xxxx81545</t>
  </si>
  <si>
    <t>Odbor vymáhací II</t>
  </si>
  <si>
    <t>xxxx82050</t>
  </si>
  <si>
    <t>xxxx82541</t>
  </si>
  <si>
    <t>xxxx82542</t>
  </si>
  <si>
    <t>xxxx82543</t>
  </si>
  <si>
    <t>xxxx82544</t>
  </si>
  <si>
    <t>xxxx82545</t>
  </si>
  <si>
    <t>xxxx82546</t>
  </si>
  <si>
    <t>Odbor vymáhací III</t>
  </si>
  <si>
    <t>xxxx83050</t>
  </si>
  <si>
    <t>xxxx83541</t>
  </si>
  <si>
    <t>xxxx83542</t>
  </si>
  <si>
    <t>xxxx83543</t>
  </si>
  <si>
    <t>xxxx83544</t>
  </si>
  <si>
    <t>Odbor vymáhací IV</t>
  </si>
  <si>
    <t>xxxx84050</t>
  </si>
  <si>
    <t>xxxx84541</t>
  </si>
  <si>
    <t>xxxx84542</t>
  </si>
  <si>
    <t>xxxx84543</t>
  </si>
  <si>
    <t>xxxx84544</t>
  </si>
  <si>
    <t>xxxx84545</t>
  </si>
  <si>
    <t>Přehled útvarů na Odboru ÚP k 1. 1. 2025</t>
  </si>
  <si>
    <t xml:space="preserve">      Ředitel                                                         </t>
  </si>
  <si>
    <t>Ředitel odboru ÚP</t>
  </si>
  <si>
    <t>xxxx00031</t>
  </si>
  <si>
    <t>Oddělení majetkových daní</t>
  </si>
  <si>
    <t>xxxx00460</t>
  </si>
  <si>
    <t>xxxx00510</t>
  </si>
  <si>
    <t>Oddělení vyměřovací I</t>
  </si>
  <si>
    <t>xxxx00521</t>
  </si>
  <si>
    <t>Oddělení vyměřovací II</t>
  </si>
  <si>
    <t>xxxx00522</t>
  </si>
  <si>
    <t>Oddělení vyměřovací a vymáhací I</t>
  </si>
  <si>
    <t>xxxx00551</t>
  </si>
  <si>
    <t>Oddělení vyměřovací a vymáhací II</t>
  </si>
  <si>
    <t>xxxx00552</t>
  </si>
  <si>
    <t>Oddělení vyměřovací a vymáhací III</t>
  </si>
  <si>
    <t>xxxx00553</t>
  </si>
  <si>
    <t>Oddělení kontrolní</t>
  </si>
  <si>
    <t>xxxx00560</t>
  </si>
  <si>
    <t>Oddělení kontrolní I</t>
  </si>
  <si>
    <t>xxxx00561</t>
  </si>
  <si>
    <t>Oddělení kontrolní II</t>
  </si>
  <si>
    <t>xxxx00562</t>
  </si>
  <si>
    <t xml:space="preserve">Ředitel                                                         </t>
  </si>
  <si>
    <t>Ředitel sekce ÚP</t>
  </si>
  <si>
    <t>xxxx00030</t>
  </si>
  <si>
    <t>xxxx00511</t>
  </si>
  <si>
    <t>xxxx00512</t>
  </si>
  <si>
    <t>xxxx40050</t>
  </si>
  <si>
    <t>xxxx40511</t>
  </si>
  <si>
    <t>xxxx40512</t>
  </si>
  <si>
    <t>xxxx40513</t>
  </si>
  <si>
    <t>Odbor vyměřovací</t>
  </si>
  <si>
    <t>xxxx50050</t>
  </si>
  <si>
    <t>xxxx50521</t>
  </si>
  <si>
    <t>xxxx50522</t>
  </si>
  <si>
    <t>Oddělení vyměřovací III</t>
  </si>
  <si>
    <t>xxxx50523</t>
  </si>
  <si>
    <t>Oddělení vyměřovací IV</t>
  </si>
  <si>
    <t>xxxx50524</t>
  </si>
  <si>
    <t>Oddělení vyměřovací V</t>
  </si>
  <si>
    <t>xxxx50525</t>
  </si>
  <si>
    <t>Oddělení vyměřovací VI</t>
  </si>
  <si>
    <t>xxxx50526</t>
  </si>
  <si>
    <t>Odbor vyměřovací I</t>
  </si>
  <si>
    <t>xxxx51050</t>
  </si>
  <si>
    <t>xxxx51521</t>
  </si>
  <si>
    <t>xxxx51522</t>
  </si>
  <si>
    <t>xxxx51523</t>
  </si>
  <si>
    <t>xxxx51524</t>
  </si>
  <si>
    <t>xxxx51525</t>
  </si>
  <si>
    <t>xxxx51526</t>
  </si>
  <si>
    <t>Oddělení zvláštního režimu JSM</t>
  </si>
  <si>
    <t>xxxx51570</t>
  </si>
  <si>
    <t>Odbor vyměřovací II</t>
  </si>
  <si>
    <t>xxxx52050</t>
  </si>
  <si>
    <t>Oddělení vyměřovací</t>
  </si>
  <si>
    <t>xxxx52520</t>
  </si>
  <si>
    <t>xxxx52521</t>
  </si>
  <si>
    <t>xxxx52522</t>
  </si>
  <si>
    <t>xxxx52523</t>
  </si>
  <si>
    <t>xxxx52524</t>
  </si>
  <si>
    <t>xxxx52525</t>
  </si>
  <si>
    <t>xxxx52526</t>
  </si>
  <si>
    <t>Oddělení vyměřovací VII</t>
  </si>
  <si>
    <t>xxxx52527</t>
  </si>
  <si>
    <t>Odbor vyměřovací III</t>
  </si>
  <si>
    <t>xxxx53050</t>
  </si>
  <si>
    <t>xxxx53521</t>
  </si>
  <si>
    <t>xxxx53522</t>
  </si>
  <si>
    <t>xxxx53523</t>
  </si>
  <si>
    <t>xxxx53524</t>
  </si>
  <si>
    <t>xxxx53525</t>
  </si>
  <si>
    <t>Odbor kontrolní</t>
  </si>
  <si>
    <t>xxxx60050</t>
  </si>
  <si>
    <t>xxxx60561</t>
  </si>
  <si>
    <t>xxxx60562</t>
  </si>
  <si>
    <t>Oddělení kontrolní III</t>
  </si>
  <si>
    <t>xxxx60563</t>
  </si>
  <si>
    <t>Oddělení kontrolní IV</t>
  </si>
  <si>
    <t>xxxx60564</t>
  </si>
  <si>
    <t>Oddělení kontrolní V</t>
  </si>
  <si>
    <t>xxxx60565</t>
  </si>
  <si>
    <t>Oddělení kontrolní VI</t>
  </si>
  <si>
    <t>xxxx60566</t>
  </si>
  <si>
    <t>Odbor kontrolní I</t>
  </si>
  <si>
    <t>xxxx61050</t>
  </si>
  <si>
    <t>xxxx61561</t>
  </si>
  <si>
    <t>xxxx61562</t>
  </si>
  <si>
    <t>xxxx61563</t>
  </si>
  <si>
    <t>xxxx61564</t>
  </si>
  <si>
    <t>xxxx61565</t>
  </si>
  <si>
    <t>Odbor kontrolní II</t>
  </si>
  <si>
    <t>xxxx62050</t>
  </si>
  <si>
    <t>xxxx62561</t>
  </si>
  <si>
    <t>xxxx62562</t>
  </si>
  <si>
    <t>xxxx62563</t>
  </si>
  <si>
    <t>xxxx62564</t>
  </si>
  <si>
    <t>Odbor majetkových daní</t>
  </si>
  <si>
    <t>xxxx70050</t>
  </si>
  <si>
    <t>Oddělení majetkových daní I</t>
  </si>
  <si>
    <t>xxxx70461</t>
  </si>
  <si>
    <t>Oddělení majetkových daní II</t>
  </si>
  <si>
    <t>xxxx70462</t>
  </si>
  <si>
    <t>Oddělení majetkových daní III</t>
  </si>
  <si>
    <t>xxxx70463</t>
  </si>
  <si>
    <t>Přehled útvarů na Specializovaném finančním úřadě k 1. 1. 2025</t>
  </si>
  <si>
    <t xml:space="preserve">Ředitel SFÚ                                                         </t>
  </si>
  <si>
    <t>Ředitel SFÚ</t>
  </si>
  <si>
    <t xml:space="preserve">Oddělení sekretariátu ředitele </t>
  </si>
  <si>
    <t>Sekce řízení</t>
  </si>
  <si>
    <t>Odbor metodiky daní</t>
  </si>
  <si>
    <t>Oddělení metodiky daní z příjmů právnických osob</t>
  </si>
  <si>
    <t>Oddělení metodiky nepřímých daní</t>
  </si>
  <si>
    <t>Oddělení metodiky správy daní</t>
  </si>
  <si>
    <t>Oddělení metodiky ostatních agend</t>
  </si>
  <si>
    <t>Odbor evidence a vymáhání daní</t>
  </si>
  <si>
    <t>Oddělení správy osobních daňových účtů I</t>
  </si>
  <si>
    <t>Oddělení správy osobních daňových účtů II</t>
  </si>
  <si>
    <t>Oddělení správy daňových pohledávek</t>
  </si>
  <si>
    <t>Sekce výkonu daní I</t>
  </si>
  <si>
    <t>Odbor výkonu daní pro finanční sektor</t>
  </si>
  <si>
    <t>Oddělení výkonu daní pro finanční sektor I</t>
  </si>
  <si>
    <t>Oddělení výkonu daní pro finanční sektor II</t>
  </si>
  <si>
    <t>Odbor výkonu daní</t>
  </si>
  <si>
    <t>Oddělení výkonu daní I</t>
  </si>
  <si>
    <t>Oddělení výkonu daní II</t>
  </si>
  <si>
    <t>Odbor mezinárodního zdaňování</t>
  </si>
  <si>
    <t>Oddělení mezinárodního zdaňování I</t>
  </si>
  <si>
    <t>Oddělení mezinárodního zdaňování II</t>
  </si>
  <si>
    <t>Oddělení mezinárodní spolupráce</t>
  </si>
  <si>
    <t>Sekce výkonu daní II</t>
  </si>
  <si>
    <t>Oddělení kontroly zvláštních činností</t>
  </si>
  <si>
    <t>Odbor kontroly daně z hazardu</t>
  </si>
  <si>
    <t>Oddělení kontroly daně z hazardu I</t>
  </si>
  <si>
    <t>Oddělení kontroly daně z hazardu II</t>
  </si>
  <si>
    <t>Oddělení kontroly daně z hazardu III</t>
  </si>
  <si>
    <t>Odbor cenové kontroly</t>
  </si>
  <si>
    <t>Oddělení cenové kontroly I</t>
  </si>
  <si>
    <t>Oddělení cenové kontroly II</t>
  </si>
  <si>
    <t>Oddělení cenové kontroly III</t>
  </si>
  <si>
    <t>Oddělení cenové kontroly IV</t>
  </si>
  <si>
    <t>Sekce výkonu daní III</t>
  </si>
  <si>
    <t>Odb.výkonu daní pro sek.výr.a služeb</t>
  </si>
  <si>
    <t>Oddělení výkonu daní pro sektor výroby a služeb I</t>
  </si>
  <si>
    <t>Oddělení výkonu daní pro sektor výroby a služeb II</t>
  </si>
  <si>
    <t>Oddělení výkonu daní pro sektor výroby a služeb III</t>
  </si>
  <si>
    <t>Odbor výkonu daní I</t>
  </si>
  <si>
    <t>Oddělení výkonu daní III</t>
  </si>
  <si>
    <t>Odbor výkonu daní II</t>
  </si>
  <si>
    <t>Ředitel</t>
  </si>
  <si>
    <t>Generální ředitel</t>
  </si>
  <si>
    <t>Kancelář generálního ředitele</t>
  </si>
  <si>
    <t>Oddělení interního auditu</t>
  </si>
  <si>
    <t>Odbor komunikace</t>
  </si>
  <si>
    <t>Oddělení komunikace</t>
  </si>
  <si>
    <t>Oddělení tiskové</t>
  </si>
  <si>
    <t>Odbor transformace</t>
  </si>
  <si>
    <t>Oddělení projektového řízení</t>
  </si>
  <si>
    <t>Sekce metodiky daní</t>
  </si>
  <si>
    <t>Odbor daní z příjmů I</t>
  </si>
  <si>
    <t>Oddělení závislé činnosti a ostatních agend</t>
  </si>
  <si>
    <t>Odbor daní z příjmů II</t>
  </si>
  <si>
    <t>Oddělení mezinárodní spolupráce - přímé daně</t>
  </si>
  <si>
    <t>Oddělení mezinár. zdaňování - přímé daně</t>
  </si>
  <si>
    <t>Oddělení převodních cen</t>
  </si>
  <si>
    <t>Odbor nepřímých daní</t>
  </si>
  <si>
    <t>Oddělení daně z přidané hodnoty</t>
  </si>
  <si>
    <t>Oddělení daně z přidané hodnoty - Eurofisc</t>
  </si>
  <si>
    <t>Oddělení mezinárodní spolupráce - nepřímé daně</t>
  </si>
  <si>
    <t>Sekce informatiky</t>
  </si>
  <si>
    <t>Oddělení provozní bezpečnosti IT</t>
  </si>
  <si>
    <t>Oddělení IT pro hl. m. Prahu</t>
  </si>
  <si>
    <t>Oddělení IT v Českých Budějovicích</t>
  </si>
  <si>
    <t>Oddělení IT v Plzni</t>
  </si>
  <si>
    <t>Oddělení IT v Ústí nad Labem</t>
  </si>
  <si>
    <t>Oddělení IT v Hradci Králové</t>
  </si>
  <si>
    <t>Oddělení IT v Brně</t>
  </si>
  <si>
    <t>Oddělení IT v Ostravě</t>
  </si>
  <si>
    <t>Odbor daňových informačních systémů</t>
  </si>
  <si>
    <t>Oddělení vývoje daňových informačních systémů</t>
  </si>
  <si>
    <t>Oddělení modernizace daňových informačních systémů</t>
  </si>
  <si>
    <t>Odbor systémových technologií</t>
  </si>
  <si>
    <t>Oddělení serverových systémových technologií</t>
  </si>
  <si>
    <t>Oddělení lokálních systémových technologií</t>
  </si>
  <si>
    <t>Oddělení komunikačních technologií a monitoringu</t>
  </si>
  <si>
    <t>Odbor aplikačních systémů</t>
  </si>
  <si>
    <t>Oddělení interního vývoje</t>
  </si>
  <si>
    <t>Oddělení provozu a dohledu datového skladu</t>
  </si>
  <si>
    <t>Sekce ekonomiky</t>
  </si>
  <si>
    <t>Oddělení BOZP a PO</t>
  </si>
  <si>
    <t>Odbor finanční</t>
  </si>
  <si>
    <t>Oddělení ekonomiky a rozpočtu</t>
  </si>
  <si>
    <t>Oddělení ekonomických systémů a evidence majetku</t>
  </si>
  <si>
    <t>Odbor správy majetku a investic</t>
  </si>
  <si>
    <t>Oddělení dlouhodobého hmotného majetku</t>
  </si>
  <si>
    <t>Oddělení dislokací</t>
  </si>
  <si>
    <t>Oddělení centrálních nákupů</t>
  </si>
  <si>
    <t>Odbor hospodářské správy</t>
  </si>
  <si>
    <t>Oddělení provozního zabezpečení VZ Smilovice</t>
  </si>
  <si>
    <t>Oddělení provozního zabezpečení VZ Pozlovice</t>
  </si>
  <si>
    <t>Oddělení provozního zabezpečení VZ Telč</t>
  </si>
  <si>
    <t>Oddělení hospodářské správy pro hl. m. Prahu</t>
  </si>
  <si>
    <t>Oddělení hospodářské správy pro Středočes. kraj</t>
  </si>
  <si>
    <t>Oddělení služeb a hospodářské správy v Českých Budějovicích</t>
  </si>
  <si>
    <t>Oddělení hospodářské správy v Plzni</t>
  </si>
  <si>
    <t>Oddělení hospodářské správy v Ústí nad Labem</t>
  </si>
  <si>
    <t>Oddělení hospodářské správy v Hradci Králové</t>
  </si>
  <si>
    <t>Oddělení hospodářské správy v Brně</t>
  </si>
  <si>
    <t>Oddělení hospodářské správy v Ostravě</t>
  </si>
  <si>
    <t>Odbor veř.zakázek a práv.služeb</t>
  </si>
  <si>
    <t>Oddělení právní podpory provozu</t>
  </si>
  <si>
    <t>Oddělení veřejných zakázek</t>
  </si>
  <si>
    <t>Oddělení právních služeb</t>
  </si>
  <si>
    <t>Oddělení veřejných zakázek malého rozsahu</t>
  </si>
  <si>
    <t>Sekce personální</t>
  </si>
  <si>
    <t>Odbor personální podpory</t>
  </si>
  <si>
    <t>Oddělení právní podpory</t>
  </si>
  <si>
    <t>Oddělení organizace a personální správy</t>
  </si>
  <si>
    <t>Odbor personální</t>
  </si>
  <si>
    <t>Oddělení systemizace</t>
  </si>
  <si>
    <t>Oddělení personální a platové</t>
  </si>
  <si>
    <t>Oddělení výběrových řízení</t>
  </si>
  <si>
    <t>Oddělení podpůrných personálních agend</t>
  </si>
  <si>
    <t>Odbor personálních agend</t>
  </si>
  <si>
    <t>Oddělení personální pro hl. město Prahu</t>
  </si>
  <si>
    <t>Oddělení personální pro Středočeský kraj</t>
  </si>
  <si>
    <t>Oddělení personální v Českých Budějovicích</t>
  </si>
  <si>
    <t>Oddělení personální v Plzni</t>
  </si>
  <si>
    <t>Oddělení personální v Ústí nad Labem</t>
  </si>
  <si>
    <t>Oddělení personální v Hradci Králové</t>
  </si>
  <si>
    <t>Oddělení personální v Brně</t>
  </si>
  <si>
    <t>Oddělení personální v Ostravě</t>
  </si>
  <si>
    <t>Odbor vzdělávání</t>
  </si>
  <si>
    <t>Oddělení vzdělávání</t>
  </si>
  <si>
    <t>Oddělení realizace vzdělávání</t>
  </si>
  <si>
    <t>Oddělení vnitřní kontroly</t>
  </si>
  <si>
    <t>Odbor podpory řízení</t>
  </si>
  <si>
    <t>Oddělení svodných analýz a interních aktů řízení</t>
  </si>
  <si>
    <t>Odbor bezpečnosti</t>
  </si>
  <si>
    <t>Oddělení bezpečnosti a krizového řízení</t>
  </si>
  <si>
    <t>Oddělení bezpečnosti informací</t>
  </si>
  <si>
    <t>Sekce kontroly a analýzy rizik</t>
  </si>
  <si>
    <t>Odbor kontrolní činnosti</t>
  </si>
  <si>
    <t>Oddělení podpory kontrolní činnosti</t>
  </si>
  <si>
    <t>Oddělení řízení kontrolních kapacit</t>
  </si>
  <si>
    <t>Oddělení koordinace kontrolní činnosti</t>
  </si>
  <si>
    <t>Odbor datových potřeb</t>
  </si>
  <si>
    <t>Oddělení vytěžování dat a modelování</t>
  </si>
  <si>
    <t>Oddělení vývoje datového skladu</t>
  </si>
  <si>
    <t>Oddělení daňových statistik</t>
  </si>
  <si>
    <t>Odbor koordinace kontrolních orgánů</t>
  </si>
  <si>
    <t>Oddělení finančních a internetových šetření</t>
  </si>
  <si>
    <t>Oddělení koordinace spolupráce s ost.orgány</t>
  </si>
  <si>
    <t>Odbor daňových analýz</t>
  </si>
  <si>
    <t>Oddělení rizikových analýz</t>
  </si>
  <si>
    <t>Oddělení analýz kontrolních hlášení</t>
  </si>
  <si>
    <t>Oddělení rizikových analýz DPH</t>
  </si>
  <si>
    <t>Sekce správy daní</t>
  </si>
  <si>
    <t>Oddělení právně-analytické</t>
  </si>
  <si>
    <t>Oddělení náhrad škod</t>
  </si>
  <si>
    <t>Oddělení podpory vymáhání</t>
  </si>
  <si>
    <t>Oddělení mezinárodního vymáhání a správy aplikací</t>
  </si>
  <si>
    <t>Oddělení evidence a převodů daní</t>
  </si>
  <si>
    <t>Oddělení účtování daní</t>
  </si>
  <si>
    <t>Oddělení majetkových daní a daně silniční</t>
  </si>
  <si>
    <t>Oddělení oceňovací</t>
  </si>
  <si>
    <t>Odbor daňového procesu</t>
  </si>
  <si>
    <t>Odbor dotací a ostatních agend</t>
  </si>
  <si>
    <t>Oddělení metodiky dotací a promíjení</t>
  </si>
  <si>
    <t>Oddělení metodiky daně z hazardních her a cenové kontroly</t>
  </si>
  <si>
    <t xml:space="preserve">Ředitel OFŔ                                                         </t>
  </si>
  <si>
    <t>Ředitel OFŔ</t>
  </si>
  <si>
    <t>Oddělení dokumentace a spisové služby</t>
  </si>
  <si>
    <t>Odbor nedaňových agend</t>
  </si>
  <si>
    <t>Oddělení nedaňových agend I</t>
  </si>
  <si>
    <t>Oddělení nedaňových agend II</t>
  </si>
  <si>
    <t>Oddělení daňového procesu III</t>
  </si>
  <si>
    <t>Oddělení daňového procesu IV</t>
  </si>
  <si>
    <t>Oddělení daňového procesu V</t>
  </si>
  <si>
    <t>Oddělení daňového procesu VI</t>
  </si>
  <si>
    <t>Sekce přímých daní</t>
  </si>
  <si>
    <t>Odbor daně z příjmů fyzických osob</t>
  </si>
  <si>
    <t>Oddělení daně z příjmů fyzických osob I</t>
  </si>
  <si>
    <t>Oddělení daně z příjmů fyzických osob II</t>
  </si>
  <si>
    <t>Oddělení daně z příjmů fyzických osob III</t>
  </si>
  <si>
    <t>Odbor daně z příjmů právnických osob</t>
  </si>
  <si>
    <t>Oddělení daně z příjmů právnických osob I</t>
  </si>
  <si>
    <t>Oddělení daně z příjmů právnických osob II</t>
  </si>
  <si>
    <t>Oddělení daně z příjmů právnických osob III</t>
  </si>
  <si>
    <t>Oddělení daně z příjmů právnických osob IV</t>
  </si>
  <si>
    <t>Sekce nepřímých daní</t>
  </si>
  <si>
    <t>Odbor nepřímých daní I</t>
  </si>
  <si>
    <t>Oddělení nepřímých daní IV</t>
  </si>
  <si>
    <t>Odbor nepřímých daní II</t>
  </si>
  <si>
    <t>kód FÚ 2</t>
  </si>
  <si>
    <t>Název útvaru</t>
  </si>
  <si>
    <t>Sekce ÚP pro Prahu 1</t>
  </si>
  <si>
    <t>Sekce ÚP pro Prahu 2</t>
  </si>
  <si>
    <t>Sekce ÚP pro Prahu 3</t>
  </si>
  <si>
    <t>Sekce ÚP pro Prahu 4</t>
  </si>
  <si>
    <t>Sekce ÚP pro Prahu 5</t>
  </si>
  <si>
    <t>Sekce ÚP pro Prahu 6</t>
  </si>
  <si>
    <t>Sekce ÚP pro Prahu 7</t>
  </si>
  <si>
    <t>Sekce ÚP pro Prahu 8</t>
  </si>
  <si>
    <t>Sekce ÚP pro Prahu 9</t>
  </si>
  <si>
    <t>Sekce ÚP pro Prahu 10</t>
  </si>
  <si>
    <t>Sekce ÚP pro Prahu - Jižní Město</t>
  </si>
  <si>
    <t>Sekce ÚP v Praze-Modřanech</t>
  </si>
  <si>
    <t>Sekce ÚP Praha-východ</t>
  </si>
  <si>
    <t>Sekce ÚP Praha-západ</t>
  </si>
  <si>
    <t>Sekce ÚP v Benešově</t>
  </si>
  <si>
    <t>Sekce ÚP v Berouně</t>
  </si>
  <si>
    <t>Sekce ÚP v Kladně</t>
  </si>
  <si>
    <t>Sekce ÚP v Kolíně</t>
  </si>
  <si>
    <t>Sekce ÚP v Kutné Hoře</t>
  </si>
  <si>
    <t>Sekce ÚP v Mělníce</t>
  </si>
  <si>
    <t>Sekce ÚP v Mladé Boleslavi</t>
  </si>
  <si>
    <t>Sekce ÚP v Nymburku</t>
  </si>
  <si>
    <t>Sekce ÚP v Příbrami</t>
  </si>
  <si>
    <t>Sekce ÚP v Rakovníku</t>
  </si>
  <si>
    <t>Sekce ÚP v Říčanech</t>
  </si>
  <si>
    <t>Sekce ÚP v Českých Budějovicích</t>
  </si>
  <si>
    <t>Sekce ÚP v Písku</t>
  </si>
  <si>
    <t>Sekce ÚP ve Strakonicích</t>
  </si>
  <si>
    <t>Sekce ÚP v Plzni</t>
  </si>
  <si>
    <t>Sekce ÚP Plzeň-sever</t>
  </si>
  <si>
    <t>Sekce ÚP Plzeň-jih</t>
  </si>
  <si>
    <t>Odbor ÚP v Rokycanech-Ředitel odboru ÚP</t>
  </si>
  <si>
    <t>Sekce ÚP v Domažlicích</t>
  </si>
  <si>
    <t>Odbor ÚP v Rokycanech-Oddělení správy registrů</t>
  </si>
  <si>
    <t>Sekce ÚP v Klatovech</t>
  </si>
  <si>
    <t>Odbor ÚP v Rokycanech-Oddělení vyměřovací I</t>
  </si>
  <si>
    <t>Odbor ÚP v Rokycanech</t>
  </si>
  <si>
    <t>Odbor ÚP v Rokycanech-Oddělení vyměřovací II</t>
  </si>
  <si>
    <t>Odbor ÚP v Tachově</t>
  </si>
  <si>
    <t>Odbor ÚP v Rokycanech-Oddělení kontrolní I</t>
  </si>
  <si>
    <t>Odbor ÚP v Rokycanech-Oddělení kontrolní II</t>
  </si>
  <si>
    <t>Odbor ÚP v Tachově-Ředitel odboru ÚP</t>
  </si>
  <si>
    <t>Odbor ÚP v Tachově-Oddělení správy registrů</t>
  </si>
  <si>
    <t>Sekce ÚP v Karlových Varech</t>
  </si>
  <si>
    <t>Odbor ÚP v Tachově-Oddělení vyměřovací I</t>
  </si>
  <si>
    <t>Sekce ÚP v Chebu</t>
  </si>
  <si>
    <t>Odbor ÚP v Tachově-Oddělení vyměřovací II</t>
  </si>
  <si>
    <t>Sekce ÚP v Sokolově</t>
  </si>
  <si>
    <t>Odbor ÚP v Tachově-Oddělení kontrolní</t>
  </si>
  <si>
    <t>Sekce ÚP v Ústí nad Labem</t>
  </si>
  <si>
    <t>Sekce ÚP v Děčíně</t>
  </si>
  <si>
    <t>Sekce ÚP v Chomutově</t>
  </si>
  <si>
    <t>Sekce ÚP v Litoměřicích</t>
  </si>
  <si>
    <t>Sekce ÚP v Lounech</t>
  </si>
  <si>
    <t>Sekce ÚP v Mostě</t>
  </si>
  <si>
    <t>Sekce ÚP v Teplicích</t>
  </si>
  <si>
    <t>Sekce ÚP v Liberci</t>
  </si>
  <si>
    <t>Sekce ÚP v České Lípě</t>
  </si>
  <si>
    <t>Sekce ÚP v Jablonci nad Nisou</t>
  </si>
  <si>
    <t>Sekce ÚP v Semilech</t>
  </si>
  <si>
    <t>Sekce ÚP v Hradci Králové</t>
  </si>
  <si>
    <t>Sekce ÚP v Jičíně</t>
  </si>
  <si>
    <t>Sekce ÚP v Náchodě</t>
  </si>
  <si>
    <t>Sekce ÚP v Rychnově nad Kněžnou</t>
  </si>
  <si>
    <t>Sekce ÚP v Trutnově</t>
  </si>
  <si>
    <t>Sekce ÚP v Pardubicích</t>
  </si>
  <si>
    <t>Sekce ÚP v Chrudimi</t>
  </si>
  <si>
    <t>Sekce ÚP ve Svitavách</t>
  </si>
  <si>
    <t>Sekce ÚP v Ústí nad Orlicí</t>
  </si>
  <si>
    <t>Odbor ÚP v Žamberku</t>
  </si>
  <si>
    <t>Sekce ÚP v Jihlavě</t>
  </si>
  <si>
    <t>Sekce ÚP v Havlíčkově Brodě</t>
  </si>
  <si>
    <t>Sekce ÚP v Pelhřimově</t>
  </si>
  <si>
    <t>Sekce ÚP v Třebíči</t>
  </si>
  <si>
    <t>Odbor ÚP ve Velkém Meziříčí</t>
  </si>
  <si>
    <t>Sekce ÚP ve Žďáru nad Sázavou</t>
  </si>
  <si>
    <t>Sekce ÚP Brno I</t>
  </si>
  <si>
    <t>Sekce ÚP Brno II</t>
  </si>
  <si>
    <t>Sekce ÚP Brno III</t>
  </si>
  <si>
    <t>Sekce ÚP Brno IV</t>
  </si>
  <si>
    <t>Sekce ÚP Brno-venkov</t>
  </si>
  <si>
    <t>Sekce ÚP v Blansku</t>
  </si>
  <si>
    <t>Sekce ÚP v Břeclavi</t>
  </si>
  <si>
    <t>Sekce ÚP v Hodoníně</t>
  </si>
  <si>
    <t>Sekce ÚP ve Vyškově</t>
  </si>
  <si>
    <t>Sekce ÚP ve Znojmě</t>
  </si>
  <si>
    <t>Sekce ÚP v Olomouci</t>
  </si>
  <si>
    <t>Odbor ÚP v Jeseníku</t>
  </si>
  <si>
    <t>Sekce ÚP v Prostějově</t>
  </si>
  <si>
    <t>Sekce ÚP v Přerově</t>
  </si>
  <si>
    <t>Sekce ÚP Ostrava I</t>
  </si>
  <si>
    <t>Sekce ÚP Ostrava II</t>
  </si>
  <si>
    <t>Sekce ÚP Ostrava III</t>
  </si>
  <si>
    <t>Sekce ÚP v Bruntále</t>
  </si>
  <si>
    <t>Sekce ÚP ve Frýdku-Místku</t>
  </si>
  <si>
    <t>Sekce ÚP v Karviné</t>
  </si>
  <si>
    <t>Sekce ÚP v Novém Jičíně</t>
  </si>
  <si>
    <t>Sekce ÚP v Opavě</t>
  </si>
  <si>
    <t>Sekce ÚP ve Zlíně</t>
  </si>
  <si>
    <t>Sekce ÚP v Kroměříži</t>
  </si>
  <si>
    <t>Sekce ÚP v Uherském Hradišti</t>
  </si>
  <si>
    <t>Sekce ÚP ve Valašském Meziříčí</t>
  </si>
  <si>
    <t>Sekce ÚP ve Vsetíně</t>
  </si>
  <si>
    <t>OFS</t>
  </si>
  <si>
    <t>Útvar_pomocné</t>
  </si>
  <si>
    <t>Název FÚ</t>
  </si>
  <si>
    <t xml:space="preserve">Útvar_pomocné_FÚ/ÚP </t>
  </si>
  <si>
    <t xml:space="preserve">Název FÚ/ÚP </t>
  </si>
  <si>
    <t>Pomocné_úroveň II</t>
  </si>
  <si>
    <t>úroveň I</t>
  </si>
  <si>
    <t>úroveň II</t>
  </si>
  <si>
    <t>úroveň III</t>
  </si>
  <si>
    <t>úroveň IV</t>
  </si>
  <si>
    <t>úroveň V</t>
  </si>
  <si>
    <t>Finanční úřad pro hlavní město Prahu</t>
  </si>
  <si>
    <t>FÚ pro hl. m. Prahu-Ředitel</t>
  </si>
  <si>
    <t>FÚ pro hl. m. Prahu-Oddělení sekretariátu ředitele</t>
  </si>
  <si>
    <t>FÚ pro hl. m. Prahu-Sekce řízení úřadu-Ředitel sekce</t>
  </si>
  <si>
    <t>FÚ pro hl. m. Prahu-Sekce řízení úřadu-Oddělení evidence daní</t>
  </si>
  <si>
    <t>FÚ pro hl. m. Prahu-Sekce řízení úřadu-Odbor provozního zabezpečení</t>
  </si>
  <si>
    <t>FÚ pro hl. m. Prahu-Sekce řízení úřadu-Odbor provozního zabezpečení-Oddělení provozního zabezpečení I</t>
  </si>
  <si>
    <t>FÚ pro hl. m. Prahu-Sekce řízení úřadu-Odbor provozního zabezpečení-Oddělení provozního zabezpečení II</t>
  </si>
  <si>
    <t>FÚ pro hl. m. Prahu-Sekce řízení úřadu-Odbor metodiky a výkonu daní</t>
  </si>
  <si>
    <t>FÚ pro hl. m. Prahu-Sekce řízení úřadu-Odbor metodiky a výkonu daní-Oddělení daně z příjmů fyzických osob</t>
  </si>
  <si>
    <t>FÚ pro hl. m. Prahu-Sekce řízení úřadu-Odbor metodiky a výkonu daní-Oddělení daně z příjmů právnických osob</t>
  </si>
  <si>
    <t>FÚ pro hl. m. Prahu-Sekce řízení úřadu-Odbor metodiky a výkonu daní-Oddělení nepřímých daní I</t>
  </si>
  <si>
    <t>FÚ pro hl. m. Prahu-Sekce řízení úřadu-Odbor metodiky a výkonu daní-Oddělení nepřímých daní II</t>
  </si>
  <si>
    <t>FÚ pro hl. m. Prahu-Sekce řízení úřadu-Odbor metodiky a výkonu daní-Oddělení nepřímých daní III</t>
  </si>
  <si>
    <t>FÚ pro hl. m. Prahu-Sekce řízení úřadu-Odbor metodiky a výkonu daní-Oddělení daňového procesu I</t>
  </si>
  <si>
    <t>FÚ pro hl. m. Prahu-Sekce řízení úřadu-Odbor metodiky a výkonu daní-Oddělení daňového procesu II</t>
  </si>
  <si>
    <t>FÚ pro hl. m. Prahu-Sekce řízení úřadu-Odbor metodiky a výkonu daní-Oddělení ostatních agend</t>
  </si>
  <si>
    <t>FÚ pro hl. m. Prahu-Sekce řízení úřadu-Odbor daňové kontroly a analytiky</t>
  </si>
  <si>
    <t>FÚ pro hl. m. Prahu-Sekce řízení úřadu-Odbor daňové kontroly a analytiky-Oddělení daňové kontroly a analytiky I</t>
  </si>
  <si>
    <t>FÚ pro hl. m. Prahu-Sekce řízení úřadu-Odbor daňové kontroly a analytiky-Oddělení daňové kontroly a analytiky II</t>
  </si>
  <si>
    <t>FÚ pro hl. m. Prahu-Sekce řízení úřadu-Odbor daňové kontroly a analytiky-Oddělení daňové kontroly a analytiky III</t>
  </si>
  <si>
    <t>FÚ pro hl. m. Prahu-Sekce řízení úřadu-Odbor kontroly zvláštních činností</t>
  </si>
  <si>
    <t>FÚ pro hl. m. Prahu-Sekce řízení úřadu-Odbor kontroly zvláštních činností-Oddělení kontroly zvláštních činností I</t>
  </si>
  <si>
    <t>FÚ pro hl. m. Prahu-Sekce řízení úřadu-Odbor kontroly zvláštních činností-Oddělení kontroly zvláštních činností II</t>
  </si>
  <si>
    <t>FÚ pro hl. m. Prahu-Sekce řízení úřadu-Odbor kontroly zvláštních činností-Oddělení kontroly zvláštních činností III</t>
  </si>
  <si>
    <t>FÚ pro hl. m. Prahu-Sekce řízení úřadu-Odbor kontroly zvláštních činností-Oddělení kontroly zvláštních činností IV</t>
  </si>
  <si>
    <t>FÚ pro hl. m. Prahu-Sekce řízení úřadu-Odbor kontroly zvláštních činností-Oddělení kontroly zvláštních činností V</t>
  </si>
  <si>
    <t>FÚ pro hl. m. Prahu-Sekce řízení úřadu-Odbor kontroly zvláštních činností-Oddělení kontroly zvláštních činností VI</t>
  </si>
  <si>
    <t>FÚ pro hl. m. Prahu-Sekce vymáhací-Ředitel sekce</t>
  </si>
  <si>
    <t>FÚ pro hl. m. Prahu-Sekce vymáhací-Oddělení analytické a právní podpory</t>
  </si>
  <si>
    <t>FÚ pro hl. m. Prahu-Sekce vymáhací-Odbor vymáhací I</t>
  </si>
  <si>
    <t>FÚ pro hl. m. Prahu-Sekce vymáhací-Odbor vymáhací I-Oddělení vymáhací I</t>
  </si>
  <si>
    <t>FÚ pro hl. m. Prahu-Sekce vymáhací-Odbor vymáhací I-Oddělení vymáhací II</t>
  </si>
  <si>
    <t>FÚ pro hl. m. Prahu-Sekce vymáhací-Odbor vymáhací I-Oddělení vymáhací III</t>
  </si>
  <si>
    <t>FÚ pro hl. m. Prahu-Sekce vymáhací-Odbor vymáhací I-Oddělení vymáhací IV</t>
  </si>
  <si>
    <t>FÚ pro hl. m. Prahu-Sekce vymáhací-Odbor vymáhací I-Oddělení vymáhací V</t>
  </si>
  <si>
    <t>FÚ pro hl. m. Prahu-Sekce vymáhací-Odbor vymáhací II</t>
  </si>
  <si>
    <t>FÚ pro hl. m. Prahu-Sekce vymáhací-Odbor vymáhací II-Oddělení vymáhací I</t>
  </si>
  <si>
    <t>FÚ pro hl. m. Prahu-Sekce vymáhací-Odbor vymáhací II-Oddělení vymáhací II</t>
  </si>
  <si>
    <t>FÚ pro hl. m. Prahu-Sekce vymáhací-Odbor vymáhací II-Oddělení vymáhací III</t>
  </si>
  <si>
    <t>FÚ pro hl. m. Prahu-Sekce vymáhací-Odbor vymáhací II-Oddělení vymáhací IV</t>
  </si>
  <si>
    <t>FÚ pro hl. m. Prahu-Sekce vymáhací-Odbor vymáhací II-Oddělení vymáhací V</t>
  </si>
  <si>
    <t>FÚ pro hl. m. Prahu-Sekce vymáhací-Odbor vymáhací II-Oddělení vymáhací VI</t>
  </si>
  <si>
    <t>FÚ pro hl. m. Prahu-Sekce vymáhací-Odbor vymáhací III</t>
  </si>
  <si>
    <t>FÚ pro hl. m. Prahu-Sekce vymáhací-Odbor vymáhací III-Oddělení vymáhací I</t>
  </si>
  <si>
    <t>FÚ pro hl. m. Prahu-Sekce vymáhací-Odbor vymáhací III-Oddělení vymáhací II</t>
  </si>
  <si>
    <t>FÚ pro hl. m. Prahu-Sekce vymáhací-Odbor vymáhací III-Oddělení vymáhací III</t>
  </si>
  <si>
    <t>FÚ pro hl. m. Prahu-Sekce vymáhací-Odbor vymáhací III-Oddělení vymáhací IV</t>
  </si>
  <si>
    <t>FÚ pro hl. m. Prahu-Sekce vymáhací-Odbor vymáhací IV</t>
  </si>
  <si>
    <t>FÚ pro hl. m. Prahu-Sekce vymáhací-Odbor vymáhací IV-Oddělení vymáhací I</t>
  </si>
  <si>
    <t>FÚ pro hl. m. Prahu-Sekce vymáhací-Odbor vymáhací IV-Oddělení vymáhací II</t>
  </si>
  <si>
    <t>FÚ pro hl. m. Prahu-Sekce vymáhací-Odbor vymáhací IV-Oddělení vymáhací III</t>
  </si>
  <si>
    <t>FÚ pro hl. m. Prahu-Sekce vymáhací-Odbor vymáhací IV-Oddělení vymáhací IV</t>
  </si>
  <si>
    <t>FÚ pro hl. m. Prahu-Sekce vymáhací-Odbor vymáhací IV-Oddělení vymáhací V</t>
  </si>
  <si>
    <t>Sekce ÚP pro Prahu 1-Ředitel sekce ÚP</t>
  </si>
  <si>
    <t>Sekce ÚP pro Prahu 1-Oddělení sekretariátu a provozního zabezpečení</t>
  </si>
  <si>
    <t>Sekce ÚP pro Prahu 1-Oddělení majetkových daní</t>
  </si>
  <si>
    <t>Sekce ÚP pro Prahu 1-Odbor správy registrů</t>
  </si>
  <si>
    <t>Sekce ÚP pro Prahu 1-Odbor správy registrů-Oddělení správy registrů I</t>
  </si>
  <si>
    <t>Sekce ÚP pro Prahu 1-Odbor správy registrů-Oddělení správy registrů II</t>
  </si>
  <si>
    <t>Sekce ÚP pro Prahu 1-Odbor správy registrů-Oddělení správy registrů III</t>
  </si>
  <si>
    <t>Sekce ÚP pro Prahu 1-Odbor vyměřovací I</t>
  </si>
  <si>
    <t>Sekce ÚP pro Prahu 1-Odbor vyměřovací I-Oddělení vyměřovací I</t>
  </si>
  <si>
    <t>Sekce ÚP pro Prahu 1-Odbor vyměřovací I-Oddělení vyměřovací II</t>
  </si>
  <si>
    <t>Sekce ÚP pro Prahu 1-Odbor vyměřovací I-Oddělení vyměřovací III</t>
  </si>
  <si>
    <t>Sekce ÚP pro Prahu 1-Odbor vyměřovací II</t>
  </si>
  <si>
    <t>Sekce ÚP pro Prahu 1-Odbor vyměřovací II-Oddělení vyměřovací I</t>
  </si>
  <si>
    <t>Sekce ÚP pro Prahu 1-Odbor vyměřovací II-Oddělení vyměřovací II</t>
  </si>
  <si>
    <t>Sekce ÚP pro Prahu 1-Odbor vyměřovací II-Oddělení vyměřovací III</t>
  </si>
  <si>
    <t>Sekce ÚP pro Prahu 1-Odbor vyměřovací II-Oddělení vyměřovací IV</t>
  </si>
  <si>
    <t>Sekce ÚP pro Prahu 1-Odbor vyměřovací II-Oddělení vyměřovací V</t>
  </si>
  <si>
    <t>Sekce ÚP pro Prahu 1-Odbor vyměřovací II-Oddělení vyměřovací VI</t>
  </si>
  <si>
    <t>Sekce ÚP pro Prahu 1-Odbor vyměřovací III</t>
  </si>
  <si>
    <t>Sekce ÚP pro Prahu 1-Odbor vyměřovací III-Oddělení vyměřovací I</t>
  </si>
  <si>
    <t>Sekce ÚP pro Prahu 1-Odbor vyměřovací III-Oddělení vyměřovací II</t>
  </si>
  <si>
    <t>Sekce ÚP pro Prahu 1-Odbor vyměřovací III-Oddělení vyměřovací III</t>
  </si>
  <si>
    <t>Sekce ÚP pro Prahu 1-Odbor vyměřovací III-Oddělení vyměřovací IV</t>
  </si>
  <si>
    <t>Sekce ÚP pro Prahu 1-Odbor vyměřovací III-Oddělení vyměřovací V</t>
  </si>
  <si>
    <t>Sekce ÚP pro Prahu 1-Odbor kontrolní I</t>
  </si>
  <si>
    <t>Sekce ÚP pro Prahu 1-Odbor kontrolní I-Oddělení kontrolní I</t>
  </si>
  <si>
    <t>Sekce ÚP pro Prahu 1-Odbor kontrolní I-Oddělení kontrolní II</t>
  </si>
  <si>
    <t>Sekce ÚP pro Prahu 1-Odbor kontrolní I-Oddělení kontrolní III</t>
  </si>
  <si>
    <t>Sekce ÚP pro Prahu 1-Odbor kontrolní I-Oddělení kontrolní IV</t>
  </si>
  <si>
    <t>Sekce ÚP pro Prahu 1-Odbor kontrolní II</t>
  </si>
  <si>
    <t>Sekce ÚP pro Prahu 1-Odbor kontrolní II-Oddělení kontrolní I</t>
  </si>
  <si>
    <t>Sekce ÚP pro Prahu 1-Odbor kontrolní II-Oddělení kontrolní III</t>
  </si>
  <si>
    <t>Sekce ÚP pro Prahu 2-Ředitel sekce ÚP</t>
  </si>
  <si>
    <t>Sekce ÚP pro Prahu 2-Oddělení sekretariátu a provozního zabezpečení</t>
  </si>
  <si>
    <t>Sekce ÚP pro Prahu 2-Oddělení správy registrů</t>
  </si>
  <si>
    <t>Sekce ÚP pro Prahu 2-Odbor vyměřovací I</t>
  </si>
  <si>
    <t>Sekce ÚP pro Prahu 2-Odbor vyměřovací I-Oddělení vyměřovací I</t>
  </si>
  <si>
    <t>Sekce ÚP pro Prahu 2-Odbor vyměřovací I-Oddělení vyměřovací II</t>
  </si>
  <si>
    <t>Sekce ÚP pro Prahu 2-Odbor vyměřovací I-Oddělení vyměřovací III</t>
  </si>
  <si>
    <t>Sekce ÚP pro Prahu 2-Odbor vyměřovací II</t>
  </si>
  <si>
    <t>Sekce ÚP pro Prahu 2-Odbor vyměřovací II-Oddělení vyměřovací I</t>
  </si>
  <si>
    <t>Sekce ÚP pro Prahu 2-Odbor vyměřovací II-Oddělení vyměřovací II</t>
  </si>
  <si>
    <t>Sekce ÚP pro Prahu 2-Odbor vyměřovací II-Oddělení vyměřovací III</t>
  </si>
  <si>
    <t>Sekce ÚP pro Prahu 2-Odbor vyměřovací II-Oddělení vyměřovací IV</t>
  </si>
  <si>
    <t>Sekce ÚP pro Prahu 2-Odbor kontrolní</t>
  </si>
  <si>
    <t>Sekce ÚP pro Prahu 2-Odbor kontrolní-Oddělení kontrolní I</t>
  </si>
  <si>
    <t>Sekce ÚP pro Prahu 2-Odbor kontrolní-Oddělení kontrolní II</t>
  </si>
  <si>
    <t>Sekce ÚP pro Prahu 3-Ředitel sekce ÚP</t>
  </si>
  <si>
    <t>Sekce ÚP pro Prahu 3-Oddělení správy registrů</t>
  </si>
  <si>
    <t>Sekce ÚP pro Prahu 3-Odbor vyměřovací I</t>
  </si>
  <si>
    <t>Sekce ÚP pro Prahu 3-Odbor vyměřovací I-Oddělení vyměřovací I</t>
  </si>
  <si>
    <t>Sekce ÚP pro Prahu 3-Odbor vyměřovací I-Oddělení vyměřovací II</t>
  </si>
  <si>
    <t>Sekce ÚP pro Prahu 3-Odbor vyměřovací I-Oddělení vyměřovací III</t>
  </si>
  <si>
    <t>Sekce ÚP pro Prahu 3-Odbor vyměřovací II</t>
  </si>
  <si>
    <t>Sekce ÚP pro Prahu 3-Odbor vyměřovací II-Oddělení vyměřovací I</t>
  </si>
  <si>
    <t>Sekce ÚP pro Prahu 3-Odbor vyměřovací II-Oddělení vyměřovací II</t>
  </si>
  <si>
    <t>Sekce ÚP pro Prahu 3-Odbor vyměřovací II-Oddělení vyměřovací III</t>
  </si>
  <si>
    <t>Sekce ÚP pro Prahu 3-Odbor vyměřovací II-Oddělení vyměřovací IV</t>
  </si>
  <si>
    <t>Sekce ÚP pro Prahu 3-Odbor vyměřovací II-Oddělení vyměřovací V</t>
  </si>
  <si>
    <t>Sekce ÚP pro Prahu 3-Odbor kontrolní</t>
  </si>
  <si>
    <t>Sekce ÚP pro Prahu 3-Odbor kontrolní-Oddělení kontrolní I</t>
  </si>
  <si>
    <t>Sekce ÚP pro Prahu 3-Odbor kontrolní-Oddělení kontrolní II</t>
  </si>
  <si>
    <t>Sekce ÚP pro Prahu 3-Odbor kontrolní-Oddělení kontrolní III</t>
  </si>
  <si>
    <t>Sekce ÚP pro Prahu 3-Odbor kontrolní-Oddělení kontrolní IV</t>
  </si>
  <si>
    <t>Sekce ÚP pro Prahu 4-Ředitel sekce ÚP</t>
  </si>
  <si>
    <t>Sekce ÚP pro Prahu 4-Oddělení sekretariátu a provozního zabezpečení</t>
  </si>
  <si>
    <t>Sekce ÚP pro Prahu 4-Odbor správy registrů</t>
  </si>
  <si>
    <t>Sekce ÚP pro Prahu 4-Odbor správy registrů-Oddělení správy registrů I</t>
  </si>
  <si>
    <t>Sekce ÚP pro Prahu 4-Odbor správy registrů-Oddělení správy registrů II</t>
  </si>
  <si>
    <t>Sekce ÚP pro Prahu 4-Odbor vyměřovací I</t>
  </si>
  <si>
    <t>Sekce ÚP pro Prahu 4-Odbor vyměřovací I-Oddělení vyměřovací I</t>
  </si>
  <si>
    <t>Sekce ÚP pro Prahu 4-Odbor vyměřovací I-Oddělení vyměřovací II</t>
  </si>
  <si>
    <t>Sekce ÚP pro Prahu 4-Odbor vyměřovací I-Oddělení vyměřovací III</t>
  </si>
  <si>
    <t>Sekce ÚP pro Prahu 4-Odbor vyměřovací I-Oddělení vyměřovací IV</t>
  </si>
  <si>
    <t>Sekce ÚP pro Prahu 4-Odbor vyměřovací I-Oddělení vyměřovací V</t>
  </si>
  <si>
    <t>Sekce ÚP pro Prahu 4-Odbor vyměřovací II</t>
  </si>
  <si>
    <t>Sekce ÚP pro Prahu 4-Odbor vyměřovací II-Oddělení vyměřovací I</t>
  </si>
  <si>
    <t>Sekce ÚP pro Prahu 4-Odbor vyměřovací II-Oddělení vyměřovací II</t>
  </si>
  <si>
    <t>Sekce ÚP pro Prahu 4-Odbor vyměřovací II-Oddělení vyměřovací III</t>
  </si>
  <si>
    <t>Sekce ÚP pro Prahu 4-Odbor vyměřovací II-Oddělení vyměřovací IV</t>
  </si>
  <si>
    <t>Sekce ÚP pro Prahu 4-Odbor vyměřovací II-Oddělení vyměřovací V</t>
  </si>
  <si>
    <t>Sekce ÚP pro Prahu 4-Odbor vyměřovací II-Oddělení vyměřovací VI</t>
  </si>
  <si>
    <t>Sekce ÚP pro Prahu 4-Odbor vyměřovací II-Oddělení vyměřovací VII</t>
  </si>
  <si>
    <t>Sekce ÚP pro Prahu 4-Odbor kontrolní</t>
  </si>
  <si>
    <t>Sekce ÚP pro Prahu 4-Odbor kontrolní-Oddělení kontrolní I</t>
  </si>
  <si>
    <t>Sekce ÚP pro Prahu 4-Odbor kontrolní-Oddělení kontrolní II</t>
  </si>
  <si>
    <t>Sekce ÚP pro Prahu 4-Odbor kontrolní-Oddělení kontrolní III</t>
  </si>
  <si>
    <t>Sekce ÚP pro Prahu 4-Odbor kontrolní-Oddělení kontrolní IV</t>
  </si>
  <si>
    <t>Sekce ÚP pro Prahu 4-Odbor majetkových daní</t>
  </si>
  <si>
    <t>Sekce ÚP pro Prahu 4-Odbor majetkových daní-Oddělení majetkových daní I</t>
  </si>
  <si>
    <t>Sekce ÚP pro Prahu 4-Odbor majetkových daní-Oddělení majetkových daní II</t>
  </si>
  <si>
    <t>Sekce ÚP pro Prahu 5-Ředitel sekce ÚP</t>
  </si>
  <si>
    <t>Sekce ÚP pro Prahu 5-Oddělení sekretariátu a provozního zabezpečení</t>
  </si>
  <si>
    <t>Sekce ÚP pro Prahu 5-Odbor správy registrů</t>
  </si>
  <si>
    <t>Sekce ÚP pro Prahu 5-Odbor správy registrů-Oddělení správy registrů I</t>
  </si>
  <si>
    <t>Sekce ÚP pro Prahu 5-Odbor správy registrů-Oddělení správy registrů II</t>
  </si>
  <si>
    <t>Sekce ÚP pro Prahu 5-Odbor vyměřovací I</t>
  </si>
  <si>
    <t>Sekce ÚP pro Prahu 5-Odbor vyměřovací I-Oddělení vyměřovací I</t>
  </si>
  <si>
    <t>Sekce ÚP pro Prahu 5-Odbor vyměřovací I-Oddělení vyměřovací II</t>
  </si>
  <si>
    <t>Sekce ÚP pro Prahu 5-Odbor vyměřovací I-Oddělení vyměřovací III</t>
  </si>
  <si>
    <t>Sekce ÚP pro Prahu 5-Odbor vyměřovací I-Oddělení vyměřovací IV</t>
  </si>
  <si>
    <t>Sekce ÚP pro Prahu 5-Odbor vyměřovací I-Oddělení vyměřovací V</t>
  </si>
  <si>
    <t>Sekce ÚP pro Prahu 5-Odbor vyměřovací II</t>
  </si>
  <si>
    <t>Sekce ÚP pro Prahu 5-Odbor vyměřovací II-Oddělení vyměřovací I</t>
  </si>
  <si>
    <t>Sekce ÚP pro Prahu 5-Odbor vyměřovací II-Oddělení vyměřovací II</t>
  </si>
  <si>
    <t>Sekce ÚP pro Prahu 5-Odbor vyměřovací II-Oddělení vyměřovací III</t>
  </si>
  <si>
    <t>Sekce ÚP pro Prahu 5-Odbor vyměřovací II-Oddělení vyměřovací IV</t>
  </si>
  <si>
    <t>Sekce ÚP pro Prahu 5-Odbor vyměřovací II-Oddělení vyměřovací V</t>
  </si>
  <si>
    <t>Sekce ÚP pro Prahu 5-Odbor vyměřovací III</t>
  </si>
  <si>
    <t>Sekce ÚP pro Prahu 5-Odbor vyměřovací III-Oddělení vyměřovací I</t>
  </si>
  <si>
    <t>Sekce ÚP pro Prahu 5-Odbor vyměřovací III-Oddělení vyměřovací II</t>
  </si>
  <si>
    <t>Sekce ÚP pro Prahu 5-Odbor vyměřovací III-Oddělení vyměřovací III</t>
  </si>
  <si>
    <t>Sekce ÚP pro Prahu 5-Odbor vyměřovací III-Oddělení vyměřovací IV</t>
  </si>
  <si>
    <t>Sekce ÚP pro Prahu 5-Odbor kontrolní I</t>
  </si>
  <si>
    <t>Sekce ÚP pro Prahu 5-Odbor kontrolní I-Oddělení kontrolní I</t>
  </si>
  <si>
    <t>Sekce ÚP pro Prahu 5-Odbor kontrolní I-Oddělení kontrolní II</t>
  </si>
  <si>
    <t>Sekce ÚP pro Prahu 5-Odbor kontrolní I-Oddělení kontrolní III</t>
  </si>
  <si>
    <t>Sekce ÚP pro Prahu 5-Odbor kontrolní I-Oddělení kontrolní IV</t>
  </si>
  <si>
    <t>Sekce ÚP pro Prahu 5-Odbor kontrolní I-Oddělení kontrolní V</t>
  </si>
  <si>
    <t>Sekce ÚP pro Prahu 5-Odbor kontrolní II</t>
  </si>
  <si>
    <t>Sekce ÚP pro Prahu 5-Odbor kontrolní II-Oddělení kontrolní I</t>
  </si>
  <si>
    <t>Sekce ÚP pro Prahu 5-Odbor kontrolní II-Oddělení kontrolní II</t>
  </si>
  <si>
    <t>Sekce ÚP pro Prahu 5-Odbor kontrolní II-Oddělení kontrolní III</t>
  </si>
  <si>
    <t>Sekce ÚP pro Prahu 5-Odbor majetkových daní</t>
  </si>
  <si>
    <t>Sekce ÚP pro Prahu 5-Odbor majetkových daní-Oddělení majetkových daní I</t>
  </si>
  <si>
    <t>Sekce ÚP pro Prahu 5-Odbor majetkových daní-Oddělení majetkových daní II</t>
  </si>
  <si>
    <t>Sekce ÚP pro Prahu 6-Ředitel sekce ÚP</t>
  </si>
  <si>
    <t>Sekce ÚP pro Prahu 6-Oddělení sekretariátu a provozního zabezpečení</t>
  </si>
  <si>
    <t>Sekce ÚP pro Prahu 6-Odbor správy registrů</t>
  </si>
  <si>
    <t>Sekce ÚP pro Prahu 6-Odbor správy registrů-Oddělení správy registrů I</t>
  </si>
  <si>
    <t>Sekce ÚP pro Prahu 6-Odbor správy registrů-Oddělení správy registrů II</t>
  </si>
  <si>
    <t>Sekce ÚP pro Prahu 6-Odbor vyměřovací I</t>
  </si>
  <si>
    <t>Sekce ÚP pro Prahu 6-Odbor vyměřovací I-Oddělení vyměřovací I</t>
  </si>
  <si>
    <t>Sekce ÚP pro Prahu 6-Odbor vyměřovací I-Oddělení vyměřovací II</t>
  </si>
  <si>
    <t>Sekce ÚP pro Prahu 6-Odbor vyměřovací I-Oddělení vyměřovací III</t>
  </si>
  <si>
    <t>Sekce ÚP pro Prahu 6-Odbor vyměřovací I-Oddělení vyměřovací IV</t>
  </si>
  <si>
    <t>Sekce ÚP pro Prahu 6-Odbor vyměřovací II</t>
  </si>
  <si>
    <t>Sekce ÚP pro Prahu 6-Odbor vyměřovací II-Oddělení vyměřovací I</t>
  </si>
  <si>
    <t>Sekce ÚP pro Prahu 6-Odbor vyměřovací II-Oddělení vyměřovací II</t>
  </si>
  <si>
    <t>Sekce ÚP pro Prahu 6-Odbor vyměřovací II-Oddělení vyměřovací III</t>
  </si>
  <si>
    <t>Sekce ÚP pro Prahu 6-Odbor vyměřovací II-Oddělení vyměřovací IV</t>
  </si>
  <si>
    <t>Sekce ÚP pro Prahu 6-Odbor vyměřovací II-Oddělení vyměřovací V</t>
  </si>
  <si>
    <t>Sekce ÚP pro Prahu 6-Odbor kontrolní</t>
  </si>
  <si>
    <t>Sekce ÚP pro Prahu 6-Odbor kontrolní-Oddělení kontrolní I</t>
  </si>
  <si>
    <t>Sekce ÚP pro Prahu 6-Odbor kontrolní-Oddělení kontrolní II</t>
  </si>
  <si>
    <t>Sekce ÚP pro Prahu 6-Odbor kontrolní-Oddělení kontrolní III</t>
  </si>
  <si>
    <t>Sekce ÚP pro Prahu 6-Odbor kontrolní-Oddělení kontrolní IV</t>
  </si>
  <si>
    <t>Sekce ÚP pro Prahu 6-Odbor majetkových daní</t>
  </si>
  <si>
    <t>Sekce ÚP pro Prahu 6-Odbor majetkových daní-Oddělení majetkových daní I</t>
  </si>
  <si>
    <t>Sekce ÚP pro Prahu 6-Odbor majetkových daní-Oddělení majetkových daní II</t>
  </si>
  <si>
    <t>Sekce ÚP pro Prahu 7-Ředitel sekce ÚP</t>
  </si>
  <si>
    <t>Sekce ÚP pro Prahu 7-Oddělení správy registrů</t>
  </si>
  <si>
    <t>Sekce ÚP pro Prahu 7-Odbor vyměřovací</t>
  </si>
  <si>
    <t>Sekce ÚP pro Prahu 7-Odbor vyměřovací-Oddělení vyměřovací I</t>
  </si>
  <si>
    <t>Sekce ÚP pro Prahu 7-Odbor vyměřovací-Oddělení vyměřovací II</t>
  </si>
  <si>
    <t>Sekce ÚP pro Prahu 7-Odbor vyměřovací-Oddělení vyměřovací III</t>
  </si>
  <si>
    <t>Sekce ÚP pro Prahu 7-Odbor vyměřovací-Oddělení vyměřovací IV</t>
  </si>
  <si>
    <t>Sekce ÚP pro Prahu 7-Odbor kontrolní</t>
  </si>
  <si>
    <t>Sekce ÚP pro Prahu 7-Odbor kontrolní-Oddělení kontrolní I</t>
  </si>
  <si>
    <t>Sekce ÚP pro Prahu 7-Odbor kontrolní-Oddělení kontrolní II</t>
  </si>
  <si>
    <t>Sekce ÚP pro Prahu 8-Ředitel sekce ÚP</t>
  </si>
  <si>
    <t>Sekce ÚP pro Prahu 8-Oddělení sekretariátu a provozního zabezpečení</t>
  </si>
  <si>
    <t>Sekce ÚP pro Prahu 8-Oddělení majetkových daní</t>
  </si>
  <si>
    <t>Sekce ÚP pro Prahu 8-Odbor správy registrů</t>
  </si>
  <si>
    <t>Sekce ÚP pro Prahu 8-Odbor správy registrů-Oddělení správy registrů I</t>
  </si>
  <si>
    <t>Sekce ÚP pro Prahu 8-Odbor správy registrů-Oddělení správy registrů II</t>
  </si>
  <si>
    <t>Sekce ÚP pro Prahu 8-Odbor vyměřovací I</t>
  </si>
  <si>
    <t>Sekce ÚP pro Prahu 8-Odbor vyměřovací I-Oddělení vyměřovací I</t>
  </si>
  <si>
    <t>Sekce ÚP pro Prahu 8-Odbor vyměřovací I-Oddělení vyměřovací II</t>
  </si>
  <si>
    <t>Sekce ÚP pro Prahu 8-Odbor vyměřovací I-Oddělení vyměřovací III</t>
  </si>
  <si>
    <t>Sekce ÚP pro Prahu 8-Odbor vyměřovací II</t>
  </si>
  <si>
    <t>Sekce ÚP pro Prahu 8-Odbor vyměřovací II-Oddělení vyměřovací I</t>
  </si>
  <si>
    <t>Sekce ÚP pro Prahu 8-Odbor vyměřovací II-Oddělení vyměřovací II</t>
  </si>
  <si>
    <t>Sekce ÚP pro Prahu 8-Odbor vyměřovací II-Oddělení vyměřovací III</t>
  </si>
  <si>
    <t>Sekce ÚP pro Prahu 8-Odbor vyměřovací II-Oddělení vyměřovací IV</t>
  </si>
  <si>
    <t>Sekce ÚP pro Prahu 8-Odbor kontrolní</t>
  </si>
  <si>
    <t>Sekce ÚP pro Prahu 8-Odbor kontrolní-Oddělení kontrolní I</t>
  </si>
  <si>
    <t>Sekce ÚP pro Prahu 8-Odbor kontrolní-Oddělení kontrolní II</t>
  </si>
  <si>
    <t>Sekce ÚP pro Prahu 8-Odbor kontrolní-Oddělení kontrolní III</t>
  </si>
  <si>
    <t>Sekce ÚP pro Prahu 8-Odbor kontrolní-Oddělení kontrolní IV</t>
  </si>
  <si>
    <t>Sekce ÚP pro Prahu 9-Ředitel sekce ÚP</t>
  </si>
  <si>
    <t>Sekce ÚP pro Prahu 9-Oddělení sekretariátu a provozního zabezpečení</t>
  </si>
  <si>
    <t>Sekce ÚP pro Prahu 9-Odbor správy registrů</t>
  </si>
  <si>
    <t>Sekce ÚP pro Prahu 9-Odbor správy registrů-Oddělení správy registrů I</t>
  </si>
  <si>
    <t>Sekce ÚP pro Prahu 9-Odbor správy registrů-Oddělení správy registrů II</t>
  </si>
  <si>
    <t>Sekce ÚP pro Prahu 9-Odbor vyměřovací I</t>
  </si>
  <si>
    <t>Sekce ÚP pro Prahu 9-Odbor vyměřovací I-Oddělení vyměřovací I</t>
  </si>
  <si>
    <t>Sekce ÚP pro Prahu 9-Odbor vyměřovací I-Oddělení vyměřovací II</t>
  </si>
  <si>
    <t>Sekce ÚP pro Prahu 9-Odbor vyměřovací I-Oddělení vyměřovací III</t>
  </si>
  <si>
    <t>Sekce ÚP pro Prahu 9-Odbor vyměřovací I-Oddělení vyměřovací IV</t>
  </si>
  <si>
    <t>Sekce ÚP pro Prahu 9-Odbor vyměřovací I-Oddělení vyměřovací V</t>
  </si>
  <si>
    <t>Sekce ÚP pro Prahu 9-Odbor vyměřovací I-Oddělení vyměřovací VI</t>
  </si>
  <si>
    <t>Sekce ÚP pro Prahu 9-Odbor vyměřovací II</t>
  </si>
  <si>
    <t>Sekce ÚP pro Prahu 9-Odbor vyměřovací II-Oddělení vyměřovací I</t>
  </si>
  <si>
    <t>Sekce ÚP pro Prahu 9-Odbor vyměřovací II-Oddělení vyměřovací II</t>
  </si>
  <si>
    <t>Sekce ÚP pro Prahu 9-Odbor vyměřovací II-Oddělení vyměřovací III</t>
  </si>
  <si>
    <t>Sekce ÚP pro Prahu 9-Odbor vyměřovací II-Oddělení vyměřovací IV</t>
  </si>
  <si>
    <t>Sekce ÚP pro Prahu 9-Odbor vyměřovací II-Oddělení vyměřovací V</t>
  </si>
  <si>
    <t>Sekce ÚP pro Prahu 9-Odbor kontrolní</t>
  </si>
  <si>
    <t>Sekce ÚP pro Prahu 9-Odbor kontrolní-Oddělení kontrolní I</t>
  </si>
  <si>
    <t>Sekce ÚP pro Prahu 9-Odbor kontrolní-Oddělení kontrolní II</t>
  </si>
  <si>
    <t>Sekce ÚP pro Prahu 9-Odbor kontrolní-Oddělení kontrolní III</t>
  </si>
  <si>
    <t>Sekce ÚP pro Prahu 9-Odbor kontrolní-Oddělení kontrolní IV</t>
  </si>
  <si>
    <t>Sekce ÚP pro Prahu 9-Odbor majetkových daní</t>
  </si>
  <si>
    <t>Sekce ÚP pro Prahu 9-Odbor majetkových daní-Oddělení majetkových daní I</t>
  </si>
  <si>
    <t>Sekce ÚP pro Prahu 9-Odbor majetkových daní-Oddělení majetkových daní II</t>
  </si>
  <si>
    <t>Sekce ÚP pro Prahu 10-Ředitel sekce ÚP</t>
  </si>
  <si>
    <t>Sekce ÚP pro Prahu 10-Oddělení sekretariátu a provozního zabezpečení</t>
  </si>
  <si>
    <t>Sekce ÚP pro Prahu 10-Odbor správy registrů</t>
  </si>
  <si>
    <t>Sekce ÚP pro Prahu 10-Odbor správy registrů-Oddělení správy registrů I</t>
  </si>
  <si>
    <t>Sekce ÚP pro Prahu 10-Odbor správy registrů-Oddělení správy registrů II</t>
  </si>
  <si>
    <t>Sekce ÚP pro Prahu 10-Odbor vyměřovací I</t>
  </si>
  <si>
    <t>Sekce ÚP pro Prahu 10-Odbor vyměřovací I-Oddělení vyměřovací I</t>
  </si>
  <si>
    <t>Sekce ÚP pro Prahu 10-Odbor vyměřovací I-Oddělení vyměřovací II</t>
  </si>
  <si>
    <t>Sekce ÚP pro Prahu 10-Odbor vyměřovací I-Oddělení vyměřovací III</t>
  </si>
  <si>
    <t>Sekce ÚP pro Prahu 10-Odbor vyměřovací I-Oddělení vyměřovací IV</t>
  </si>
  <si>
    <t>Sekce ÚP pro Prahu 10-Odbor vyměřovací II</t>
  </si>
  <si>
    <t>Sekce ÚP pro Prahu 10-Odbor vyměřovací II-Oddělení vyměřovací I</t>
  </si>
  <si>
    <t>Sekce ÚP pro Prahu 10-Odbor vyměřovací II-Oddělení vyměřovací II</t>
  </si>
  <si>
    <t>Sekce ÚP pro Prahu 10-Odbor vyměřovací II-Oddělení vyměřovací III</t>
  </si>
  <si>
    <t>Sekce ÚP pro Prahu 10-Odbor vyměřovací II-Oddělení vyměřovací IV</t>
  </si>
  <si>
    <t>Sekce ÚP pro Prahu 10-Odbor vyměřovací III</t>
  </si>
  <si>
    <t>Sekce ÚP pro Prahu 10-Odbor vyměřovací III-Oddělení vyměřovací I</t>
  </si>
  <si>
    <t>Sekce ÚP pro Prahu 10-Odbor vyměřovací III-Oddělení vyměřovací II</t>
  </si>
  <si>
    <t>Sekce ÚP pro Prahu 10-Odbor vyměřovací III-Oddělení vyměřovací III</t>
  </si>
  <si>
    <t>Sekce ÚP pro Prahu 10-Odbor kontrolní I</t>
  </si>
  <si>
    <t>Sekce ÚP pro Prahu 10-Odbor kontrolní I-Oddělení kontrolní I</t>
  </si>
  <si>
    <t>Sekce ÚP pro Prahu 10-Odbor kontrolní I-Oddělení kontrolní II</t>
  </si>
  <si>
    <t>Sekce ÚP pro Prahu 10-Odbor kontrolní I-Oddělení kontrolní III</t>
  </si>
  <si>
    <t>Sekce ÚP pro Prahu 10-Odbor kontrolní II</t>
  </si>
  <si>
    <t>Sekce ÚP pro Prahu 10-Odbor kontrolní II-Oddělení kontrolní I</t>
  </si>
  <si>
    <t>Sekce ÚP pro Prahu 10-Odbor kontrolní II-Oddělení kontrolní II</t>
  </si>
  <si>
    <t>Sekce ÚP pro Prahu 10-Odbor kontrolní II-Oddělení kontrolní III</t>
  </si>
  <si>
    <t>Sekce ÚP pro Prahu 10-Odbor majetkových daní</t>
  </si>
  <si>
    <t>Sekce ÚP pro Prahu 10-Odbor majetkových daní-Oddělení majetkových daní I</t>
  </si>
  <si>
    <t>Sekce ÚP pro Prahu 10-Odbor majetkových daní-Oddělení majetkových daní II</t>
  </si>
  <si>
    <t>Sekce ÚP pro Prahu - Jižní Město-Ředitel sekce ÚP</t>
  </si>
  <si>
    <t>Sekce ÚP pro Prahu - Jižní Město-Oddělení sekretariátu a provozního zabezpečení</t>
  </si>
  <si>
    <t>Sekce ÚP pro Prahu - Jižní Město-Oddělení majetkových daní</t>
  </si>
  <si>
    <t>Sekce ÚP pro Prahu - Jižní Město-Oddělení správy registrů</t>
  </si>
  <si>
    <t>Sekce ÚP pro Prahu - Jižní Město-Odbor vyměřovací I</t>
  </si>
  <si>
    <t>Sekce ÚP pro Prahu - Jižní Město-Odbor vyměřovací I-Oddělení vyměřovací I</t>
  </si>
  <si>
    <t>Sekce ÚP pro Prahu - Jižní Město-Odbor vyměřovací I-Oddělení vyměřovací II</t>
  </si>
  <si>
    <t>Sekce ÚP pro Prahu - Jižní Město-Odbor vyměřovací I-Oddělení vyměřovací III</t>
  </si>
  <si>
    <t>Sekce ÚP pro Prahu - Jižní Město-Odbor vyměřovací II</t>
  </si>
  <si>
    <t>Sekce ÚP pro Prahu - Jižní Město-Odbor vyměřovací II-Oddělení vyměřovací I</t>
  </si>
  <si>
    <t>Sekce ÚP pro Prahu - Jižní Město-Odbor vyměřovací II-Oddělení vyměřovací II</t>
  </si>
  <si>
    <t>Sekce ÚP pro Prahu - Jižní Město-Odbor kontrolní</t>
  </si>
  <si>
    <t>Sekce ÚP pro Prahu - Jižní Město-Odbor kontrolní-Oddělení kontrolní I</t>
  </si>
  <si>
    <t>Sekce ÚP pro Prahu - Jižní Město-Odbor kontrolní-Oddělení kontrolní II</t>
  </si>
  <si>
    <t>Sekce ÚP pro Prahu - Jižní Město-Odbor kontrolní-Oddělení kontrolní III</t>
  </si>
  <si>
    <t>Sekce ÚP v Praze-Modřanech-Ředitel sekce ÚP</t>
  </si>
  <si>
    <t>Sekce ÚP v Praze-Modřanech-Oddělení správy registrů</t>
  </si>
  <si>
    <t>Sekce ÚP v Praze-Modřanech-Odbor vyměřovací</t>
  </si>
  <si>
    <t>Sekce ÚP v Praze-Modřanech-Odbor vyměřovací-Oddělení vyměřovací I</t>
  </si>
  <si>
    <t>Sekce ÚP v Praze-Modřanech-Odbor vyměřovací-Oddělení vyměřovací II</t>
  </si>
  <si>
    <t>Sekce ÚP v Praze-Modřanech-Odbor vyměřovací-Oddělení vyměřovací III</t>
  </si>
  <si>
    <t>Sekce ÚP v Praze-Modřanech-Odbor vyměřovací-Oddělení vyměřovací IV</t>
  </si>
  <si>
    <t>Sekce ÚP v Praze-Modřanech-Odbor kontrolní</t>
  </si>
  <si>
    <t>Sekce ÚP v Praze-Modřanech-Odbor kontrolní-Oddělení kontrolní I</t>
  </si>
  <si>
    <t>Sekce ÚP v Praze-Modřanech-Odbor kontrolní-Oddělení kontrolní II</t>
  </si>
  <si>
    <t>Finanční úřad pro Středočeský kraj</t>
  </si>
  <si>
    <t>FÚ pro Středočeský kraj-Ředitel</t>
  </si>
  <si>
    <t>FÚ pro Středočeský kraj-Oddělení sekretariátu ředitele</t>
  </si>
  <si>
    <t>FÚ pro Středočeský kraj-Sekce řízení úřadu-Ředitel sekce</t>
  </si>
  <si>
    <t>FÚ pro Středočeský kraj-Sekce řízení úřadu-Oddělení evidence daní</t>
  </si>
  <si>
    <t>FÚ pro Středočeský kraj-Sekce řízení úřadu-Odbor metodiky a výkonu daní</t>
  </si>
  <si>
    <t>FÚ pro Středočeský kraj-Sekce řízení úřadu-Odbor metodiky a výkonu daní-Oddělení daně z příjmů fyzických osob</t>
  </si>
  <si>
    <t>FÚ pro Středočeský kraj-Sekce řízení úřadu-Odbor metodiky a výkonu daní-Oddělení daně z příjmů právnických osob</t>
  </si>
  <si>
    <t>FÚ pro Středočeský kraj-Sekce řízení úřadu-Odbor metodiky a výkonu daní-Oddělení nepřímých daní I</t>
  </si>
  <si>
    <t>FÚ pro Středočeský kraj-Sekce řízení úřadu-Odbor metodiky a výkonu daní-Oddělení nepřímých daní II</t>
  </si>
  <si>
    <t>FÚ pro Středočeský kraj-Sekce řízení úřadu-Odbor metodiky a výkonu daní-Oddělení daňového procesu</t>
  </si>
  <si>
    <t>FÚ pro Středočeský kraj-Sekce řízení úřadu-Odbor metodiky a výkonu daní-Oddělení ostatních agend</t>
  </si>
  <si>
    <t>FÚ pro Středočeský kraj-Sekce řízení úřadu-Odbor daňové kontroly a analytiky</t>
  </si>
  <si>
    <t>FÚ pro Středočeský kraj-Sekce řízení úřadu-Odbor daňové kontroly a analytiky-Oddělení daňové kontroly a analytiky I</t>
  </si>
  <si>
    <t>FÚ pro Středočeský kraj-Sekce řízení úřadu-Odbor daňové kontroly a analytiky-Oddělení daňové kontroly a analytiky II</t>
  </si>
  <si>
    <t>FÚ pro Středočeský kraj-Sekce řízení úřadu-Odbor daňové kontroly a analytiky-Oddělení daňové kontroly a analytiky III</t>
  </si>
  <si>
    <t>FÚ pro Středočeský kraj-Sekce řízení úřadu-Odbor daňové kontroly a analytiky-Oddělení daňové kontroly a analytiky IV</t>
  </si>
  <si>
    <t>FÚ pro Středočeský kraj-Sekce řízení úřadu-Odbor daňové kontroly a analytiky-Oddělení daňové kontroly a analytiky V</t>
  </si>
  <si>
    <t>FÚ pro Středočeský kraj-Sekce řízení úřadu-Odbor kontroly zvláštních činností</t>
  </si>
  <si>
    <t>FÚ pro Středočeský kraj-Sekce řízení úřadu-Odbor kontroly zvláštních činností-Oddělení kontroly zvláštních činností I</t>
  </si>
  <si>
    <t>FÚ pro Středočeský kraj-Sekce řízení úřadu-Odbor kontroly zvláštních činností-Oddělení kontroly zvláštních činností II</t>
  </si>
  <si>
    <t>FÚ pro Středočeský kraj-Sekce řízení úřadu-Odbor kontroly zvláštních činností-Oddělení kontroly zvláštních činností III</t>
  </si>
  <si>
    <t>FÚ pro Středočeský kraj-Sekce řízení úřadu-Odbor kontroly zvláštních činností-Oddělení kontroly zvláštních činností IV</t>
  </si>
  <si>
    <t>FÚ pro Středočeský kraj-Sekce vymáhací-Ředitel sekce</t>
  </si>
  <si>
    <t>FÚ pro Středočeský kraj-Sekce vymáhací-Oddělení analytické a právní podpory</t>
  </si>
  <si>
    <t>FÚ pro Středočeský kraj-Sekce vymáhací-Odbor vymáhací I</t>
  </si>
  <si>
    <t>FÚ pro Středočeský kraj-Sekce vymáhací-Odbor vymáhací I-Oddělení vymáhací I</t>
  </si>
  <si>
    <t>FÚ pro Středočeský kraj-Sekce vymáhací-Odbor vymáhací I-Oddělení vymáhací II</t>
  </si>
  <si>
    <t>FÚ pro Středočeský kraj-Sekce vymáhací-Odbor vymáhací I-Oddělení vymáhací III</t>
  </si>
  <si>
    <t>FÚ pro Středočeský kraj-Sekce vymáhací-Odbor vymáhací II</t>
  </si>
  <si>
    <t>FÚ pro Středočeský kraj-Sekce vymáhací-Odbor vymáhací II-Oddělení vymáhací I</t>
  </si>
  <si>
    <t>FÚ pro Středočeský kraj-Sekce vymáhací-Odbor vymáhací II-Oddělení vymáhací II</t>
  </si>
  <si>
    <t>FÚ pro Středočeský kraj-Sekce vymáhací-Odbor vymáhací II-Oddělení vymáhací III</t>
  </si>
  <si>
    <t>FÚ pro Středočeský kraj-Sekce vymáhací-Odbor vymáhací II-Oddělení vymáhací IV</t>
  </si>
  <si>
    <t>Sekce ÚP Praha-východ-Ředitel sekce ÚP</t>
  </si>
  <si>
    <t>Sekce ÚP Praha-východ-Oddělení sekretariátu a provozního zabezpečení</t>
  </si>
  <si>
    <t>Sekce ÚP Praha-východ-Oddělení majetkových daní</t>
  </si>
  <si>
    <t>Sekce ÚP Praha-východ-Oddělení správy registrů</t>
  </si>
  <si>
    <t>Sekce ÚP Praha-východ-Odbor vyměřovací</t>
  </si>
  <si>
    <t>Sekce ÚP Praha-východ-Odbor vyměřovací-Oddělení vyměřovací I</t>
  </si>
  <si>
    <t>Sekce ÚP Praha-východ-Odbor vyměřovací-Oddělení vyměřovací II</t>
  </si>
  <si>
    <t>Sekce ÚP Praha-východ-Odbor vyměřovací-Oddělení vyměřovací III</t>
  </si>
  <si>
    <t>Sekce ÚP Praha-východ-Odbor vyměřovací-Oddělení vyměřovací IV</t>
  </si>
  <si>
    <t>Sekce ÚP Praha-východ-Odbor kontrolní</t>
  </si>
  <si>
    <t>Sekce ÚP Praha-východ-Odbor kontrolní-Oddělení kontrolní I</t>
  </si>
  <si>
    <t>Sekce ÚP Praha-východ-Odbor kontrolní-Oddělení kontrolní II</t>
  </si>
  <si>
    <t>Sekce ÚP Praha-východ-Odbor kontrolní-Oddělení kontrolní III</t>
  </si>
  <si>
    <t>Sekce ÚP Praha-západ-Ředitel sekce ÚP</t>
  </si>
  <si>
    <t>Sekce ÚP Praha-západ-Oddělení sekretariátu a provozního zabezpečení</t>
  </si>
  <si>
    <t>Sekce ÚP Praha-západ-Oddělení majetkových daní</t>
  </si>
  <si>
    <t>Sekce ÚP Praha-západ-Odbor správy registrů</t>
  </si>
  <si>
    <t>Sekce ÚP Praha-západ-Odbor správy registrů-Oddělení správy registrů I</t>
  </si>
  <si>
    <t>Sekce ÚP Praha-západ-Odbor správy registrů-Oddělení správy registrů II</t>
  </si>
  <si>
    <t>Sekce ÚP Praha-západ-Odbor vyměřovací I</t>
  </si>
  <si>
    <t>Sekce ÚP Praha-západ-Odbor vyměřovací I-Oddělení vyměřovací I</t>
  </si>
  <si>
    <t>Sekce ÚP Praha-západ-Odbor vyměřovací I-Oddělení vyměřovací II</t>
  </si>
  <si>
    <t>Sekce ÚP Praha-západ-Odbor vyměřovací I-Oddělení vyměřovací III</t>
  </si>
  <si>
    <t>Sekce ÚP Praha-západ-Odbor vyměřovací I-Oddělení vyměřovací IV</t>
  </si>
  <si>
    <t>Sekce ÚP Praha-západ-Odbor vyměřovací II</t>
  </si>
  <si>
    <t>Sekce ÚP Praha-západ-Odbor vyměřovací II-Oddělení vyměřovací I</t>
  </si>
  <si>
    <t>Sekce ÚP Praha-západ-Odbor vyměřovací II-Oddělení vyměřovací II</t>
  </si>
  <si>
    <t>Sekce ÚP Praha-západ-Odbor vyměřovací II-Oddělení vyměřovací III</t>
  </si>
  <si>
    <t>Sekce ÚP Praha-západ-Odbor kontrolní</t>
  </si>
  <si>
    <t>Sekce ÚP Praha-západ-Odbor kontrolní-Oddělení kontrolní I</t>
  </si>
  <si>
    <t>Sekce ÚP Praha-západ-Odbor kontrolní-Oddělení kontrolní II</t>
  </si>
  <si>
    <t>Sekce ÚP Praha-západ-Odbor kontrolní-Oddělení kontrolní III</t>
  </si>
  <si>
    <t>Sekce ÚP Praha-západ-Odbor kontrolní-Oddělení kontrolní IV</t>
  </si>
  <si>
    <t>Sekce ÚP v Benešově-Ředitel sekce ÚP</t>
  </si>
  <si>
    <t>Sekce ÚP v Benešově-Oddělení sekretariátu a provozního zabezpečení</t>
  </si>
  <si>
    <t>Sekce ÚP v Benešově-Oddělení majetkových daní</t>
  </si>
  <si>
    <t>Sekce ÚP v Benešově-Oddělení správy registrů</t>
  </si>
  <si>
    <t>Sekce ÚP v Benešově-Odbor vyměřovací</t>
  </si>
  <si>
    <t>Sekce ÚP v Benešově-Odbor vyměřovací-Oddělení vyměřovací I</t>
  </si>
  <si>
    <t>Sekce ÚP v Benešově-Odbor vyměřovací-Oddělení vyměřovací II</t>
  </si>
  <si>
    <t>Sekce ÚP v Benešově-Odbor vyměřovací-Oddělení vyměřovací III</t>
  </si>
  <si>
    <t>Sekce ÚP v Benešově-Odbor kontrolní</t>
  </si>
  <si>
    <t>Sekce ÚP v Benešově-Odbor kontrolní-Oddělení kontrolní I</t>
  </si>
  <si>
    <t>Sekce ÚP v Benešově-Odbor kontrolní-Oddělení kontrolní II</t>
  </si>
  <si>
    <t>Sekce ÚP v Benešově-Odbor kontrolní-Oddělení kontrolní III</t>
  </si>
  <si>
    <t>Sekce ÚP v Berouně-Ředitel sekce ÚP</t>
  </si>
  <si>
    <t>Sekce ÚP v Berouně-Oddělení sekretariátu a provozního zabezpečení</t>
  </si>
  <si>
    <t>Sekce ÚP v Berouně-Oddělení majetkových daní</t>
  </si>
  <si>
    <t>Sekce ÚP v Berouně-Oddělení správy registrů</t>
  </si>
  <si>
    <t>Sekce ÚP v Berouně-Odbor vyměřovací</t>
  </si>
  <si>
    <t>Sekce ÚP v Berouně-Odbor vyměřovací-Oddělení vyměřovací I</t>
  </si>
  <si>
    <t>Sekce ÚP v Berouně-Odbor vyměřovací-Oddělení vyměřovací II</t>
  </si>
  <si>
    <t>Sekce ÚP v Berouně-Odbor vyměřovací-Oddělení vyměřovací III</t>
  </si>
  <si>
    <t>Sekce ÚP v Berouně-Odbor kontrolní</t>
  </si>
  <si>
    <t>Sekce ÚP v Berouně-Odbor kontrolní-Oddělení kontrolní I</t>
  </si>
  <si>
    <t>Sekce ÚP v Berouně-Odbor kontrolní-Oddělení kontrolní II</t>
  </si>
  <si>
    <t>Sekce ÚP v Berouně-Odbor kontrolní-Oddělení kontrolní III</t>
  </si>
  <si>
    <t>Sekce ÚP v Kladně-Ředitel sekce ÚP</t>
  </si>
  <si>
    <t>Sekce ÚP v Kladně-Oddělení sekretariátu a provozního zabezpečení</t>
  </si>
  <si>
    <t>Sekce ÚP v Kladně-Oddělení majetkových daní</t>
  </si>
  <si>
    <t>Sekce ÚP v Kladně-Oddělení správy registrů</t>
  </si>
  <si>
    <t>Sekce ÚP v Kladně-Odbor vyměřovací I</t>
  </si>
  <si>
    <t>Sekce ÚP v Kladně-Odbor vyměřovací I-Oddělení vyměřovací I</t>
  </si>
  <si>
    <t>Sekce ÚP v Kladně-Odbor vyměřovací I-Oddělení vyměřovací II</t>
  </si>
  <si>
    <t>Sekce ÚP v Kladně-Odbor vyměřovací I-Oddělení vyměřovací III</t>
  </si>
  <si>
    <t>Sekce ÚP v Kladně-Odbor vyměřovací II</t>
  </si>
  <si>
    <t>Sekce ÚP v Kladně-Odbor vyměřovací II-Oddělení vyměřovací I</t>
  </si>
  <si>
    <t>Sekce ÚP v Kladně-Odbor vyměřovací II-Oddělení vyměřovací II</t>
  </si>
  <si>
    <t>Sekce ÚP v Kladně-Odbor kontrolní</t>
  </si>
  <si>
    <t>Sekce ÚP v Kladně-Odbor kontrolní-Oddělení kontrolní I</t>
  </si>
  <si>
    <t>Sekce ÚP v Kladně-Odbor kontrolní-Oddělení kontrolní II</t>
  </si>
  <si>
    <t>Sekce ÚP v Kladně-Odbor kontrolní-Oddělení kontrolní III</t>
  </si>
  <si>
    <t>Sekce ÚP v Mělníce-Ředitel sekce ÚP</t>
  </si>
  <si>
    <t>Sekce ÚP v Mělníce-Oddělení sekretariátu a provozního zabezpečení</t>
  </si>
  <si>
    <t>Sekce ÚP v Mělníce-Oddělení majetkových daní</t>
  </si>
  <si>
    <t>Sekce ÚP v Mělníce-Oddělení správy registrů</t>
  </si>
  <si>
    <t>Sekce ÚP v Mělníce-Odbor vyměřovací</t>
  </si>
  <si>
    <t>Sekce ÚP v Mělníce-Odbor vyměřovací-Oddělení vyměřovací I</t>
  </si>
  <si>
    <t>Sekce ÚP v Mělníce-Odbor vyměřovací-Oddělení vyměřovací II</t>
  </si>
  <si>
    <t>Sekce ÚP v Mělníce-Odbor vyměřovací-Oddělení vyměřovací III</t>
  </si>
  <si>
    <t>Sekce ÚP v Mělníce-Odbor kontrolní</t>
  </si>
  <si>
    <t>Sekce ÚP v Mělníce-Odbor kontrolní-Oddělení kontrolní I</t>
  </si>
  <si>
    <t>Sekce ÚP v Mělníce-Odbor kontrolní-Oddělení kontrolní II</t>
  </si>
  <si>
    <t>Sekce ÚP v Mladé Boleslavi-Ředitel sekce ÚP</t>
  </si>
  <si>
    <t>Sekce ÚP v Mladé Boleslavi-Oddělení sekretariátu a provozního zabezpečení</t>
  </si>
  <si>
    <t>Sekce ÚP v Mladé Boleslavi-Oddělení majetkových daní</t>
  </si>
  <si>
    <t>Sekce ÚP v Mladé Boleslavi-Oddělení správy registrů</t>
  </si>
  <si>
    <t>Sekce ÚP v Mladé Boleslavi-Odbor vyměřovací</t>
  </si>
  <si>
    <t>Sekce ÚP v Mladé Boleslavi-Odbor vyměřovací-Oddělení vyměřovací I</t>
  </si>
  <si>
    <t>Sekce ÚP v Mladé Boleslavi-Odbor vyměřovací-Oddělení vyměřovací II</t>
  </si>
  <si>
    <t>Sekce ÚP v Mladé Boleslavi-Odbor vyměřovací-Oddělení vyměřovací III</t>
  </si>
  <si>
    <t>Sekce ÚP v Mladé Boleslavi-Odbor kontrolní</t>
  </si>
  <si>
    <t>Sekce ÚP v Mladé Boleslavi-Odbor kontrolní-Oddělení kontrolní I</t>
  </si>
  <si>
    <t>Sekce ÚP v Mladé Boleslavi-Odbor kontrolní-Oddělení kontrolní II</t>
  </si>
  <si>
    <t>Sekce ÚP v Mladé Boleslavi-Odbor kontrolní-Oddělení kontrolní III</t>
  </si>
  <si>
    <t>Sekce ÚP v Nymburku-Ředitel sekce ÚP</t>
  </si>
  <si>
    <t>Sekce ÚP v Nymburku-Oddělení sekretariátu a provozního zabezpečení</t>
  </si>
  <si>
    <t>Sekce ÚP v Nymburku-Oddělení majetkových daní</t>
  </si>
  <si>
    <t>Sekce ÚP v Nymburku-Oddělení správy registrů</t>
  </si>
  <si>
    <t>Sekce ÚP v Nymburku-Odbor vyměřovací</t>
  </si>
  <si>
    <t>Sekce ÚP v Nymburku-Odbor vyměřovací-Oddělení vyměřovací I</t>
  </si>
  <si>
    <t>Sekce ÚP v Nymburku-Odbor vyměřovací-Oddělení vyměřovací II</t>
  </si>
  <si>
    <t>Sekce ÚP v Nymburku-Odbor vyměřovací-Oddělení vyměřovací III</t>
  </si>
  <si>
    <t>Sekce ÚP v Nymburku-Odbor kontrolní</t>
  </si>
  <si>
    <t>Sekce ÚP v Nymburku-Odbor kontrolní-Oddělení kontrolní I</t>
  </si>
  <si>
    <t>Sekce ÚP v Nymburku-Odbor kontrolní-Oddělení kontrolní II</t>
  </si>
  <si>
    <t>Sekce ÚP v Příbrami-Ředitel sekce ÚP</t>
  </si>
  <si>
    <t>Sekce ÚP v Příbrami-Oddělení sekretariátu a provozního zabezpečení</t>
  </si>
  <si>
    <t>Sekce ÚP v Příbrami-Oddělení majetkových daní</t>
  </si>
  <si>
    <t>Sekce ÚP v Příbrami-Oddělení správy registrů</t>
  </si>
  <si>
    <t>Sekce ÚP v Příbrami-Odbor vyměřovací</t>
  </si>
  <si>
    <t>Sekce ÚP v Příbrami-Odbor vyměřovací-Oddělení vyměřovací I</t>
  </si>
  <si>
    <t>Sekce ÚP v Příbrami-Odbor vyměřovací-Oddělení vyměřovací II</t>
  </si>
  <si>
    <t>Sekce ÚP v Příbrami-Odbor vyměřovací-Oddělení vyměřovací III</t>
  </si>
  <si>
    <t>Sekce ÚP v Příbrami-Odbor vyměřovací-Oddělení vyměřovací IV</t>
  </si>
  <si>
    <t>Sekce ÚP v Příbrami-Odbor kontrolní</t>
  </si>
  <si>
    <t>Sekce ÚP v Příbrami-Odbor kontrolní-Oddělení kontrolní I</t>
  </si>
  <si>
    <t>Sekce ÚP v Příbrami-Odbor kontrolní-Oddělení kontrolní II</t>
  </si>
  <si>
    <t>Sekce ÚP v Příbrami-Odbor kontrolní-Oddělení kontrolní III</t>
  </si>
  <si>
    <t>Sekce ÚP v Rakovníku-Ředitel sekce ÚP</t>
  </si>
  <si>
    <t>Sekce ÚP v Rakovníku-Oddělení majetkových daní</t>
  </si>
  <si>
    <t>Sekce ÚP v Rakovníku-Oddělení správy registrů</t>
  </si>
  <si>
    <t>Sekce ÚP v Rakovníku-Odbor vyměřovací</t>
  </si>
  <si>
    <t>Sekce ÚP v Rakovníku-Odbor vyměřovací-Oddělení vyměřovací I</t>
  </si>
  <si>
    <t>Sekce ÚP v Rakovníku-Odbor vyměřovací-Oddělení vyměřovací II</t>
  </si>
  <si>
    <t>Sekce ÚP v Rakovníku-Odbor kontrolní</t>
  </si>
  <si>
    <t>Sekce ÚP v Rakovníku-Odbor kontrolní-Oddělení kontrolní I</t>
  </si>
  <si>
    <t>Sekce ÚP v Rakovníku-Odbor kontrolní-Oddělení kontrolní II</t>
  </si>
  <si>
    <t>Sekce ÚP v Říčanech-Ředitel sekce ÚP</t>
  </si>
  <si>
    <t>Sekce ÚP v Říčanech-Oddělení sekretariátu a provozního zabezpečení</t>
  </si>
  <si>
    <t>Sekce ÚP v Říčanech-Oddělení majetkových daní</t>
  </si>
  <si>
    <t>Sekce ÚP v Říčanech-Oddělení správy registrů</t>
  </si>
  <si>
    <t>Sekce ÚP v Říčanech-Odbor vyměřovací</t>
  </si>
  <si>
    <t>Sekce ÚP v Říčanech-Odbor vyměřovací-Oddělení vyměřovací I</t>
  </si>
  <si>
    <t>Sekce ÚP v Říčanech-Odbor vyměřovací-Oddělení vyměřovací II</t>
  </si>
  <si>
    <t>Sekce ÚP v Říčanech-Odbor vyměřovací-Oddělení vyměřovací III</t>
  </si>
  <si>
    <t>Sekce ÚP v Říčanech-Odbor kontrolní</t>
  </si>
  <si>
    <t>Sekce ÚP v Říčanech-Odbor kontrolní-Oddělení kontrolní I</t>
  </si>
  <si>
    <t>Sekce ÚP v Říčanech-Odbor kontrolní-Oddělení kontrolní II</t>
  </si>
  <si>
    <t>Finanční úřad pro Jihočeský kraj</t>
  </si>
  <si>
    <t>FÚ pro Jihočeský kraj-Ředitel</t>
  </si>
  <si>
    <t>FÚ pro Jihočeský kraj-Sekce řízení úřadu-Ředitel sekce</t>
  </si>
  <si>
    <t>FÚ pro Jihočeský kraj-Sekce řízení úřadu-Oddělení evidence daní</t>
  </si>
  <si>
    <t>FÚ pro Jihočeský kraj-Sekce řízení úřadu-Odbor metodiky a výkonu daní</t>
  </si>
  <si>
    <t>FÚ pro Jihočeský kraj-Sekce řízení úřadu-Odbor metodiky a výkonu daní-Oddělení daně z příjmů fyzických osob</t>
  </si>
  <si>
    <t>FÚ pro Jihočeský kraj-Sekce řízení úřadu-Odbor metodiky a výkonu daní-Oddělení daně z příjmů právnických osob</t>
  </si>
  <si>
    <t>FÚ pro Jihočeský kraj-Sekce řízení úřadu-Odbor metodiky a výkonu daní-Oddělení nepřímých daní</t>
  </si>
  <si>
    <t>FÚ pro Jihočeský kraj-Sekce řízení úřadu-Odbor metodiky a výkonu daní-Oddělení daňového procesu</t>
  </si>
  <si>
    <t>FÚ pro Jihočeský kraj-Sekce řízení úřadu-Odbor metodiky a výkonu daní-Oddělení ostatních agend</t>
  </si>
  <si>
    <t>FÚ pro Jihočeský kraj-Sekce řízení úřadu-Odbor kontroly zvláštních činností</t>
  </si>
  <si>
    <t>FÚ pro Jihočeský kraj-Sekce řízení úřadu-Odbor kontroly zvláštních činností-Oddělení kontroly zvláštních činností I</t>
  </si>
  <si>
    <t>FÚ pro Jihočeský kraj-Sekce řízení úřadu-Odbor kontroly zvláštních činností-Oddělení kontroly zvláštních činností II</t>
  </si>
  <si>
    <t>FÚ pro Jihočeský kraj-Odbor vymáhací</t>
  </si>
  <si>
    <t>FÚ pro Jihočeský kraj-Odbor vymáhací-Oddělení vymáhací I</t>
  </si>
  <si>
    <t>FÚ pro Jihočeský kraj-Odbor vymáhací-Oddělení vymáhací II</t>
  </si>
  <si>
    <t>FÚ pro Jihočeský kraj-Odbor vymáhací-Oddělení vymáhací III</t>
  </si>
  <si>
    <t>FÚ pro Jihočeský kraj-Odbor vymáhací-Oddělení vymáhací IV</t>
  </si>
  <si>
    <t>FÚ pro Jihočeský kraj-Odbor vymáhací-Oddělení vymáhací V</t>
  </si>
  <si>
    <t>Sekce ÚP v Českých Budějovicích-Ředitel sekce ÚP</t>
  </si>
  <si>
    <t>Sekce ÚP v Českých Budějovicích-Oddělení sekretariátu a provozního zabezpečení</t>
  </si>
  <si>
    <t>Sekce ÚP v Českých Budějovicích-Odbor správy registrů</t>
  </si>
  <si>
    <t>Sekce ÚP v Českých Budějovicích-Odbor správy registrů-Oddělení správy registrů I</t>
  </si>
  <si>
    <t>Sekce ÚP v Českých Budějovicích-Odbor správy registrů-Oddělení správy registrů II</t>
  </si>
  <si>
    <t>Sekce ÚP v Českých Budějovicích-Odbor vyměřovací I</t>
  </si>
  <si>
    <t>Sekce ÚP v Českých Budějovicích-Odbor vyměřovací I-Oddělení vyměřovací I</t>
  </si>
  <si>
    <t>Sekce ÚP v Českých Budějovicích-Odbor vyměřovací I-Oddělení vyměřovací II</t>
  </si>
  <si>
    <t>Sekce ÚP v Českých Budějovicích-Odbor vyměřovací I-Oddělení vyměřovací III</t>
  </si>
  <si>
    <t>Sekce ÚP v Českých Budějovicích-Odbor vyměřovací I-Oddělení vyměřovací IV</t>
  </si>
  <si>
    <t>Sekce ÚP v Českých Budějovicích-Odbor vyměřovací II</t>
  </si>
  <si>
    <t>Sekce ÚP v Českých Budějovicích-Odbor vyměřovací II-Oddělení vyměřovací I</t>
  </si>
  <si>
    <t>Sekce ÚP v Českých Budějovicích-Odbor vyměřovací II-Oddělení vyměřovací II</t>
  </si>
  <si>
    <t>Sekce ÚP v Českých Budějovicích-Odbor vyměřovací II-Oddělení vyměřovací III</t>
  </si>
  <si>
    <t>Sekce ÚP v Českých Budějovicích-Odbor vyměřovací II-Oddělení vyměřovací IV</t>
  </si>
  <si>
    <t>Sekce ÚP v Českých Budějovicích-Odbor vyměřovací II-Oddělení vyměřovací V</t>
  </si>
  <si>
    <t>Sekce ÚP v Písku-Ředitel sekce ÚP</t>
  </si>
  <si>
    <t>Sekce ÚP v Písku-Oddělení majetkových daní</t>
  </si>
  <si>
    <t>Sekce ÚP v Písku-Oddělení správy registrů</t>
  </si>
  <si>
    <t>Sekce ÚP v Písku-Odbor vyměřovací</t>
  </si>
  <si>
    <t>Sekce ÚP v Písku-Odbor vyměřovací-Oddělení vyměřovací I</t>
  </si>
  <si>
    <t>Sekce ÚP v Písku-Odbor vyměřovací-Oddělení vyměřovací II</t>
  </si>
  <si>
    <t>Sekce ÚP v Písku-Odbor vyměřovací-Oddělení vyměřovací III</t>
  </si>
  <si>
    <t>Sekce ÚP v Písku-Odbor kontrolní</t>
  </si>
  <si>
    <t>Sekce ÚP v Písku-Odbor kontrolní-Oddělení kontrolní I</t>
  </si>
  <si>
    <t>Sekce ÚP v Písku-Odbor kontrolní-Oddělení kontrolní II</t>
  </si>
  <si>
    <t>Sekce ÚP ve Strakonicích-Ředitel sekce ÚP</t>
  </si>
  <si>
    <t>Sekce ÚP ve Strakonicích-Oddělení sekretariátu a provozního zabezpečení</t>
  </si>
  <si>
    <t>Sekce ÚP ve Strakonicích-Oddělení majetkových daní</t>
  </si>
  <si>
    <t>Sekce ÚP ve Strakonicích-Oddělení správy registrů</t>
  </si>
  <si>
    <t>Sekce ÚP ve Strakonicích-Odbor vyměřovací</t>
  </si>
  <si>
    <t>Sekce ÚP ve Strakonicích-Odbor vyměřovací-Oddělení vyměřovací I</t>
  </si>
  <si>
    <t>Sekce ÚP ve Strakonicích-Odbor vyměřovací-Oddělení vyměřovací II</t>
  </si>
  <si>
    <t>Sekce ÚP ve Strakonicích-Odbor vyměřovací-Oddělení vyměřovací III</t>
  </si>
  <si>
    <t>Sekce ÚP ve Strakonicích-Odbor kontrolní</t>
  </si>
  <si>
    <t>Sekce ÚP ve Strakonicích-Odbor kontrolní-Oddělení kontrolní I</t>
  </si>
  <si>
    <t>Sekce ÚP ve Strakonicích-Odbor kontrolní-Oddělení kontrolní II</t>
  </si>
  <si>
    <t>Finanční úřad pro Plzeňský kraj</t>
  </si>
  <si>
    <t>FÚ pro Plzeňský kraj-Ředitel</t>
  </si>
  <si>
    <t>FÚ pro Plzeňský kraj-Oddělení sekretariátu ředitele</t>
  </si>
  <si>
    <t>FÚ pro Plzeňský kraj-Sekce řízení úřadu-Ředitel sekce</t>
  </si>
  <si>
    <t>FÚ pro Plzeňský kraj-Sekce řízení úřadu-Oddělení provozního zabezpečení</t>
  </si>
  <si>
    <t>FÚ pro Plzeňský kraj-Sekce řízení úřadu-Oddělení evidence daní</t>
  </si>
  <si>
    <t>FÚ pro Plzeňský kraj-Sekce řízení úřadu-Oddělení daňové kontroly a analytiky</t>
  </si>
  <si>
    <t>FÚ pro Plzeňský kraj-Sekce řízení úřadu-Odbor metodiky a výkonu daní</t>
  </si>
  <si>
    <t>FÚ pro Plzeňský kraj-Sekce řízení úřadu-Odbor metodiky a výkonu daní-Oddělení daně z příjmů fyzických osob</t>
  </si>
  <si>
    <t>FÚ pro Plzeňský kraj-Sekce řízení úřadu-Odbor metodiky a výkonu daní-Oddělení daně z příjmů právnických osob</t>
  </si>
  <si>
    <t>FÚ pro Plzeňský kraj-Sekce řízení úřadu-Odbor metodiky a výkonu daní-Oddělení nepřímých daní</t>
  </si>
  <si>
    <t>FÚ pro Plzeňský kraj-Sekce řízení úřadu-Odbor metodiky a výkonu daní-Oddělení daňového procesu</t>
  </si>
  <si>
    <t>FÚ pro Plzeňský kraj-Sekce řízení úřadu-Odbor kontroly zvláštních činností</t>
  </si>
  <si>
    <t>FÚ pro Plzeňský kraj-Sekce řízení úřadu-Odbor kontroly zvláštních činností-Oddělení kontroly zvláštních činností I</t>
  </si>
  <si>
    <t>FÚ pro Plzeňský kraj-Sekce řízení úřadu-Odbor kontroly zvláštních činností-Oddělení kontroly zvláštních činností II</t>
  </si>
  <si>
    <t>FÚ pro Plzeňský kraj-Odbor vymáhací</t>
  </si>
  <si>
    <t>FÚ pro Plzeňský kraj-Odbor vymáhací-Oddělení vymáhací I</t>
  </si>
  <si>
    <t>FÚ pro Plzeňský kraj-Odbor vymáhací-Oddělení vymáhací II</t>
  </si>
  <si>
    <t>FÚ pro Plzeňský kraj-Odbor vymáhací-Oddělení vymáhací III</t>
  </si>
  <si>
    <t>FÚ pro Plzeňský kraj-Odbor vymáhací-Oddělení vymáhací IV</t>
  </si>
  <si>
    <t>Sekce ÚP v Plzni-Ředitel sekce ÚP</t>
  </si>
  <si>
    <t>Sekce ÚP v Plzni-Odbor správy registrů</t>
  </si>
  <si>
    <t>Sekce ÚP v Plzni-Odbor správy registrů-Oddělení správy registrů I</t>
  </si>
  <si>
    <t>Sekce ÚP v Plzni-Odbor správy registrů-Oddělení správy registrů II</t>
  </si>
  <si>
    <t>Sekce ÚP v Plzni-Odbor vyměřovací I</t>
  </si>
  <si>
    <t>Sekce ÚP v Plzni-Odbor vyměřovací I-Oddělení vyměřovací I</t>
  </si>
  <si>
    <t>Sekce ÚP v Plzni-Odbor vyměřovací I-Oddělení vyměřovací II</t>
  </si>
  <si>
    <t>Sekce ÚP v Plzni-Odbor vyměřovací I-Oddělení vyměřovací III</t>
  </si>
  <si>
    <t>Sekce ÚP v Plzni-Odbor vyměřovací II</t>
  </si>
  <si>
    <t>Sekce ÚP v Plzni-Odbor vyměřovací II-Oddělení vyměřovací I</t>
  </si>
  <si>
    <t>Sekce ÚP v Plzni-Odbor vyměřovací II-Oddělení vyměřovací II</t>
  </si>
  <si>
    <t>Sekce ÚP v Plzni-Odbor vyměřovací II-Oddělení vyměřovací III</t>
  </si>
  <si>
    <t>Sekce ÚP v Plzni-Odbor vyměřovací II-Oddělení vyměřovací IV</t>
  </si>
  <si>
    <t>Sekce ÚP v Plzni-Odbor vyměřovací II-Oddělení vyměřovací V</t>
  </si>
  <si>
    <t>Sekce ÚP v Plzni-Odbor vyměřovací II-Oddělení vyměřovací VI</t>
  </si>
  <si>
    <t>Sekce ÚP v Plzni-Odbor kontrolní I</t>
  </si>
  <si>
    <t>Sekce ÚP v Plzni-Odbor kontrolní I-Oddělení kontrolní I</t>
  </si>
  <si>
    <t>Sekce ÚP v Plzni-Odbor kontrolní I-Oddělení kontrolní II</t>
  </si>
  <si>
    <t>Sekce ÚP v Plzni-Odbor kontrolní I-Oddělení kontrolní III</t>
  </si>
  <si>
    <t>Sekce ÚP v Plzni-Odbor kontrolní I-Oddělení kontrolní IV</t>
  </si>
  <si>
    <t>Sekce ÚP v Plzni-Odbor kontrolní II</t>
  </si>
  <si>
    <t>Sekce ÚP v Plzni-Odbor kontrolní II-Oddělení kontrolní I</t>
  </si>
  <si>
    <t>Sekce ÚP v Plzni-Odbor kontrolní II-Oddělení kontrolní II</t>
  </si>
  <si>
    <t>Sekce ÚP v Plzni-Odbor kontrolní II-Oddělení kontrolní III</t>
  </si>
  <si>
    <t>Sekce ÚP v Plzni-Odbor majetkových daní</t>
  </si>
  <si>
    <t>Sekce ÚP v Plzni-Odbor majetkových daní-Oddělení majetkových daní I</t>
  </si>
  <si>
    <t>Sekce ÚP v Plzni-Odbor majetkových daní-Oddělení majetkových daní II</t>
  </si>
  <si>
    <t>Sekce ÚP Plzeň-sever-Ředitel sekce ÚP</t>
  </si>
  <si>
    <t>Sekce ÚP Plzeň-sever-Oddělení majetkových daní</t>
  </si>
  <si>
    <t>Sekce ÚP Plzeň-sever-Oddělení správy registrů</t>
  </si>
  <si>
    <t>Sekce ÚP Plzeň-sever-Odbor vyměřovací</t>
  </si>
  <si>
    <t>Sekce ÚP Plzeň-sever-Odbor vyměřovací-Oddělení vyměřovací I</t>
  </si>
  <si>
    <t>Sekce ÚP Plzeň-sever-Odbor vyměřovací-Oddělení vyměřovací II</t>
  </si>
  <si>
    <t>Sekce ÚP Plzeň-sever-Odbor kontrolní</t>
  </si>
  <si>
    <t>Sekce ÚP Plzeň-sever-Odbor kontrolní-Oddělení kontrolní I</t>
  </si>
  <si>
    <t>Sekce ÚP Plzeň-sever-Odbor kontrolní-Oddělení kontrolní II</t>
  </si>
  <si>
    <t>Sekce ÚP Plzeň-jih-Ředitel sekce ÚP</t>
  </si>
  <si>
    <t>Sekce ÚP Plzeň-jih-Oddělení majetkových daní</t>
  </si>
  <si>
    <t>Sekce ÚP Plzeň-jih-Oddělení správy registrů</t>
  </si>
  <si>
    <t>Sekce ÚP Plzeň-jih-Odbor vyměřovací</t>
  </si>
  <si>
    <t>Sekce ÚP Plzeň-jih-Odbor vyměřovací-Oddělení vyměřovací I</t>
  </si>
  <si>
    <t>Sekce ÚP Plzeň-jih-Odbor vyměřovací-Oddělení vyměřovací II</t>
  </si>
  <si>
    <t>Sekce ÚP Plzeň-jih-Odbor kontrolní</t>
  </si>
  <si>
    <t>Sekce ÚP Plzeň-jih-Odbor kontrolní-Oddělení kontrolní I</t>
  </si>
  <si>
    <t>Sekce ÚP Plzeň-jih-Odbor kontrolní-Oddělení kontrolní II</t>
  </si>
  <si>
    <t>Sekce ÚP v Domažlicích-Ředitel sekce ÚP</t>
  </si>
  <si>
    <t>Sekce ÚP v Domažlicích-Oddělení majetkových daní</t>
  </si>
  <si>
    <t>Sekce ÚP v Domažlicích-Oddělení správy registrů</t>
  </si>
  <si>
    <t>Sekce ÚP v Domažlicích-Odbor vyměřovací</t>
  </si>
  <si>
    <t>Sekce ÚP v Domažlicích-Odbor vyměřovací-Oddělení vyměřovací I</t>
  </si>
  <si>
    <t>Sekce ÚP v Domažlicích-Odbor vyměřovací-Oddělení vyměřovací II</t>
  </si>
  <si>
    <t>Sekce ÚP v Domažlicích-Odbor kontrolní</t>
  </si>
  <si>
    <t>Sekce ÚP v Domažlicích-Odbor kontrolní-Oddělení kontrolní I</t>
  </si>
  <si>
    <t>Sekce ÚP v Domažlicích-Odbor kontrolní-Oddělení kontrolní II</t>
  </si>
  <si>
    <t>Sekce ÚP v Klatovech-Ředitel sekce ÚP</t>
  </si>
  <si>
    <t>Sekce ÚP v Klatovech-Oddělení majetkových daní</t>
  </si>
  <si>
    <t>Sekce ÚP v Klatovech-Oddělení správy registrů</t>
  </si>
  <si>
    <t>Sekce ÚP v Klatovech-Odbor vyměřovací</t>
  </si>
  <si>
    <t>Sekce ÚP v Klatovech-Odbor vyměřovací-Oddělení vyměřovací I</t>
  </si>
  <si>
    <t>Sekce ÚP v Klatovech-Odbor vyměřovací-Oddělení vyměřovací II</t>
  </si>
  <si>
    <t>Sekce ÚP v Klatovech-Odbor vyměřovací-Oddělení vyměřovací III</t>
  </si>
  <si>
    <t>Sekce ÚP v Klatovech-Odbor kontrolní</t>
  </si>
  <si>
    <t>Sekce ÚP v Klatovech-Odbor kontrolní-Oddělení kontrolní I</t>
  </si>
  <si>
    <t>Sekce ÚP v Klatovech-Odbor kontrolní-Oddělení kontrolní II</t>
  </si>
  <si>
    <t>Finanční úřad pro Karlovarský kraj</t>
  </si>
  <si>
    <t>FÚ pro Karlovarský kraj-Ředitel</t>
  </si>
  <si>
    <t>FÚ pro Karlovarský kraj-Sekce řízení úřadu-Ředitel sekce</t>
  </si>
  <si>
    <t>FÚ pro Karlovarský kraj-Sekce řízení úřadu-Oddělení evidence daní</t>
  </si>
  <si>
    <t>FÚ pro Karlovarský kraj-Sekce řízení úřadu-Oddělení daňové kontroly a analytiky</t>
  </si>
  <si>
    <t>FÚ pro Karlovarský kraj-Sekce řízení úřadu-Odbor metodiky a výkonu daní</t>
  </si>
  <si>
    <t>FÚ pro Karlovarský kraj-Sekce řízení úřadu-Odbor metodiky a výkonu daní-Oddělení daně z příjmů</t>
  </si>
  <si>
    <t>FÚ pro Karlovarský kraj-Sekce řízení úřadu-Odbor metodiky a výkonu daní-Oddělení nepřímých daní</t>
  </si>
  <si>
    <t>FÚ pro Karlovarský kraj-Sekce řízení úřadu-Odbor metodiky a výkonu daní-Oddělení daňového procesu</t>
  </si>
  <si>
    <t>FÚ pro Karlovarský kraj-Sekce řízení úřadu-Odbor kontroly zvláštních činností</t>
  </si>
  <si>
    <t>FÚ pro Karlovarský kraj-Sekce řízení úřadu-Odbor kontroly zvláštních činností-Oddělení kontroly zvláštních činností I</t>
  </si>
  <si>
    <t>FÚ pro Karlovarský kraj-Sekce řízení úřadu-Odbor kontroly zvláštních činností-Oddělení kontroly zvláštních činností II</t>
  </si>
  <si>
    <t>FÚ pro Karlovarský kraj-Odbor vymáhací</t>
  </si>
  <si>
    <t>FÚ pro Karlovarský kraj-Odbor vymáhací-Oddělení vymáhací I</t>
  </si>
  <si>
    <t>FÚ pro Karlovarský kraj-Odbor vymáhací-Oddělení vymáhací II</t>
  </si>
  <si>
    <t>FÚ pro Karlovarský kraj-Odbor vymáhací-Oddělení vymáhací III</t>
  </si>
  <si>
    <t>Sekce ÚP v Karlových Varech-Ředitel sekce ÚP</t>
  </si>
  <si>
    <t>Sekce ÚP v Karlových Varech-Oddělení majetkových daní</t>
  </si>
  <si>
    <t>Sekce ÚP v Karlových Varech-Oddělení správy registrů</t>
  </si>
  <si>
    <t>Sekce ÚP v Karlových Varech-Odbor vyměřovací</t>
  </si>
  <si>
    <t>Sekce ÚP v Karlových Varech-Odbor vyměřovací-Oddělení vyměřovací I</t>
  </si>
  <si>
    <t>Sekce ÚP v Karlových Varech-Odbor vyměřovací-Oddělení vyměřovací II</t>
  </si>
  <si>
    <t>Sekce ÚP v Karlových Varech-Odbor vyměřovací-Oddělení vyměřovací III</t>
  </si>
  <si>
    <t>Sekce ÚP v Karlových Varech-Odbor vyměřovací-Oddělení vyměřovací IV</t>
  </si>
  <si>
    <t>Sekce ÚP v Karlových Varech-Odbor kontrolní</t>
  </si>
  <si>
    <t>Sekce ÚP v Karlových Varech-Odbor kontrolní-Oddělení kontrolní I</t>
  </si>
  <si>
    <t>Sekce ÚP v Karlových Varech-Odbor kontrolní-Oddělení kontrolní II</t>
  </si>
  <si>
    <t>Sekce ÚP v Karlových Varech-Odbor kontrolní-Oddělení kontrolní III</t>
  </si>
  <si>
    <t>Sekce ÚP v Chebu-Ředitel sekce ÚP</t>
  </si>
  <si>
    <t>Sekce ÚP v Chebu-Oddělení majetkových daní</t>
  </si>
  <si>
    <t>Sekce ÚP v Chebu-Oddělení správy registrů</t>
  </si>
  <si>
    <t>Sekce ÚP v Chebu-Odbor vyměřovací</t>
  </si>
  <si>
    <t>Sekce ÚP v Chebu-Odbor vyměřovací-Oddělení vyměřovací I</t>
  </si>
  <si>
    <t>Sekce ÚP v Chebu-Odbor vyměřovací-Oddělení vyměřovací II</t>
  </si>
  <si>
    <t>Sekce ÚP v Chebu-Odbor kontrolní</t>
  </si>
  <si>
    <t>Sekce ÚP v Chebu-Odbor kontrolní-Oddělení kontrolní I</t>
  </si>
  <si>
    <t>Sekce ÚP v Chebu-Odbor kontrolní-Oddělení kontrolní II</t>
  </si>
  <si>
    <t>Sekce ÚP v Chebu-Odbor kontrolní-Oddělení kontrolní III</t>
  </si>
  <si>
    <t>Sekce ÚP v Sokolově-Ředitel sekce ÚP</t>
  </si>
  <si>
    <t>Sekce ÚP v Sokolově-Oddělení majetkových daní</t>
  </si>
  <si>
    <t>Sekce ÚP v Sokolově-Oddělení správy registrů</t>
  </si>
  <si>
    <t>Sekce ÚP v Sokolově-Odbor vyměřovací</t>
  </si>
  <si>
    <t>Sekce ÚP v Sokolově-Odbor vyměřovací-Oddělení vyměřovací I</t>
  </si>
  <si>
    <t>Sekce ÚP v Sokolově-Odbor vyměřovací-Oddělení vyměřovací II</t>
  </si>
  <si>
    <t>Sekce ÚP v Sokolově-Odbor kontrolní</t>
  </si>
  <si>
    <t>Sekce ÚP v Sokolově-Odbor kontrolní-Oddělení kontrolní I</t>
  </si>
  <si>
    <t>Sekce ÚP v Sokolově-Odbor kontrolní-Oddělení kontrolní II</t>
  </si>
  <si>
    <t>Finanční úřad pro Ústecký kraj</t>
  </si>
  <si>
    <t>FÚ pro Ústecký kraj-Ředitel</t>
  </si>
  <si>
    <t>FÚ pro Ústecký kraj-Sekce řízení úřadu-Ředitel sekce</t>
  </si>
  <si>
    <t>FÚ pro Ústecký kraj-Sekce řízení úřadu-Oddělení provozního zabezpečení</t>
  </si>
  <si>
    <t>FÚ pro Ústecký kraj-Sekce řízení úřadu-Oddělení evidence daní</t>
  </si>
  <si>
    <t>FÚ pro Ústecký kraj-Sekce řízení úřadu-Oddělení daňové kontroly a analytiky</t>
  </si>
  <si>
    <t>FÚ pro Ústecký kraj-Sekce řízení úřadu-Odbor metodiky a výkonu daní</t>
  </si>
  <si>
    <t>FÚ pro Ústecký kraj-Sekce řízení úřadu-Odbor metodiky a výkonu daní-Oddělení daně z příjmů fyzických osob</t>
  </si>
  <si>
    <t>FÚ pro Ústecký kraj-Sekce řízení úřadu-Odbor metodiky a výkonu daní-Oddělení daně z příjmů právnických osob</t>
  </si>
  <si>
    <t>FÚ pro Ústecký kraj-Sekce řízení úřadu-Odbor metodiky a výkonu daní-Oddělení nepřímých daní</t>
  </si>
  <si>
    <t>FÚ pro Ústecký kraj-Sekce řízení úřadu-Odbor metodiky a výkonu daní-Oddělení daňového procesu</t>
  </si>
  <si>
    <t>FÚ pro Ústecký kraj-Sekce řízení úřadu-Odbor kontroly zvláštních činností</t>
  </si>
  <si>
    <t>FÚ pro Ústecký kraj-Sekce řízení úřadu-Odbor kontroly zvláštních činností-Oddělení kontroly zvláštních činností I</t>
  </si>
  <si>
    <t>FÚ pro Ústecký kraj-Sekce řízení úřadu-Odbor kontroly zvláštních činností-Oddělení kontroly zvláštních činností II</t>
  </si>
  <si>
    <t>FÚ pro Ústecký kraj-Odbor vymáhací</t>
  </si>
  <si>
    <t>FÚ pro Ústecký kraj-Odbor vymáhací-Oddělení vymáhací I</t>
  </si>
  <si>
    <t>FÚ pro Ústecký kraj-Odbor vymáhací-Oddělení vymáhací II</t>
  </si>
  <si>
    <t>FÚ pro Ústecký kraj-Odbor vymáhací-Oddělení vymáhací III</t>
  </si>
  <si>
    <t>FÚ pro Ústecký kraj-Odbor vymáhací-Oddělení vymáhací IV</t>
  </si>
  <si>
    <t>FÚ pro Ústecký kraj-Odbor vymáhací-Oddělení vymáhací V</t>
  </si>
  <si>
    <t>FÚ pro Ústecký kraj-Odbor vymáhací-Oddělení vymáhací VI</t>
  </si>
  <si>
    <t>FÚ pro Ústecký kraj-Odbor vymáhací-Oddělení vymáhací VII</t>
  </si>
  <si>
    <t>Sekce ÚP v Ústí nad Labem-Ředitel sekce ÚP</t>
  </si>
  <si>
    <t>Sekce ÚP v Ústí nad Labem-Oddělení sekretariátu a provozního zabezpečení</t>
  </si>
  <si>
    <t>Sekce ÚP v Ústí nad Labem-Oddělení majetkových daní</t>
  </si>
  <si>
    <t>Sekce ÚP v Ústí nad Labem-Oddělení správy registrů</t>
  </si>
  <si>
    <t>Sekce ÚP v Ústí nad Labem-Odbor vyměřovací</t>
  </si>
  <si>
    <t>Sekce ÚP v Ústí nad Labem-Odbor vyměřovací-Oddělení vyměřovací I</t>
  </si>
  <si>
    <t>Sekce ÚP v Ústí nad Labem-Odbor vyměřovací-Oddělení vyměřovací II</t>
  </si>
  <si>
    <t>Sekce ÚP v Ústí nad Labem-Odbor vyměřovací-Oddělení vyměřovací III</t>
  </si>
  <si>
    <t>Sekce ÚP v Ústí nad Labem-Odbor kontrolní</t>
  </si>
  <si>
    <t>Sekce ÚP v Ústí nad Labem-Odbor kontrolní-Oddělení kontrolní I</t>
  </si>
  <si>
    <t>Sekce ÚP v Ústí nad Labem-Odbor kontrolní-Oddělení kontrolní II</t>
  </si>
  <si>
    <t>Sekce ÚP v Ústí nad Labem-Odbor kontrolní-Oddělení kontrolní III</t>
  </si>
  <si>
    <t>Sekce ÚP v Děčíně-Ředitel sekce ÚP</t>
  </si>
  <si>
    <t>Sekce ÚP v Děčíně-Oddělení sekretariátu a provozního zabezpečení</t>
  </si>
  <si>
    <t>Sekce ÚP v Děčíně-Oddělení majetkových daní</t>
  </si>
  <si>
    <t>Sekce ÚP v Děčíně-Oddělení správy registrů</t>
  </si>
  <si>
    <t>Sekce ÚP v Děčíně-Odbor vyměřovací</t>
  </si>
  <si>
    <t>Sekce ÚP v Děčíně-Odbor vyměřovací-Oddělení vyměřovací I</t>
  </si>
  <si>
    <t>Sekce ÚP v Děčíně-Odbor vyměřovací-Oddělení vyměřovací II</t>
  </si>
  <si>
    <t>Sekce ÚP v Děčíně-Odbor vyměřovací-Oddělení vyměřovací III</t>
  </si>
  <si>
    <t>Sekce ÚP v Děčíně-Odbor kontrolní</t>
  </si>
  <si>
    <t>Sekce ÚP v Děčíně-Odbor kontrolní-Oddělení kontrolní I</t>
  </si>
  <si>
    <t>Sekce ÚP v Děčíně-Odbor kontrolní-Oddělení kontrolní II</t>
  </si>
  <si>
    <t>Sekce ÚP v Děčíně-Odbor kontrolní-Oddělení kontrolní III</t>
  </si>
  <si>
    <t>Sekce ÚP v Chomutově-Ředitel sekce ÚP</t>
  </si>
  <si>
    <t>Sekce ÚP v Chomutově-Oddělení sekretariátu a provozního zabezpečení</t>
  </si>
  <si>
    <t>Sekce ÚP v Chomutově-Oddělení majetkových daní</t>
  </si>
  <si>
    <t>Sekce ÚP v Chomutově-Oddělení správy registrů</t>
  </si>
  <si>
    <t>Sekce ÚP v Chomutově-Odbor vyměřovací</t>
  </si>
  <si>
    <t>Sekce ÚP v Chomutově-Odbor vyměřovací-Oddělení vyměřovací I</t>
  </si>
  <si>
    <t>Sekce ÚP v Chomutově-Odbor vyměřovací-Oddělení vyměřovací II</t>
  </si>
  <si>
    <t>Sekce ÚP v Chomutově-Odbor vyměřovací-Oddělení vyměřovací III</t>
  </si>
  <si>
    <t>Sekce ÚP v Chomutově-Odbor kontrolní</t>
  </si>
  <si>
    <t>Sekce ÚP v Chomutově-Odbor kontrolní-Oddělení kontrolní I</t>
  </si>
  <si>
    <t>Sekce ÚP v Chomutově-Odbor kontrolní-Oddělení kontrolní II</t>
  </si>
  <si>
    <t>Sekce ÚP v Chomutově-Odbor kontrolní-Oddělení kontrolní III</t>
  </si>
  <si>
    <t>Sekce ÚP v Litoměřicích-Ředitel sekce ÚP</t>
  </si>
  <si>
    <t>Sekce ÚP v Litoměřicích-Oddělení sekretariátu a provozního zabezpečení</t>
  </si>
  <si>
    <t>Sekce ÚP v Litoměřicích-Oddělení majetkových daní</t>
  </si>
  <si>
    <t>Sekce ÚP v Litoměřicích-Oddělení správy registrů</t>
  </si>
  <si>
    <t>Sekce ÚP v Litoměřicích-Odbor vyměřovací</t>
  </si>
  <si>
    <t>Sekce ÚP v Litoměřicích-Odbor vyměřovací-Oddělení vyměřovací I</t>
  </si>
  <si>
    <t>Sekce ÚP v Litoměřicích-Odbor vyměřovací-Oddělení vyměřovací II</t>
  </si>
  <si>
    <t>Sekce ÚP v Litoměřicích-Odbor vyměřovací-Oddělení vyměřovací III</t>
  </si>
  <si>
    <t>Sekce ÚP v Litoměřicích-Odbor vyměřovací-Oddělení vyměřovací IV</t>
  </si>
  <si>
    <t>Sekce ÚP v Litoměřicích-Odbor kontrolní</t>
  </si>
  <si>
    <t>Sekce ÚP v Litoměřicích-Odbor kontrolní-Oddělení kontrolní I</t>
  </si>
  <si>
    <t>Sekce ÚP v Litoměřicích-Odbor kontrolní-Oddělení kontrolní II</t>
  </si>
  <si>
    <t>Sekce ÚP v Litoměřicích-Odbor kontrolní-Oddělení kontrolní III</t>
  </si>
  <si>
    <t>Sekce ÚP v Lounech-Ředitel sekce ÚP</t>
  </si>
  <si>
    <t>Sekce ÚP v Lounech-Oddělení sekretariátu a provozního zabezpečení</t>
  </si>
  <si>
    <t>Sekce ÚP v Lounech-Oddělení majetkových daní</t>
  </si>
  <si>
    <t>Sekce ÚP v Lounech-Oddělení správy registrů</t>
  </si>
  <si>
    <t>Sekce ÚP v Lounech-Odbor vyměřovací</t>
  </si>
  <si>
    <t>Sekce ÚP v Lounech-Odbor vyměřovací-Oddělení vyměřovací I</t>
  </si>
  <si>
    <t>Sekce ÚP v Lounech-Odbor vyměřovací-Oddělení vyměřovací II</t>
  </si>
  <si>
    <t>Sekce ÚP v Lounech-Odbor kontrolní</t>
  </si>
  <si>
    <t>Sekce ÚP v Lounech-Odbor kontrolní-Oddělení kontrolní I</t>
  </si>
  <si>
    <t>Sekce ÚP v Lounech-Odbor kontrolní-Oddělení kontrolní II</t>
  </si>
  <si>
    <t>Sekce ÚP v Mostě-Ředitel sekce ÚP</t>
  </si>
  <si>
    <t>Sekce ÚP v Mostě-Oddělení sekretariátu a provozního zabezpečení</t>
  </si>
  <si>
    <t>Sekce ÚP v Mostě-Oddělení majetkových daní</t>
  </si>
  <si>
    <t>Sekce ÚP v Mostě-Oddělení správy registrů</t>
  </si>
  <si>
    <t>Sekce ÚP v Mostě-Odbor vyměřovací</t>
  </si>
  <si>
    <t>Sekce ÚP v Mostě-Odbor vyměřovací-Oddělení vyměřovací I</t>
  </si>
  <si>
    <t>Sekce ÚP v Mostě-Odbor vyměřovací-Oddělení vyměřovací II</t>
  </si>
  <si>
    <t>Sekce ÚP v Mostě-Odbor vyměřovací-Oddělení vyměřovací III</t>
  </si>
  <si>
    <t>Sekce ÚP v Mostě-Odbor kontrolní</t>
  </si>
  <si>
    <t>Sekce ÚP v Mostě-Odbor kontrolní-Oddělení kontrolní I</t>
  </si>
  <si>
    <t>Sekce ÚP v Mostě-Odbor kontrolní-Oddělení kontrolní II</t>
  </si>
  <si>
    <t>Sekce ÚP v Teplicích-Ředitel sekce ÚP</t>
  </si>
  <si>
    <t>Sekce ÚP v Teplicích-Oddělení sekretariátu a provozního zabezpečení</t>
  </si>
  <si>
    <t>Sekce ÚP v Teplicích-Oddělení majetkových daní</t>
  </si>
  <si>
    <t>Sekce ÚP v Teplicích-Oddělení správy registrů</t>
  </si>
  <si>
    <t>Sekce ÚP v Teplicích-Odbor vyměřovací</t>
  </si>
  <si>
    <t>Sekce ÚP v Teplicích-Odbor vyměřovací-Oddělení vyměřovací I</t>
  </si>
  <si>
    <t>Sekce ÚP v Teplicích-Odbor vyměřovací-Oddělení vyměřovací II</t>
  </si>
  <si>
    <t>Sekce ÚP v Teplicích-Odbor vyměřovací-Oddělení vyměřovací III</t>
  </si>
  <si>
    <t>Sekce ÚP v Teplicích-Odbor kontrolní</t>
  </si>
  <si>
    <t>Sekce ÚP v Teplicích-Odbor kontrolní-Oddělení kontrolní I</t>
  </si>
  <si>
    <t>Sekce ÚP v Teplicích-Odbor kontrolní-Oddělení kontrolní II</t>
  </si>
  <si>
    <t>Sekce ÚP v Teplicích-Odbor kontrolní-Oddělení kontrolní III</t>
  </si>
  <si>
    <t>Finanční úřad pro Liberecký kraj</t>
  </si>
  <si>
    <t>FÚ pro Liberecký kraj-Ředitel</t>
  </si>
  <si>
    <t>FÚ pro Liberecký kraj-Sekce řízení úřadu-Ředitel sekce</t>
  </si>
  <si>
    <t>FÚ pro Liberecký kraj-Sekce řízení úřadu-Oddělení provozního zabezpečení</t>
  </si>
  <si>
    <t>FÚ pro Liberecký kraj-Sekce řízení úřadu-Oddělení evidence daní</t>
  </si>
  <si>
    <t>FÚ pro Liberecký kraj-Sekce řízení úřadu-Oddělení daňové kontroly a analytiky</t>
  </si>
  <si>
    <t>FÚ pro Liberecký kraj-Sekce řízení úřadu-Odbor metodiky a výkonu daní</t>
  </si>
  <si>
    <t>FÚ pro Liberecký kraj-Sekce řízení úřadu-Odbor metodiky a výkonu daní-Oddělení daně z příjmů</t>
  </si>
  <si>
    <t>FÚ pro Liberecký kraj-Sekce řízení úřadu-Odbor metodiky a výkonu daní-Oddělení nepřímých daní</t>
  </si>
  <si>
    <t>FÚ pro Liberecký kraj-Sekce řízení úřadu-Odbor metodiky a výkonu daní-Oddělení daňového procesu</t>
  </si>
  <si>
    <t>FÚ pro Liberecký kraj-Sekce řízení úřadu-Odbor metodiky a výkonu daní-Oddělení ostatních agend</t>
  </si>
  <si>
    <t>FÚ pro Liberecký kraj-Sekce řízení úřadu-Odbor kontroly zvláštních činností</t>
  </si>
  <si>
    <t>FÚ pro Liberecký kraj-Sekce řízení úřadu-Odbor kontroly zvláštních činností-Oddělení kontroly zvláštních činností I</t>
  </si>
  <si>
    <t>FÚ pro Liberecký kraj-Sekce řízení úřadu-Odbor kontroly zvláštních činností-Oddělení kontroly zvláštních činností II</t>
  </si>
  <si>
    <t>FÚ pro Liberecký kraj-Odbor vymáhací</t>
  </si>
  <si>
    <t>FÚ pro Liberecký kraj-Odbor vymáhací-Oddělení vymáhací I</t>
  </si>
  <si>
    <t>FÚ pro Liberecký kraj-Odbor vymáhací-Oddělení vymáhací II</t>
  </si>
  <si>
    <t>FÚ pro Liberecký kraj-Odbor vymáhací-Oddělení vymáhací III</t>
  </si>
  <si>
    <t>Sekce ÚP v Liberci-Ředitel sekce ÚP</t>
  </si>
  <si>
    <t>Sekce ÚP v Liberci-Oddělení majetkových daní</t>
  </si>
  <si>
    <t>Sekce ÚP v Liberci-Oddělení správy registrů</t>
  </si>
  <si>
    <t>Sekce ÚP v Liberci-Odbor vyměřovací I</t>
  </si>
  <si>
    <t>Sekce ÚP v Liberci-Odbor vyměřovací I-Oddělení vyměřovací I</t>
  </si>
  <si>
    <t>Sekce ÚP v Liberci-Odbor vyměřovací I-Oddělení vyměřovací II</t>
  </si>
  <si>
    <t>Sekce ÚP v Liberci-Odbor vyměřovací I-Oddělení vyměřovací III</t>
  </si>
  <si>
    <t>Sekce ÚP v Liberci-Odbor vyměřovací II</t>
  </si>
  <si>
    <t>Sekce ÚP v Liberci-Odbor vyměřovací II-Oddělení vyměřovací I</t>
  </si>
  <si>
    <t>Sekce ÚP v Liberci-Odbor vyměřovací II-Oddělení vyměřovací II</t>
  </si>
  <si>
    <t>Sekce ÚP v Liberci-Odbor kontrolní</t>
  </si>
  <si>
    <t>Sekce ÚP v Liberci-Odbor kontrolní-Oddělení kontrolní I</t>
  </si>
  <si>
    <t>Sekce ÚP v Liberci-Odbor kontrolní-Oddělení kontrolní II</t>
  </si>
  <si>
    <t>Sekce ÚP v Liberci-Odbor kontrolní-Oddělení kontrolní III</t>
  </si>
  <si>
    <t>Sekce ÚP v Liberci-Odbor kontrolní-Oddělení kontrolní IV</t>
  </si>
  <si>
    <t>Sekce ÚP v České Lípě-Ředitel sekce ÚP</t>
  </si>
  <si>
    <t>Sekce ÚP v České Lípě-Oddělení majetkových daní</t>
  </si>
  <si>
    <t>Sekce ÚP v České Lípě-Oddělení správy registrů</t>
  </si>
  <si>
    <t>Sekce ÚP v České Lípě-Odbor vyměřovací</t>
  </si>
  <si>
    <t>Sekce ÚP v České Lípě-Odbor vyměřovací-Oddělení vyměřovací I</t>
  </si>
  <si>
    <t>Sekce ÚP v České Lípě-Odbor vyměřovací-Oddělení vyměřovací II</t>
  </si>
  <si>
    <t>Sekce ÚP v České Lípě-Odbor vyměřovací-Oddělení vyměřovací III</t>
  </si>
  <si>
    <t>Sekce ÚP v České Lípě-Odbor kontrolní</t>
  </si>
  <si>
    <t>Sekce ÚP v České Lípě-Odbor kontrolní-Oddělení kontrolní I</t>
  </si>
  <si>
    <t>Sekce ÚP v České Lípě-Odbor kontrolní-Oddělení kontrolní II</t>
  </si>
  <si>
    <t>Sekce ÚP v Jablonci nad Nisou-Ředitel sekce ÚP</t>
  </si>
  <si>
    <t>Sekce ÚP v Jablonci nad Nisou-Oddělení sekretariátu a provozního zabezpečení</t>
  </si>
  <si>
    <t>Sekce ÚP v Jablonci nad Nisou-Oddělení majetkových daní</t>
  </si>
  <si>
    <t>Sekce ÚP v Jablonci nad Nisou-Oddělení správy registrů</t>
  </si>
  <si>
    <t>Sekce ÚP v Jablonci nad Nisou-Odbor vyměřovací</t>
  </si>
  <si>
    <t>Sekce ÚP v Jablonci nad Nisou-Odbor vyměřovací-Oddělení vyměřovací I</t>
  </si>
  <si>
    <t>Sekce ÚP v Jablonci nad Nisou-Odbor vyměřovací-Oddělení vyměřovací II</t>
  </si>
  <si>
    <t>Sekce ÚP v Jablonci nad Nisou-Odbor vyměřovací-Oddělení vyměřovací III</t>
  </si>
  <si>
    <t>Sekce ÚP v Jablonci nad Nisou-Odbor kontrolní</t>
  </si>
  <si>
    <t>Sekce ÚP v Jablonci nad Nisou-Odbor kontrolní-Oddělení kontrolní I</t>
  </si>
  <si>
    <t>Sekce ÚP v Jablonci nad Nisou-Odbor kontrolní-Oddělení kontrolní II</t>
  </si>
  <si>
    <t>Sekce ÚP v Semilech-Ředitel sekce ÚP</t>
  </si>
  <si>
    <t>Sekce ÚP v Semilech-Oddělení sekretariátu a provozního zabezpečení</t>
  </si>
  <si>
    <t>Sekce ÚP v Semilech-Oddělení majetkových daní</t>
  </si>
  <si>
    <t>Sekce ÚP v Semilech-Oddělení správy registrů</t>
  </si>
  <si>
    <t>Sekce ÚP v Semilech-Odbor vyměřovací</t>
  </si>
  <si>
    <t>Sekce ÚP v Semilech-Odbor vyměřovací-Oddělení vyměřovací I</t>
  </si>
  <si>
    <t>Sekce ÚP v Semilech-Odbor vyměřovací-Oddělení vyměřovací II</t>
  </si>
  <si>
    <t>Sekce ÚP v Semilech-Odbor vyměřovací-Oddělení vyměřovací III</t>
  </si>
  <si>
    <t>Sekce ÚP v Semilech-Odbor kontrolní</t>
  </si>
  <si>
    <t>Sekce ÚP v Semilech-Odbor kontrolní-Oddělení kontrolní I</t>
  </si>
  <si>
    <t>Sekce ÚP v Semilech-Odbor kontrolní-Oddělení kontrolní II</t>
  </si>
  <si>
    <t>Sekce ÚP v Semilech-Odbor kontrolní-Oddělení kontrolní III</t>
  </si>
  <si>
    <t>Finanční úřad pro Královéhradecký kraj</t>
  </si>
  <si>
    <t>FÚ pro Královéhradecký kraj-Ředitel</t>
  </si>
  <si>
    <t>FÚ pro Královéhradecký kraj-Sekce řízení úřadu-Ředitel sekce</t>
  </si>
  <si>
    <t>FÚ pro Královéhradecký kraj-Sekce řízení úřadu-Oddělení evidence daní</t>
  </si>
  <si>
    <t>FÚ pro Královéhradecký kraj-Sekce řízení úřadu-Oddělení daňové kontroly a analytiky</t>
  </si>
  <si>
    <t>FÚ pro Královéhradecký kraj-Sekce řízení úřadu-Odbor metodiky a výkonu daní</t>
  </si>
  <si>
    <t>FÚ pro Královéhradecký kraj-Sekce řízení úřadu-Odbor metodiky a výkonu daní-Oddělení daně z příjmů</t>
  </si>
  <si>
    <t>FÚ pro Královéhradecký kraj-Sekce řízení úřadu-Odbor metodiky a výkonu daní-Oddělení nepřímých daní</t>
  </si>
  <si>
    <t>FÚ pro Královéhradecký kraj-Sekce řízení úřadu-Odbor metodiky a výkonu daní-Oddělení daňového procesu</t>
  </si>
  <si>
    <t>FÚ pro Královéhradecký kraj-Sekce řízení úřadu-Odbor metodiky a výkonu daní-Oddělení ostatních agend</t>
  </si>
  <si>
    <t>FÚ pro Královéhradecký kraj-Sekce řízení úřadu-Odbor kontroly zvl. činností</t>
  </si>
  <si>
    <t>FÚ pro Královéhradecký kraj-Sekce řízení úřadu-Odbor kontroly zvl. činností-Oddělení kontroly zvláštních činností I</t>
  </si>
  <si>
    <t>FÚ pro Královéhradecký kraj-Sekce řízení úřadu-Odbor kontroly zvl. činností-Oddělení kontroly zvláštních činností II</t>
  </si>
  <si>
    <t>FÚ pro Královéhradecký kraj-Odbor vymáhací</t>
  </si>
  <si>
    <t>FÚ pro Královéhradecký kraj-Odbor vymáhací-Oddělení vymáhací I</t>
  </si>
  <si>
    <t>FÚ pro Královéhradecký kraj-Odbor vymáhací-Oddělení vymáhací II</t>
  </si>
  <si>
    <t>FÚ pro Královéhradecký kraj-Odbor vymáhací-Oddělení vymáhací III</t>
  </si>
  <si>
    <t>FÚ pro Královéhradecký kraj-Odbor vymáhací-Oddělení vymáhací IV</t>
  </si>
  <si>
    <t>Sekce ÚP v Hradci Králové-Ředitel sekce ÚP</t>
  </si>
  <si>
    <t>Sekce ÚP v Hradci Králové-Oddělení majetkových daní</t>
  </si>
  <si>
    <t>Sekce ÚP v Hradci Králové-Odbor správy registrů</t>
  </si>
  <si>
    <t>Sekce ÚP v Hradci Králové-Odbor správy registrů-Oddělení správy registrů I</t>
  </si>
  <si>
    <t>Sekce ÚP v Hradci Králové-Odbor správy registrů-Oddělení správy registrů II</t>
  </si>
  <si>
    <t>Sekce ÚP v Hradci Králové-Odbor vyměřovací I</t>
  </si>
  <si>
    <t>Sekce ÚP v Hradci Králové-Odbor vyměřovací I-Oddělení vyměřovací I</t>
  </si>
  <si>
    <t>Sekce ÚP v Hradci Králové-Odbor vyměřovací I-Oddělení vyměřovací II</t>
  </si>
  <si>
    <t>Sekce ÚP v Hradci Králové-Odbor vyměřovací I-Oddělení vyměřovací III</t>
  </si>
  <si>
    <t>Sekce ÚP v Hradci Králové-Odbor vyměřovací I-Oddělení vyměřovací IV</t>
  </si>
  <si>
    <t>Sekce ÚP v Hradci Králové-Odbor vyměřovací II</t>
  </si>
  <si>
    <t>Sekce ÚP v Hradci Králové-Odbor vyměřovací II-Oddělení vyměřovací I</t>
  </si>
  <si>
    <t>Sekce ÚP v Hradci Králové-Odbor vyměřovací II-Oddělení vyměřovací II</t>
  </si>
  <si>
    <t>Sekce ÚP v Hradci Králové-Odbor kontrolní</t>
  </si>
  <si>
    <t>Sekce ÚP v Hradci Králové-Odbor kontrolní-Oddělení kontrolní I</t>
  </si>
  <si>
    <t>Sekce ÚP v Hradci Králové-Odbor kontrolní-Oddělení kontrolní II</t>
  </si>
  <si>
    <t>Sekce ÚP v Hradci Králové-Odbor kontrolní-Oddělení kontrolní III</t>
  </si>
  <si>
    <t>Sekce ÚP v Hradci Králové-Odbor kontrolní-Oddělení kontrolní IV</t>
  </si>
  <si>
    <t>Sekce ÚP v Jičíně-Ředitel sekce ÚP</t>
  </si>
  <si>
    <t>Sekce ÚP v Jičíně-Oddělení majetkových daní</t>
  </si>
  <si>
    <t>Sekce ÚP v Jičíně-Oddělení správy registrů</t>
  </si>
  <si>
    <t>Sekce ÚP v Jičíně-Odbor vyměřovací</t>
  </si>
  <si>
    <t>Sekce ÚP v Jičíně-Odbor vyměřovací-Oddělení vyměřovací I</t>
  </si>
  <si>
    <t>Sekce ÚP v Jičíně-Odbor vyměřovací-Oddělení vyměřovací II</t>
  </si>
  <si>
    <t>Sekce ÚP v Jičíně-Odbor vyměřovací-Oddělení vyměřovací III</t>
  </si>
  <si>
    <t>Sekce ÚP v Jičíně-Odbor kontrolní</t>
  </si>
  <si>
    <t>Sekce ÚP v Jičíně-Odbor kontrolní-Oddělení kontrolní I</t>
  </si>
  <si>
    <t>Sekce ÚP v Jičíně-Odbor kontrolní-Oddělení kontrolní II</t>
  </si>
  <si>
    <t>Sekce ÚP v Náchodě-Ředitel sekce ÚP</t>
  </si>
  <si>
    <t>Sekce ÚP v Náchodě-Oddělení majetkových daní</t>
  </si>
  <si>
    <t>Sekce ÚP v Náchodě-Oddělení správy registrů</t>
  </si>
  <si>
    <t>Sekce ÚP v Náchodě-Odbor vyměřovací</t>
  </si>
  <si>
    <t>Sekce ÚP v Náchodě-Odbor vyměřovací-Oddělení vyměřovací I</t>
  </si>
  <si>
    <t>Sekce ÚP v Náchodě-Odbor vyměřovací-Oddělení vyměřovací II</t>
  </si>
  <si>
    <t>Sekce ÚP v Náchodě-Odbor vyměřovací-Oddělení vyměřovací III</t>
  </si>
  <si>
    <t>Sekce ÚP v Náchodě-Odbor vyměřovací-Oddělení vyměřovací IV</t>
  </si>
  <si>
    <t>Sekce ÚP v Náchodě-Odbor kontrolní</t>
  </si>
  <si>
    <t>Sekce ÚP v Náchodě-Odbor kontrolní-Oddělení kontrolní I</t>
  </si>
  <si>
    <t>Sekce ÚP v Náchodě-Odbor kontrolní-Oddělení kontrolní II</t>
  </si>
  <si>
    <t>Sekce ÚP v Náchodě-Odbor kontrolní-Oddělení kontrolní III</t>
  </si>
  <si>
    <t>Sekce ÚP v Rychnově nad Kněžnou-Ředitel sekce ÚP</t>
  </si>
  <si>
    <t>Sekce ÚP v Rychnově nad Kněžnou-Oddělení majetkových daní</t>
  </si>
  <si>
    <t>Sekce ÚP v Rychnově nad Kněžnou-Oddělení správy registrů</t>
  </si>
  <si>
    <t>Sekce ÚP v Rychnově nad Kněžnou-Odbor vyměřovací</t>
  </si>
  <si>
    <t>Sekce ÚP v Rychnově nad Kněžnou-Odbor vyměřovací-Oddělení vyměřovací I</t>
  </si>
  <si>
    <t>Sekce ÚP v Rychnově nad Kněžnou-Odbor vyměřovací-Oddělení vyměřovací II</t>
  </si>
  <si>
    <t>Sekce ÚP v Rychnově nad Kněžnou-Odbor vyměřovací-Oddělení vyměřovací III</t>
  </si>
  <si>
    <t>Sekce ÚP v Rychnově nad Kněžnou-Odbor kontrolní</t>
  </si>
  <si>
    <t>Sekce ÚP v Rychnově nad Kněžnou-Odbor kontrolní-Oddělení kontrolní I</t>
  </si>
  <si>
    <t>Sekce ÚP v Rychnově nad Kněžnou-Odbor kontrolní-Oddělení kontrolní II</t>
  </si>
  <si>
    <t>Sekce ÚP v Rychnově nad Kněžnou-Odbor kontrolní-Oddělení kontrolní III</t>
  </si>
  <si>
    <t>Sekce ÚP v Trutnově-Ředitel sekce ÚP</t>
  </si>
  <si>
    <t>Sekce ÚP v Trutnově-Oddělení majetkových daní</t>
  </si>
  <si>
    <t>Sekce ÚP v Trutnově-Oddělení správy registrů</t>
  </si>
  <si>
    <t>Sekce ÚP v Trutnově-Odbor vyměřovací</t>
  </si>
  <si>
    <t>Sekce ÚP v Trutnově-Odbor vyměřovací-Oddělení vyměřovací I</t>
  </si>
  <si>
    <t>Sekce ÚP v Trutnově-Odbor vyměřovací-Oddělení vyměřovací II</t>
  </si>
  <si>
    <t>Sekce ÚP v Trutnově-Odbor vyměřovací-Oddělení vyměřovací III</t>
  </si>
  <si>
    <t>Sekce ÚP v Trutnově-Odbor vyměřovací-Oddělení vyměřovací IV</t>
  </si>
  <si>
    <t>Sekce ÚP v Trutnově-Odbor kontrolní</t>
  </si>
  <si>
    <t>Sekce ÚP v Trutnově-Odbor kontrolní-Oddělení kontrolní I</t>
  </si>
  <si>
    <t>Sekce ÚP v Trutnově-Odbor kontrolní-Oddělení kontrolní II</t>
  </si>
  <si>
    <t>Sekce ÚP v Trutnově-Odbor kontrolní-Oddělení kontrolní III</t>
  </si>
  <si>
    <t>Sekce ÚP v Trutnově-Odbor kontrolní-Oddělení kontrolní IV</t>
  </si>
  <si>
    <t>Finanční úřad pro Pardubický kraj</t>
  </si>
  <si>
    <t>FÚ pro Pardubický kraj-Ředitel</t>
  </si>
  <si>
    <t>FÚ pro Pardubický kraj-Sekce řízení úřadu-Ředitel sekce</t>
  </si>
  <si>
    <t>FÚ pro Pardubický kraj-Sekce řízení úřadu-Oddělení provozního zabezpečení</t>
  </si>
  <si>
    <t>FÚ pro Pardubický kraj-Sekce řízení úřadu-Oddělení evidence daní</t>
  </si>
  <si>
    <t>FÚ pro Pardubický kraj-Sekce řízení úřadu-Oddělení daňové kontroly a analytiky</t>
  </si>
  <si>
    <t>FÚ pro Pardubický kraj-Sekce řízení úřadu-Odbor metodiky a výkonu daní</t>
  </si>
  <si>
    <t>FÚ pro Pardubický kraj-Sekce řízení úřadu-Odbor metodiky a výkonu daní-Oddělení daně z příjmů fyzických osob</t>
  </si>
  <si>
    <t>FÚ pro Pardubický kraj-Sekce řízení úřadu-Odbor metodiky a výkonu daní-Oddělení daně z příjmů právnických osob</t>
  </si>
  <si>
    <t>FÚ pro Pardubický kraj-Sekce řízení úřadu-Odbor metodiky a výkonu daní-Oddělení nepřímých daní</t>
  </si>
  <si>
    <t>FÚ pro Pardubický kraj-Sekce řízení úřadu-Odbor metodiky a výkonu daní-Oddělení daňového procesu</t>
  </si>
  <si>
    <t>FÚ pro Pardubický kraj-Sekce řízení úřadu-Odbor kontroly zvláštních činností</t>
  </si>
  <si>
    <t>FÚ pro Pardubický kraj-Sekce řízení úřadu-Odbor kontroly zvláštních činností-Oddělení kontroly zvláštních činností I</t>
  </si>
  <si>
    <t>FÚ pro Pardubický kraj-Sekce řízení úřadu-Odbor kontroly zvláštních činností-Oddělení kontroly zvláštních činností II</t>
  </si>
  <si>
    <t>FÚ pro Pardubický kraj-Odbor vymáhací</t>
  </si>
  <si>
    <t>FÚ pro Pardubický kraj-Odbor vymáhací-Oddělení vymáhací I</t>
  </si>
  <si>
    <t>FÚ pro Pardubický kraj-Odbor vymáhací-Oddělení vymáhací II</t>
  </si>
  <si>
    <t>FÚ pro Pardubický kraj-Odbor vymáhací-Oddělení vymáhací III</t>
  </si>
  <si>
    <t>FÚ pro Pardubický kraj-Odbor vymáhací-Oddělení vymáhací IV</t>
  </si>
  <si>
    <t>FÚ pro Pardubický kraj-Odbor vymáhací-Oddělení vymáhací V</t>
  </si>
  <si>
    <t>Sekce ÚP v Pardubicích-Ředitel sekce ÚP</t>
  </si>
  <si>
    <t>Sekce ÚP v Pardubicích-Oddělení sekretariátu a provozního zabezpečení</t>
  </si>
  <si>
    <t>Sekce ÚP v Pardubicích-Oddělení správy registrů I</t>
  </si>
  <si>
    <t>Sekce ÚP v Pardubicích-Oddělení správy registrů II</t>
  </si>
  <si>
    <t>Sekce ÚP v Pardubicích-Odbor vyměřovací I</t>
  </si>
  <si>
    <t>Sekce ÚP v Pardubicích-Odbor vyměřovací I-Oddělení vyměřovací I</t>
  </si>
  <si>
    <t>Sekce ÚP v Pardubicích-Odbor vyměřovací I-Oddělení vyměřovací II</t>
  </si>
  <si>
    <t>Sekce ÚP v Pardubicích-Odbor vyměřovací I-Oddělení vyměřovací III</t>
  </si>
  <si>
    <t>Sekce ÚP v Pardubicích-Odbor vyměřovací I-Oddělení vyměřovací IV</t>
  </si>
  <si>
    <t>Sekce ÚP v Pardubicích-Odbor vyměřovací II</t>
  </si>
  <si>
    <t>Sekce ÚP v Pardubicích-Odbor vyměřovací II-Oddělení vyměřovací I</t>
  </si>
  <si>
    <t>Sekce ÚP v Pardubicích-Odbor vyměřovací II-Oddělení vyměřovací II</t>
  </si>
  <si>
    <t>Sekce ÚP v Pardubicích-Odbor vyměřovací II-Oddělení vyměřovací III</t>
  </si>
  <si>
    <t>Sekce ÚP v Pardubicích-Odbor kontrolní</t>
  </si>
  <si>
    <t>Sekce ÚP v Pardubicích-Odbor kontrolní-Oddělení kontrolní I</t>
  </si>
  <si>
    <t>Sekce ÚP v Pardubicích-Odbor kontrolní-Oddělení kontrolní II</t>
  </si>
  <si>
    <t>Sekce ÚP v Pardubicích-Odbor kontrolní-Oddělení kontrolní III</t>
  </si>
  <si>
    <t>Sekce ÚP v Pardubicích-Odbor kontrolní-Oddělení kontrolní IV</t>
  </si>
  <si>
    <t>Sekce ÚP v Pardubicích-Odbor majetkových daní</t>
  </si>
  <si>
    <t>Sekce ÚP v Pardubicích-Odbor majetkových daní-Oddělení majetkových daní I</t>
  </si>
  <si>
    <t>Sekce ÚP v Pardubicích-Odbor majetkových daní-Oddělení majetkových daní II</t>
  </si>
  <si>
    <t>Sekce ÚP v Chrudimi-Ředitel sekce ÚP</t>
  </si>
  <si>
    <t>Sekce ÚP v Chrudimi-Oddělení sekretariátu a provozního zabezpečení</t>
  </si>
  <si>
    <t>Sekce ÚP v Chrudimi-Oddělení majetkových daní</t>
  </si>
  <si>
    <t>Sekce ÚP v Chrudimi-Oddělení správy registrů</t>
  </si>
  <si>
    <t>Sekce ÚP v Chrudimi-Odbor vyměřovací</t>
  </si>
  <si>
    <t>Sekce ÚP v Chrudimi-Odbor vyměřovací-Oddělení vyměřovací I</t>
  </si>
  <si>
    <t>Sekce ÚP v Chrudimi-Odbor vyměřovací-Oddělení vyměřovací II</t>
  </si>
  <si>
    <t>Sekce ÚP v Chrudimi-Odbor vyměřovací-Oddělení vyměřovací III</t>
  </si>
  <si>
    <t>Sekce ÚP v Chrudimi-Odbor kontrolní</t>
  </si>
  <si>
    <t>Sekce ÚP v Chrudimi-Odbor kontrolní-Oddělení kontrolní I</t>
  </si>
  <si>
    <t>Sekce ÚP v Chrudimi-Odbor kontrolní-Oddělení kontrolní II</t>
  </si>
  <si>
    <t>Sekce ÚP v Chrudimi-Odbor kontrolní-Oddělení kontrolní III</t>
  </si>
  <si>
    <t>Sekce ÚP ve Svitavách-Ředitel sekce ÚP</t>
  </si>
  <si>
    <t>Sekce ÚP ve Svitavách-Oddělení sekretariátu a provozního zabezpečení</t>
  </si>
  <si>
    <t>Sekce ÚP ve Svitavách-Oddělení majetkových daní</t>
  </si>
  <si>
    <t>Sekce ÚP ve Svitavách-Oddělení správy registrů</t>
  </si>
  <si>
    <t>Sekce ÚP ve Svitavách-Odbor vyměřovací</t>
  </si>
  <si>
    <t>Sekce ÚP ve Svitavách-Odbor vyměřovací-Oddělení vyměřovací I</t>
  </si>
  <si>
    <t>Sekce ÚP ve Svitavách-Odbor vyměřovací-Oddělení vyměřovací II</t>
  </si>
  <si>
    <t>Sekce ÚP ve Svitavách-Odbor vyměřovací-Oddělení vyměřovací III</t>
  </si>
  <si>
    <t>Sekce ÚP ve Svitavách-Odbor kontrolní</t>
  </si>
  <si>
    <t>Sekce ÚP ve Svitavách-Odbor kontrolní-Oddělení kontrolní I</t>
  </si>
  <si>
    <t>Sekce ÚP ve Svitavách-Odbor kontrolní-Oddělení kontrolní II</t>
  </si>
  <si>
    <t>Sekce ÚP ve Svitavách-Odbor kontrolní-Oddělení kontrolní III</t>
  </si>
  <si>
    <t>Sekce ÚP v Ústí nad Orlicí-Ředitel sekce ÚP</t>
  </si>
  <si>
    <t>Sekce ÚP v Ústí nad Orlicí-Oddělení sekretariátu a provozního zabezpečení</t>
  </si>
  <si>
    <t>Sekce ÚP v Ústí nad Orlicí-Oddělení majetkových daní</t>
  </si>
  <si>
    <t>Sekce ÚP v Ústí nad Orlicí-Oddělení správy registrů</t>
  </si>
  <si>
    <t>Sekce ÚP v Ústí nad Orlicí-Odbor vyměřovací</t>
  </si>
  <si>
    <t>Sekce ÚP v Ústí nad Orlicí-Odbor vyměřovací-Oddělení vyměřovací I</t>
  </si>
  <si>
    <t>Sekce ÚP v Ústí nad Orlicí-Odbor vyměřovací-Oddělení vyměřovací II</t>
  </si>
  <si>
    <t>Sekce ÚP v Ústí nad Orlicí-Odbor vyměřovací-Oddělení vyměřovací III</t>
  </si>
  <si>
    <t>Sekce ÚP v Ústí nad Orlicí-Odbor kontrolní</t>
  </si>
  <si>
    <t>Sekce ÚP v Ústí nad Orlicí-Odbor kontrolní-Oddělení kontrolní I</t>
  </si>
  <si>
    <t>Sekce ÚP v Ústí nad Orlicí-Odbor kontrolní-Oddělení kontrolní II</t>
  </si>
  <si>
    <t>Sekce ÚP v Ústí nad Orlicí-Odbor kontrolní-Oddělení kontrolní III</t>
  </si>
  <si>
    <t>Sekce ÚP v Ústí nad Orlicí-Odbor kontrolní-Oddělení kontrolní IV</t>
  </si>
  <si>
    <t>Finanční úřad pro Kraj Vysočina</t>
  </si>
  <si>
    <t>FÚ pro Kraj Vysočina-Ředitel</t>
  </si>
  <si>
    <t>FÚ pro Kraj Vysočina-Sekce řízení úřadu-Ředitel sekce</t>
  </si>
  <si>
    <t>FÚ pro Kraj Vysočina-Sekce řízení úřadu-Oddělení provozního zabezpečení I</t>
  </si>
  <si>
    <t>FÚ pro Kraj Vysočina-Sekce řízení úřadu-Oddělení provozního zabezpečení II</t>
  </si>
  <si>
    <t>FÚ pro Kraj Vysočina-Sekce řízení úřadu-Oddělení evidence daní</t>
  </si>
  <si>
    <t>FÚ pro Kraj Vysočina-Sekce řízení úřadu-Odbor metodiky a výkonu daní</t>
  </si>
  <si>
    <t>FÚ pro Kraj Vysočina-Sekce řízení úřadu-Odbor metodiky a výkonu daní-Oddělení daně z příjmů fyzických osob</t>
  </si>
  <si>
    <t>FÚ pro Kraj Vysočina-Sekce řízení úřadu-Odbor metodiky a výkonu daní-Oddělení daně z příjmů právnických osob</t>
  </si>
  <si>
    <t>FÚ pro Kraj Vysočina-Sekce řízení úřadu-Odbor metodiky a výkonu daní-Oddělení nepřímých daní</t>
  </si>
  <si>
    <t>FÚ pro Kraj Vysočina-Sekce řízení úřadu-Odbor metodiky a výkonu daní-Oddělení daňového procesu</t>
  </si>
  <si>
    <t>FÚ pro Kraj Vysočina-Sekce řízení úřadu-Odbor kontroly zvláštních činností</t>
  </si>
  <si>
    <t>FÚ pro Kraj Vysočina-Sekce řízení úřadu-Odbor kontroly zvláštních činností-Oddělení kontroly zvláštních činností I</t>
  </si>
  <si>
    <t>FÚ pro Kraj Vysočina-Sekce řízení úřadu-Odbor kontroly zvláštních činností-Oddělení kontroly zvláštních činností II</t>
  </si>
  <si>
    <t>FÚ pro Kraj Vysočina-Odbor vymáhací</t>
  </si>
  <si>
    <t>FÚ pro Kraj Vysočina-Odbor vymáhací-Oddělení vymáhací I</t>
  </si>
  <si>
    <t>FÚ pro Kraj Vysočina-Odbor vymáhací-Oddělení vymáhací II</t>
  </si>
  <si>
    <t>FÚ pro Kraj Vysočina-Odbor vymáhací-Oddělení vymáhací III</t>
  </si>
  <si>
    <t>FÚ pro Kraj Vysočina-Odbor vymáhací-Oddělení vymáhací IV</t>
  </si>
  <si>
    <t>Sekce ÚP v Jihlavě-Ředitel sekce ÚP</t>
  </si>
  <si>
    <t>Sekce ÚP v Jihlavě-Oddělení majetkových daní</t>
  </si>
  <si>
    <t>Sekce ÚP v Jihlavě-Oddělení správy registrů</t>
  </si>
  <si>
    <t>Sekce ÚP v Jihlavě-Odbor vyměřovací</t>
  </si>
  <si>
    <t>Sekce ÚP v Jihlavě-Odbor vyměřovací-Oddělení vyměřovací I</t>
  </si>
  <si>
    <t>Sekce ÚP v Jihlavě-Odbor vyměřovací-Oddělení vyměřovací II</t>
  </si>
  <si>
    <t>Sekce ÚP v Jihlavě-Odbor vyměřovací-Oddělení vyměřovací III</t>
  </si>
  <si>
    <t>Sekce ÚP v Jihlavě-Odbor vyměřovací-Oddělení vyměřovací IV</t>
  </si>
  <si>
    <t>Sekce ÚP v Jihlavě-Odbor kontrolní</t>
  </si>
  <si>
    <t>Sekce ÚP v Jihlavě-Odbor kontrolní-Oddělení kontrolní I</t>
  </si>
  <si>
    <t>Sekce ÚP v Jihlavě-Odbor kontrolní-Oddělení kontrolní II</t>
  </si>
  <si>
    <t>Sekce ÚP v Jihlavě-Odbor kontrolní-Oddělení kontrolní III</t>
  </si>
  <si>
    <t>Sekce ÚP v Havlíčkově Brodě-Ředitel sekce ÚP</t>
  </si>
  <si>
    <t>Sekce ÚP v Havlíčkově Brodě-Oddělení majetkových daní</t>
  </si>
  <si>
    <t>Sekce ÚP v Havlíčkově Brodě-Oddělení správy registrů</t>
  </si>
  <si>
    <t>Sekce ÚP v Havlíčkově Brodě-Odbor vyměřovací</t>
  </si>
  <si>
    <t>Sekce ÚP v Havlíčkově Brodě-Odbor vyměřovací-Oddělení vyměřovací I</t>
  </si>
  <si>
    <t>Sekce ÚP v Havlíčkově Brodě-Odbor vyměřovací-Oddělení vyměřovací II</t>
  </si>
  <si>
    <t>Sekce ÚP v Havlíčkově Brodě-Odbor vyměřovací-Oddělení vyměřovací III</t>
  </si>
  <si>
    <t>Sekce ÚP v Havlíčkově Brodě-Odbor kontrolní</t>
  </si>
  <si>
    <t>Sekce ÚP v Havlíčkově Brodě-Odbor kontrolní-Oddělení kontrolní I</t>
  </si>
  <si>
    <t>Sekce ÚP v Havlíčkově Brodě-Odbor kontrolní-Oddělení kontrolní II</t>
  </si>
  <si>
    <t>Sekce ÚP v Havlíčkově Brodě-Odbor kontrolní-Oddělení kontrolní III</t>
  </si>
  <si>
    <t>Sekce ÚP v Pelhřimově-Ředitel sekce ÚP</t>
  </si>
  <si>
    <t>Sekce ÚP v Pelhřimově-Oddělení majetkových daní</t>
  </si>
  <si>
    <t>Sekce ÚP v Pelhřimově-Oddělení správy registrů</t>
  </si>
  <si>
    <t>Sekce ÚP v Pelhřimově-Odbor vyměřovací</t>
  </si>
  <si>
    <t>Sekce ÚP v Pelhřimově-Odbor vyměřovací-Oddělení vyměřovací I</t>
  </si>
  <si>
    <t>Sekce ÚP v Pelhřimově-Odbor vyměřovací-Oddělení vyměřovací II</t>
  </si>
  <si>
    <t>Sekce ÚP v Pelhřimově-Odbor kontrolní</t>
  </si>
  <si>
    <t>Sekce ÚP v Pelhřimově-Odbor kontrolní-Oddělení kontrolní I</t>
  </si>
  <si>
    <t>Sekce ÚP v Pelhřimově-Odbor kontrolní-Oddělení kontrolní II</t>
  </si>
  <si>
    <t>Sekce ÚP v Třebíči-Ředitel sekce ÚP</t>
  </si>
  <si>
    <t>Sekce ÚP v Třebíči-Oddělení majetkových daní</t>
  </si>
  <si>
    <t>Sekce ÚP v Třebíči-Oddělení správy registrů</t>
  </si>
  <si>
    <t>Sekce ÚP v Třebíči-Odbor vyměřovací</t>
  </si>
  <si>
    <t>Sekce ÚP v Třebíči-Odbor vyměřovací-Oddělení vyměřovací I</t>
  </si>
  <si>
    <t>Sekce ÚP v Třebíči-Odbor vyměřovací-Oddělení vyměřovací II</t>
  </si>
  <si>
    <t>Sekce ÚP v Třebíči-Odbor vyměřovací-Oddělení vyměřovací III</t>
  </si>
  <si>
    <t>Sekce ÚP v Třebíči-Odbor kontrolní</t>
  </si>
  <si>
    <t>Sekce ÚP v Třebíči-Odbor kontrolní-Oddělení kontrolní I</t>
  </si>
  <si>
    <t>Sekce ÚP v Třebíči-Odbor kontrolní-Oddělení kontrolní II</t>
  </si>
  <si>
    <t>Sekce ÚP v Třebíči-Odbor kontrolní-Oddělení kontrolní III</t>
  </si>
  <si>
    <t>Sekce ÚP ve Žďáru nad Sázavou-Ředitel sekce ÚP</t>
  </si>
  <si>
    <t>Sekce ÚP ve Žďáru nad Sázavou-Oddělení majetkových daní</t>
  </si>
  <si>
    <t>Sekce ÚP ve Žďáru nad Sázavou-Oddělení správy registrů</t>
  </si>
  <si>
    <t>Sekce ÚP ve Žďáru nad Sázavou-Odbor vyměřovací</t>
  </si>
  <si>
    <t>Sekce ÚP ve Žďáru nad Sázavou-Odbor vyměřovací-Oddělení vyměřovací I</t>
  </si>
  <si>
    <t>Sekce ÚP ve Žďáru nad Sázavou-Odbor vyměřovací-Oddělení vyměřovací II</t>
  </si>
  <si>
    <t>Sekce ÚP ve Žďáru nad Sázavou-Odbor vyměřovací-Oddělení vyměřovací III</t>
  </si>
  <si>
    <t>Sekce ÚP ve Žďáru nad Sázavou-Odbor kontrolní</t>
  </si>
  <si>
    <t>Sekce ÚP ve Žďáru nad Sázavou-Odbor kontrolní-Oddělení kontrolní I</t>
  </si>
  <si>
    <t>Sekce ÚP ve Žďáru nad Sázavou-Odbor kontrolní-Oddělení kontrolní II</t>
  </si>
  <si>
    <t>Finanční úřad pro Jihomoravský kraj</t>
  </si>
  <si>
    <t>FÚ pro Jihomoravský kraj-Ředitel</t>
  </si>
  <si>
    <t>FÚ pro Jihomoravský kraj-Sekce řízení úřadu-Ředitel sekce</t>
  </si>
  <si>
    <t>FÚ pro Jihomoravský kraj-Sekce řízení úřadu-Oddělení evidence daní</t>
  </si>
  <si>
    <t>FÚ pro Jihomoravský kraj-Sekce řízení úřadu-Oddělení daňové kontroly a analytiky</t>
  </si>
  <si>
    <t>FÚ pro Jihomoravský kraj-Sekce řízení úřadu-Odbor metodiky a výkonu daní</t>
  </si>
  <si>
    <t>FÚ pro Jihomoravský kraj-Sekce řízení úřadu-Odbor metodiky a výkonu daní-Oddělení daně z příjmů fyzických osob</t>
  </si>
  <si>
    <t>FÚ pro Jihomoravský kraj-Sekce řízení úřadu-Odbor metodiky a výkonu daní-Oddělení daně z příjmů právnických osob</t>
  </si>
  <si>
    <t>FÚ pro Jihomoravský kraj-Sekce řízení úřadu-Odbor metodiky a výkonu daní-Oddělení nepřímých daní I</t>
  </si>
  <si>
    <t>FÚ pro Jihomoravský kraj-Sekce řízení úřadu-Odbor metodiky a výkonu daní-Oddělení nepřímých daní II</t>
  </si>
  <si>
    <t>FÚ pro Jihomoravský kraj-Sekce řízení úřadu-Odbor metodiky a výkonu daní-Oddělení daňového procesu</t>
  </si>
  <si>
    <t>FÚ pro Jihomoravský kraj-Sekce řízení úřadu-Odbor metodiky a výkonu daní-Oddělení ostatních agend</t>
  </si>
  <si>
    <t>FÚ pro Jihomoravský kraj-Sekce řízení úřadu-Odbor kontroly zvláštních činností</t>
  </si>
  <si>
    <t>FÚ pro Jihomoravský kraj-Sekce řízení úřadu-Odbor kontroly zvláštních činností-Oddělení kontroly zvláštních činností I</t>
  </si>
  <si>
    <t>FÚ pro Jihomoravský kraj-Sekce řízení úřadu-Odbor kontroly zvláštních činností-Oddělení kontroly zvláštních činností II</t>
  </si>
  <si>
    <t>FÚ pro Jihomoravský kraj-Sekce řízení úřadu-Odbor kontroly zvláštních činností-Oddělení kontroly zvláštních činností III</t>
  </si>
  <si>
    <t>FÚ pro Jihomoravský kraj-Sekce řízení úřadu-Odbor kontroly zvláštních činností-Oddělení kontroly zvláštních činností IV</t>
  </si>
  <si>
    <t>FÚ pro Jihomoravský kraj-Sekce vymáhací-Ředitel sekce</t>
  </si>
  <si>
    <t>FÚ pro Jihomoravský kraj-Sekce vymáhací-Oddělení analytické a právní podpory</t>
  </si>
  <si>
    <t>FÚ pro Jihomoravský kraj-Sekce vymáhací-Odbor vymáhací I</t>
  </si>
  <si>
    <t>FÚ pro Jihomoravský kraj-Sekce vymáhací-Odbor vymáhací I-Oddělení vymáhací I</t>
  </si>
  <si>
    <t>FÚ pro Jihomoravský kraj-Sekce vymáhací-Odbor vymáhací I-Oddělení vymáhací II</t>
  </si>
  <si>
    <t>FÚ pro Jihomoravský kraj-Sekce vymáhací-Odbor vymáhací I-Oddělení vymáhací III</t>
  </si>
  <si>
    <t>FÚ pro Jihomoravský kraj-Sekce vymáhací-Odbor vymáhací I-Oddělení vymáhací IV</t>
  </si>
  <si>
    <t>FÚ pro Jihomoravský kraj-Sekce vymáhací-Odbor vymáhací I-Oddělení vymáhací V</t>
  </si>
  <si>
    <t>FÚ pro Jihomoravský kraj-Sekce vymáhací-Odbor vymáhací II</t>
  </si>
  <si>
    <t>FÚ pro Jihomoravský kraj-Sekce vymáhací-Odbor vymáhací II-Oddělení vymáhací I</t>
  </si>
  <si>
    <t>FÚ pro Jihomoravský kraj-Sekce vymáhací-Odbor vymáhací II-Oddělení vymáhací II</t>
  </si>
  <si>
    <t>FÚ pro Jihomoravský kraj-Sekce vymáhací-Odbor vymáhací II-Oddělení vymáhací III</t>
  </si>
  <si>
    <t>FÚ pro Jihomoravský kraj-Sekce vymáhací-Odbor vymáhací II-Oddělení vymáhací IV</t>
  </si>
  <si>
    <t>FÚ pro Jihomoravský kraj-Sekce vymáhací-Odbor vymáhací II-Oddělení vymáhací V</t>
  </si>
  <si>
    <t>Sekce ÚP Brno I-Ředitel sekce ÚP</t>
  </si>
  <si>
    <t>Sekce ÚP Brno I-Odbor správy registrů</t>
  </si>
  <si>
    <t>Sekce ÚP Brno I-Odbor správy registrů-Oddělení správy registrů I</t>
  </si>
  <si>
    <t>Sekce ÚP Brno I-Odbor správy registrů-Oddělení správy registrů II</t>
  </si>
  <si>
    <t>Sekce ÚP Brno I-Odbor vyměřovací I</t>
  </si>
  <si>
    <t>Sekce ÚP Brno I-Odbor vyměřovací I-Oddělení vyměřovací I</t>
  </si>
  <si>
    <t>Sekce ÚP Brno I-Odbor vyměřovací I-Oddělení vyměřovací II</t>
  </si>
  <si>
    <t>Sekce ÚP Brno I-Odbor vyměřovací I-Oddělení vyměřovací III</t>
  </si>
  <si>
    <t>Sekce ÚP Brno I-Odbor vyměřovací I-Oddělení vyměřovací IV</t>
  </si>
  <si>
    <t>Sekce ÚP Brno I-Odbor vyměřovací I-Oddělení vyměřovací V</t>
  </si>
  <si>
    <t>Sekce ÚP Brno I-Odbor vyměřovací I-Oddělení zvláštního režimu JSM</t>
  </si>
  <si>
    <t>Sekce ÚP Brno I-Odbor vyměřovací II</t>
  </si>
  <si>
    <t>Sekce ÚP Brno I-Odbor vyměřovací II-Oddělení vyměřovací I</t>
  </si>
  <si>
    <t>Sekce ÚP Brno I-Odbor vyměřovací II-Oddělení vyměřovací II</t>
  </si>
  <si>
    <t>Sekce ÚP Brno I-Odbor vyměřovací II-Oddělení vyměřovací III</t>
  </si>
  <si>
    <t>Sekce ÚP Brno I-Odbor kontrolní</t>
  </si>
  <si>
    <t>Sekce ÚP Brno I-Odbor kontrolní-Oddělení kontrolní I</t>
  </si>
  <si>
    <t>Sekce ÚP Brno I-Odbor kontrolní-Oddělení kontrolní II</t>
  </si>
  <si>
    <t>Sekce ÚP Brno I-Odbor kontrolní-Oddělení kontrolní III</t>
  </si>
  <si>
    <t>Sekce ÚP Brno I-Odbor kontrolní-Oddělení kontrolní IV</t>
  </si>
  <si>
    <t>Sekce ÚP Brno II-Ředitel sekce ÚP</t>
  </si>
  <si>
    <t>Sekce ÚP Brno II-Oddělení správy registrů</t>
  </si>
  <si>
    <t>Sekce ÚP Brno II-Odbor vyměřovací</t>
  </si>
  <si>
    <t>Sekce ÚP Brno II-Odbor vyměřovací-Oddělení vyměřovací I</t>
  </si>
  <si>
    <t>Sekce ÚP Brno II-Odbor vyměřovací-Oddělení vyměřovací II</t>
  </si>
  <si>
    <t>Sekce ÚP Brno II-Odbor vyměřovací-Oddělení vyměřovací III</t>
  </si>
  <si>
    <t>Sekce ÚP Brno II-Odbor vyměřovací-Oddělení vyměřovací IV</t>
  </si>
  <si>
    <t>Sekce ÚP Brno II-Odbor vyměřovací-Oddělení vyměřovací V</t>
  </si>
  <si>
    <t>Sekce ÚP Brno II-Odbor vyměřovací-Oddělení vyměřovací VI</t>
  </si>
  <si>
    <t>Sekce ÚP Brno II-Odbor kontrolní</t>
  </si>
  <si>
    <t>Sekce ÚP Brno II-Odbor kontrolní-Oddělení kontrolní I</t>
  </si>
  <si>
    <t>Sekce ÚP Brno II-Odbor kontrolní-Oddělení kontrolní II</t>
  </si>
  <si>
    <t>Sekce ÚP Brno II-Odbor kontrolní-Oddělení kontrolní III</t>
  </si>
  <si>
    <t>Sekce ÚP Brno II-Odbor kontrolní-Oddělení kontrolní IV</t>
  </si>
  <si>
    <t>Sekce ÚP Brno III-Ředitel sekce ÚP</t>
  </si>
  <si>
    <t>Sekce ÚP Brno III-Oddělení správy registrů</t>
  </si>
  <si>
    <t>Sekce ÚP Brno III-Odbor vyměřovací I</t>
  </si>
  <si>
    <t>Sekce ÚP Brno III-Odbor vyměřovací I-Oddělení vyměřovací I</t>
  </si>
  <si>
    <t>Sekce ÚP Brno III-Odbor vyměřovací I-Oddělení vyměřovací II</t>
  </si>
  <si>
    <t>Sekce ÚP Brno III-Odbor vyměřovací I-Oddělení vyměřovací III</t>
  </si>
  <si>
    <t>Sekce ÚP Brno III-Odbor vyměřovací II</t>
  </si>
  <si>
    <t>Sekce ÚP Brno III-Odbor vyměřovací II-Oddělení vyměřovací I</t>
  </si>
  <si>
    <t>Sekce ÚP Brno III-Odbor vyměřovací II-Oddělení vyměřovací II</t>
  </si>
  <si>
    <t>Sekce ÚP Brno III-Odbor vyměřovací II-Oddělení vyměřovací III</t>
  </si>
  <si>
    <t>Sekce ÚP Brno III-Odbor kontrolní</t>
  </si>
  <si>
    <t>Sekce ÚP Brno III-Odbor kontrolní-Oddělení kontrolní I</t>
  </si>
  <si>
    <t>Sekce ÚP Brno III-Odbor kontrolní-Oddělení kontrolní II</t>
  </si>
  <si>
    <t>Sekce ÚP Brno III-Odbor kontrolní-Oddělení kontrolní III</t>
  </si>
  <si>
    <t>Sekce ÚP Brno III-Odbor kontrolní-Oddělení kontrolní IV</t>
  </si>
  <si>
    <t>Sekce ÚP Brno IV-Ředitel sekce ÚP</t>
  </si>
  <si>
    <t>Sekce ÚP Brno IV-Oddělení správy registrů</t>
  </si>
  <si>
    <t>Sekce ÚP Brno IV-Odbor vyměřovací I</t>
  </si>
  <si>
    <t>Sekce ÚP Brno IV-Odbor vyměřovací I-Oddělení vyměřovací I</t>
  </si>
  <si>
    <t>Sekce ÚP Brno IV-Odbor vyměřovací I-Oddělení vyměřovací II</t>
  </si>
  <si>
    <t>Sekce ÚP Brno IV-Odbor vyměřovací I-Oddělení vyměřovací III</t>
  </si>
  <si>
    <t>Sekce ÚP Brno IV-Odbor vyměřovací II</t>
  </si>
  <si>
    <t>Sekce ÚP Brno IV-Odbor vyměřovací II-Oddělení vyměřovací I</t>
  </si>
  <si>
    <t>Sekce ÚP Brno IV-Odbor vyměřovací II-Oddělení vyměřovací II</t>
  </si>
  <si>
    <t>Sekce ÚP Brno IV-Odbor vyměřovací II-Oddělení vyměřovací III</t>
  </si>
  <si>
    <t>Sekce ÚP Brno IV-Odbor kontrolní</t>
  </si>
  <si>
    <t>Sekce ÚP Brno IV-Odbor kontrolní-Oddělení kontrolní I</t>
  </si>
  <si>
    <t>Sekce ÚP Brno IV-Odbor kontrolní-Oddělení kontrolní II</t>
  </si>
  <si>
    <t>Sekce ÚP Brno IV-Odbor kontrolní-Oddělení kontrolní III</t>
  </si>
  <si>
    <t>Sekce ÚP Brno IV-Odbor kontrolní-Oddělení kontrolní IV</t>
  </si>
  <si>
    <t>Sekce ÚP Brno IV-Odbor majetkových daní</t>
  </si>
  <si>
    <t>Sekce ÚP Brno IV-Odbor majetkových daní-Oddělení majetkových daní I</t>
  </si>
  <si>
    <t>Sekce ÚP Brno IV-Odbor majetkových daní-Oddělení majetkových daní II</t>
  </si>
  <si>
    <t>Sekce ÚP Brno-venkov-Ředitel sekce ÚP</t>
  </si>
  <si>
    <t>Sekce ÚP Brno-venkov-Oddělení správy registrů</t>
  </si>
  <si>
    <t>Sekce ÚP Brno-venkov-Odbor vyměřovací I</t>
  </si>
  <si>
    <t>Sekce ÚP Brno-venkov-Odbor vyměřovací I-Oddělení vyměřovací I</t>
  </si>
  <si>
    <t>Sekce ÚP Brno-venkov-Odbor vyměřovací I-Oddělení vyměřovací II</t>
  </si>
  <si>
    <t>Sekce ÚP Brno-venkov-Odbor vyměřovací I-Oddělení vyměřovací III</t>
  </si>
  <si>
    <t>Sekce ÚP Brno-venkov-Odbor vyměřovací I-Oddělení vyměřovací IV</t>
  </si>
  <si>
    <t>Sekce ÚP Brno-venkov-Odbor vyměřovací I-Oddělení vyměřovací V</t>
  </si>
  <si>
    <t>Sekce ÚP Brno-venkov-Odbor vyměřovací II</t>
  </si>
  <si>
    <t>Sekce ÚP Brno-venkov-Odbor vyměřovací II-Oddělení vyměřovací I</t>
  </si>
  <si>
    <t>Sekce ÚP Brno-venkov-Odbor vyměřovací II-Oddělení vyměřovací II</t>
  </si>
  <si>
    <t>Sekce ÚP Brno-venkov-Odbor kontrolní</t>
  </si>
  <si>
    <t>Sekce ÚP Brno-venkov-Odbor kontrolní-Oddělení kontrolní I</t>
  </si>
  <si>
    <t>Sekce ÚP Brno-venkov-Odbor kontrolní-Oddělení kontrolní II</t>
  </si>
  <si>
    <t>Sekce ÚP Brno-venkov-Odbor kontrolní-Oddělení kontrolní III</t>
  </si>
  <si>
    <t>Sekce ÚP Brno-venkov-Odbor majetkových daní</t>
  </si>
  <si>
    <t>Sekce ÚP Brno-venkov-Odbor majetkových daní-Oddělení majetkových daní I</t>
  </si>
  <si>
    <t>Sekce ÚP Brno-venkov-Odbor majetkových daní-Oddělení majetkových daní II</t>
  </si>
  <si>
    <t>Sekce ÚP v Blansku-Ředitel sekce ÚP</t>
  </si>
  <si>
    <t>Sekce ÚP v Blansku-Oddělení sekretariátu a provozního zabezpečení</t>
  </si>
  <si>
    <t>Sekce ÚP v Blansku-Oddělení majetkových daní</t>
  </si>
  <si>
    <t>Sekce ÚP v Blansku-Oddělení správy registrů</t>
  </si>
  <si>
    <t>Sekce ÚP v Blansku-Odbor vyměřovací</t>
  </si>
  <si>
    <t>Sekce ÚP v Blansku-Odbor vyměřovací-Oddělení vyměřovací I</t>
  </si>
  <si>
    <t>Sekce ÚP v Blansku-Odbor vyměřovací-Oddělení vyměřovací II</t>
  </si>
  <si>
    <t>Sekce ÚP v Blansku-Odbor vyměřovací-Oddělení vyměřovací III</t>
  </si>
  <si>
    <t>Sekce ÚP v Blansku-Odbor vyměřovací-Oddělení vyměřovací IV</t>
  </si>
  <si>
    <t>Sekce ÚP v Blansku-Odbor kontrolní</t>
  </si>
  <si>
    <t>Sekce ÚP v Blansku-Odbor kontrolní-Oddělení kontrolní I</t>
  </si>
  <si>
    <t>Sekce ÚP v Blansku-Odbor kontrolní-Oddělení kontrolní II</t>
  </si>
  <si>
    <t>Sekce ÚP v Blansku-Odbor kontrolní-Oddělení kontrolní III</t>
  </si>
  <si>
    <t>Sekce ÚP v Břeclavi-Ředitel sekce ÚP</t>
  </si>
  <si>
    <t>Sekce ÚP v Břeclavi-Oddělení majetkových daní</t>
  </si>
  <si>
    <t>Sekce ÚP v Břeclavi-Oddělení správy registrů</t>
  </si>
  <si>
    <t>Sekce ÚP v Břeclavi-Odbor vyměřovací</t>
  </si>
  <si>
    <t>Sekce ÚP v Břeclavi-Odbor vyměřovací-Oddělení vyměřovací I</t>
  </si>
  <si>
    <t>Sekce ÚP v Břeclavi-Odbor vyměřovací-Oddělení vyměřovací II</t>
  </si>
  <si>
    <t>Sekce ÚP v Břeclavi-Odbor vyměřovací-Oddělení vyměřovací III</t>
  </si>
  <si>
    <t>Sekce ÚP v Břeclavi-Odbor vyměřovací-Oddělení vyměřovací IV</t>
  </si>
  <si>
    <t>Sekce ÚP v Břeclavi-Odbor kontrolní</t>
  </si>
  <si>
    <t>Sekce ÚP v Břeclavi-Odbor kontrolní-Oddělení kontrolní I</t>
  </si>
  <si>
    <t>Sekce ÚP v Břeclavi-Odbor kontrolní-Oddělení kontrolní II</t>
  </si>
  <si>
    <t>Sekce ÚP v Břeclavi-Odbor kontrolní-Oddělení kontrolní III</t>
  </si>
  <si>
    <t>Sekce ÚP v Hodoníně-Ředitel sekce ÚP</t>
  </si>
  <si>
    <t>Sekce ÚP v Hodoníně-Oddělení majetkových daní</t>
  </si>
  <si>
    <t>Sekce ÚP v Hodoníně-Oddělení správy registrů</t>
  </si>
  <si>
    <t>Sekce ÚP ve Vyškově-Ředitel sekce ÚP</t>
  </si>
  <si>
    <t>Sekce ÚP ve Vyškově-Oddělení sekretariátu a provozního zabezpečení</t>
  </si>
  <si>
    <t>Sekce ÚP ve Vyškově-Oddělení majetkových daní</t>
  </si>
  <si>
    <t>Sekce ÚP ve Vyškově-Oddělení správy registrů</t>
  </si>
  <si>
    <t>Sekce ÚP ve Vyškově-Odbor vyměřovací</t>
  </si>
  <si>
    <t>Sekce ÚP ve Vyškově-Odbor vyměřovací-Oddělení vyměřovací I</t>
  </si>
  <si>
    <t>Sekce ÚP ve Vyškově-Odbor vyměřovací-Oddělení vyměřovací II</t>
  </si>
  <si>
    <t>Sekce ÚP ve Vyškově-Odbor vyměřovací-Oddělení vyměřovací III</t>
  </si>
  <si>
    <t>Sekce ÚP ve Vyškově-Odbor kontrolní</t>
  </si>
  <si>
    <t>Sekce ÚP ve Vyškově-Odbor kontrolní-Oddělení kontrolní I</t>
  </si>
  <si>
    <t>Sekce ÚP ve Vyškově-Odbor kontrolní-Oddělení kontrolní II</t>
  </si>
  <si>
    <t>Sekce ÚP ve Znojmě-Ředitel sekce ÚP</t>
  </si>
  <si>
    <t>Sekce ÚP ve Znojmě-Oddělení sekretariátu a provozního zabezpečení</t>
  </si>
  <si>
    <t>Sekce ÚP ve Znojmě-Oddělení majetkových daní</t>
  </si>
  <si>
    <t>Sekce ÚP ve Znojmě-Oddělení správy registrů</t>
  </si>
  <si>
    <t>Sekce ÚP ve Znojmě-Odbor vyměřovací</t>
  </si>
  <si>
    <t>Sekce ÚP ve Znojmě-Odbor vyměřovací-Oddělení vyměřovací I</t>
  </si>
  <si>
    <t>Sekce ÚP ve Znojmě-Odbor vyměřovací-Oddělení vyměřovací II</t>
  </si>
  <si>
    <t>Sekce ÚP ve Znojmě-Odbor vyměřovací-Oddělení vyměřovací III</t>
  </si>
  <si>
    <t>Sekce ÚP ve Znojmě-Odbor vyměřovací-Oddělení vyměřovací IV</t>
  </si>
  <si>
    <t>Sekce ÚP ve Znojmě-Odbor kontrolní</t>
  </si>
  <si>
    <t>Sekce ÚP ve Znojmě-Odbor kontrolní-Oddělení kontrolní I</t>
  </si>
  <si>
    <t>Sekce ÚP ve Znojmě-Odbor kontrolní-Oddělení kontrolní II</t>
  </si>
  <si>
    <t>Finanční úřad pro Olomoucký kraj</t>
  </si>
  <si>
    <t>FÚ pro Olomoucký kraj-Ředitel</t>
  </si>
  <si>
    <t>FÚ pro Olomoucký kraj-Oddělení sekretariátu a provozního zabezpečení</t>
  </si>
  <si>
    <t>FÚ pro Olomoucký kraj-Sekce řízení úřadu-Ředitel sekce</t>
  </si>
  <si>
    <t>FÚ pro Olomoucký kraj-Sekce řízení úřadu-Oddělení evidence daní</t>
  </si>
  <si>
    <t>FÚ pro Olomoucký kraj-Sekce řízení úřadu-Oddělení daňové kontroly a analytiky</t>
  </si>
  <si>
    <t>FÚ pro Olomoucký kraj-Sekce řízení úřadu-Odbor metodiky a výkonu daní</t>
  </si>
  <si>
    <t>FÚ pro Olomoucký kraj-Sekce řízení úřadu-Odbor metodiky a výkonu daní-Oddělení daně z příjmů fyzických osob</t>
  </si>
  <si>
    <t>FÚ pro Olomoucký kraj-Sekce řízení úřadu-Odbor metodiky a výkonu daní-Oddělení daně z příjmů právnických osob</t>
  </si>
  <si>
    <t>FÚ pro Olomoucký kraj-Sekce řízení úřadu-Odbor metodiky a výkonu daní-Oddělení nepřímých daní</t>
  </si>
  <si>
    <t>FÚ pro Olomoucký kraj-Sekce řízení úřadu-Odbor metodiky a výkonu daní-Oddělení daňového procesu</t>
  </si>
  <si>
    <t>FÚ pro Olomoucký kraj-Sekce řízení úřadu-Odbor kontroly zvláštních činností</t>
  </si>
  <si>
    <t>FÚ pro Olomoucký kraj-Sekce řízení úřadu-Odbor kontroly zvláštních činností-Oddělení kontroly zvláštních činností I</t>
  </si>
  <si>
    <t>FÚ pro Olomoucký kraj-Sekce řízení úřadu-Odbor kontroly zvláštních činností-Oddělení kontroly zvláštních činností II</t>
  </si>
  <si>
    <t>FÚ pro Olomoucký kraj-Odbor vymáhací</t>
  </si>
  <si>
    <t>FÚ pro Olomoucký kraj-Odbor vymáhací-Oddělení vymáhací I</t>
  </si>
  <si>
    <t>FÚ pro Olomoucký kraj-Odbor vymáhací-Oddělení vymáhací II</t>
  </si>
  <si>
    <t>FÚ pro Olomoucký kraj-Odbor vymáhací-Oddělení vymáhací III</t>
  </si>
  <si>
    <t>Sekce ÚP v Olomouci-Ředitel sekce ÚP</t>
  </si>
  <si>
    <t>Sekce ÚP v Olomouci-Oddělení sekretariátu a provozního zabezpečení</t>
  </si>
  <si>
    <t>Sekce ÚP v Olomouci-Odbor správy registrů</t>
  </si>
  <si>
    <t>Sekce ÚP v Olomouci-Odbor správy registrů-Oddělení správy registrů I</t>
  </si>
  <si>
    <t>Sekce ÚP v Olomouci-Odbor správy registrů-Oddělení správy registrů II</t>
  </si>
  <si>
    <t>Sekce ÚP v Olomouci-Odbor vyměřovací I</t>
  </si>
  <si>
    <t>Sekce ÚP v Olomouci-Odbor vyměřovací I-Oddělení vyměřovací I</t>
  </si>
  <si>
    <t>Sekce ÚP v Olomouci-Odbor vyměřovací I-Oddělení vyměřovací II</t>
  </si>
  <si>
    <t>Sekce ÚP v Olomouci-Odbor vyměřovací I-Oddělení vyměřovací III</t>
  </si>
  <si>
    <t>Sekce ÚP v Olomouci-Odbor vyměřovací I-Oddělení vyměřovací IV</t>
  </si>
  <si>
    <t>Sekce ÚP v Olomouci-Odbor vyměřovací I-Oddělení vyměřovací V</t>
  </si>
  <si>
    <t>Sekce ÚP v Olomouci-Odbor vyměřovací I-Oddělení vyměřovací VI</t>
  </si>
  <si>
    <t>Sekce ÚP v Olomouci-Odbor vyměřovací II</t>
  </si>
  <si>
    <t>Sekce ÚP v Olomouci-Odbor vyměřovací II-Oddělení vyměřovací I</t>
  </si>
  <si>
    <t>Sekce ÚP v Olomouci-Odbor vyměřovací II-Oddělení vyměřovací II</t>
  </si>
  <si>
    <t>Sekce ÚP v Olomouci-Odbor kontrolní I</t>
  </si>
  <si>
    <t>Sekce ÚP v Olomouci-Odbor kontrolní I-Oddělení kontrolní I</t>
  </si>
  <si>
    <t>Sekce ÚP v Olomouci-Odbor kontrolní I-Oddělení kontrolní II</t>
  </si>
  <si>
    <t>Sekce ÚP v Olomouci-Odbor kontrolní I-Oddělení kontrolní III</t>
  </si>
  <si>
    <t>Sekce ÚP v Olomouci-Odbor kontrolní II</t>
  </si>
  <si>
    <t>Sekce ÚP v Olomouci-Odbor kontrolní II-Oddělení kontrolní I</t>
  </si>
  <si>
    <t>Sekce ÚP v Olomouci-Odbor kontrolní II-Oddělení kontrolní II</t>
  </si>
  <si>
    <t>Sekce ÚP v Prostějově-Ředitel sekce ÚP</t>
  </si>
  <si>
    <t>Sekce ÚP v Prostějově-Oddělení sekretariátu a provozního zabezpečení</t>
  </si>
  <si>
    <t>Sekce ÚP v Prostějově-Oddělení majetkových daní</t>
  </si>
  <si>
    <t>Sekce ÚP v Prostějově-Oddělení správy registrů</t>
  </si>
  <si>
    <t>Sekce ÚP v Prostějově-Odbor vyměřovací</t>
  </si>
  <si>
    <t>Sekce ÚP v Prostějově-Odbor vyměřovací-Oddělení vyměřovací I</t>
  </si>
  <si>
    <t>Sekce ÚP v Prostějově-Odbor vyměřovací-Oddělení vyměřovací II</t>
  </si>
  <si>
    <t>Sekce ÚP v Prostějově-Odbor vyměřovací-Oddělení vyměřovací III</t>
  </si>
  <si>
    <t>Sekce ÚP v Prostějově-Odbor vyměřovací-Oddělení vyměřovací IV</t>
  </si>
  <si>
    <t>Sekce ÚP v Prostějově-Odbor kontrolní</t>
  </si>
  <si>
    <t>Sekce ÚP v Prostějově-Odbor kontrolní-Oddělení kontrolní I</t>
  </si>
  <si>
    <t>Sekce ÚP v Prostějově-Odbor kontrolní-Oddělení kontrolní II</t>
  </si>
  <si>
    <t>Sekce ÚP v Prostějově-Odbor kontrolní-Oddělení kontrolní III</t>
  </si>
  <si>
    <t>Sekce ÚP v Přerově-Ředitel sekce ÚP</t>
  </si>
  <si>
    <t>Sekce ÚP v Přerově-Oddělení sekretariátu a provozního zabezpečení</t>
  </si>
  <si>
    <t>Sekce ÚP v Přerově-Oddělení majetkových daní</t>
  </si>
  <si>
    <t>Sekce ÚP v Přerově-Oddělení správy registrů</t>
  </si>
  <si>
    <t>Sekce ÚP v Přerově-Odbor vyměřovací</t>
  </si>
  <si>
    <t>Sekce ÚP v Přerově-Odbor vyměřovací-Oddělení vyměřovací I</t>
  </si>
  <si>
    <t>Sekce ÚP v Přerově-Odbor vyměřovací-Oddělení vyměřovací II</t>
  </si>
  <si>
    <t>Sekce ÚP v Přerově-Odbor vyměřovací-Oddělení vyměřovací III</t>
  </si>
  <si>
    <t>Sekce ÚP v Přerově-Odbor vyměřovací-Oddělení vyměřovací IV</t>
  </si>
  <si>
    <t>Sekce ÚP v Přerově-Odbor kontrolní</t>
  </si>
  <si>
    <t>Sekce ÚP v Přerově-Odbor kontrolní-Oddělení kontrolní I</t>
  </si>
  <si>
    <t>Sekce ÚP v Přerově-Odbor kontrolní-Oddělení kontrolní II</t>
  </si>
  <si>
    <t>Sekce ÚP v Přerově-Odbor kontrolní-Oddělení kontrolní III</t>
  </si>
  <si>
    <t>Finanční úřad pro Moravskoslezský kraj</t>
  </si>
  <si>
    <t>FÚ pro Moravskoslezský kraj-Ředitel</t>
  </si>
  <si>
    <t>FÚ pro Moravskoslezský kraj-Oddělení sekretariátu ředitele</t>
  </si>
  <si>
    <t>FÚ pro Moravskoslezský kraj-Sekce řízení úřadu-Ředitel sekce</t>
  </si>
  <si>
    <t>FÚ pro Moravskoslezský kraj-Sekce řízení úřadu-Oddělení provozního zabezpečení</t>
  </si>
  <si>
    <t>FÚ pro Moravskoslezský kraj-Sekce řízení úřadu-Oddělení evidence daní</t>
  </si>
  <si>
    <t>FÚ pro Moravskoslezský kraj-Sekce řízení úřadu-Oddělení daňové kontroly a analytiky</t>
  </si>
  <si>
    <t>FÚ pro Moravskoslezský kraj-Sekce řízení úřadu-Odbor metodiky a výkonu daní</t>
  </si>
  <si>
    <t>FÚ pro Moravskoslezský kraj-Sekce řízení úřadu-Odbor metodiky a výkonu daní-Oddělení daně z příjmů fyzických osob</t>
  </si>
  <si>
    <t>FÚ pro Moravskoslezský kraj-Sekce řízení úřadu-Odbor metodiky a výkonu daní-Oddělení daně z příjmů právnických osob</t>
  </si>
  <si>
    <t>FÚ pro Moravskoslezský kraj-Sekce řízení úřadu-Odbor metodiky a výkonu daní-Oddělení nepřímých daní I</t>
  </si>
  <si>
    <t>FÚ pro Moravskoslezský kraj-Sekce řízení úřadu-Odbor metodiky a výkonu daní-Oddělení nepřímých daní II</t>
  </si>
  <si>
    <t>FÚ pro Moravskoslezský kraj-Sekce řízení úřadu-Odbor metodiky a výkonu daní-Oddělení daňového procesu</t>
  </si>
  <si>
    <t>FÚ pro Moravskoslezský kraj-Sekce řízení úřadu-Odbor metodiky a výkonu daní-Oddělení ostatních agend</t>
  </si>
  <si>
    <t>FÚ pro Moravskoslezský kraj-Sekce řízení úřadu-Odbor kontroly zvl. činností</t>
  </si>
  <si>
    <t>FÚ pro Moravskoslezský kraj-Sekce řízení úřadu-Odbor kontroly zvl. činností-Oddělení kontroly zvláštních činností I</t>
  </si>
  <si>
    <t>FÚ pro Moravskoslezský kraj-Sekce řízení úřadu-Odbor kontroly zvl. činností-Oddělení kontroly zvláštních činností II</t>
  </si>
  <si>
    <t>FÚ pro Moravskoslezský kraj-Sekce řízení úřadu-Odbor kontroly zvl. činností-Oddělení kontroly zvláštních činností III</t>
  </si>
  <si>
    <t>FÚ pro Moravskoslezský kraj-Odbor vymáhací</t>
  </si>
  <si>
    <t>FÚ pro Moravskoslezský kraj-Odbor vymáhací-Oddělení vymáhací I</t>
  </si>
  <si>
    <t>FÚ pro Moravskoslezský kraj-Odbor vymáhací-Oddělení vymáhací II</t>
  </si>
  <si>
    <t>FÚ pro Moravskoslezský kraj-Odbor vymáhací-Oddělení vymáhací III</t>
  </si>
  <si>
    <t>FÚ pro Moravskoslezský kraj-Odbor vymáhací-Oddělení vymáhací IV</t>
  </si>
  <si>
    <t>FÚ pro Moravskoslezský kraj-Odbor vymáhací-Oddělení vymáhací V</t>
  </si>
  <si>
    <t>FÚ pro Moravskoslezský kraj-Odbor vymáhací-Oddělení vymáhací VI</t>
  </si>
  <si>
    <t>FÚ pro Moravskoslezský kraj-Odbor vymáhací-Oddělení vymáhací VII</t>
  </si>
  <si>
    <t>FÚ pro Moravskoslezský kraj-Odbor vymáhací-Oddělení vymáhací VIII</t>
  </si>
  <si>
    <t>Sekce ÚP Ostrava I-Ředitel sekce ÚP</t>
  </si>
  <si>
    <t>Sekce ÚP Ostrava I-Oddělení sekretariátu a provozního zabezpečení</t>
  </si>
  <si>
    <t>Sekce ÚP Ostrava I-Oddělení majetkových daní</t>
  </si>
  <si>
    <t>Sekce ÚP Ostrava I-Oddělení správy registrů I</t>
  </si>
  <si>
    <t>Sekce ÚP Ostrava I-Oddělení správy registrů II</t>
  </si>
  <si>
    <t>Sekce ÚP Ostrava I-Odbor vyměřovací I</t>
  </si>
  <si>
    <t>Sekce ÚP Ostrava I-Odbor vyměřovací I-Oddělení vyměřovací I</t>
  </si>
  <si>
    <t>Sekce ÚP Ostrava I-Odbor vyměřovací I-Oddělení vyměřovací II</t>
  </si>
  <si>
    <t>Sekce ÚP Ostrava I-Odbor vyměřovací I-Oddělení vyměřovací III</t>
  </si>
  <si>
    <t>Sekce ÚP Ostrava I-Odbor vyměřovací I-Oddělení vyměřovací IV</t>
  </si>
  <si>
    <t>Sekce ÚP Ostrava I-Odbor vyměřovací II</t>
  </si>
  <si>
    <t>Sekce ÚP Ostrava I-Odbor vyměřovací II-Oddělení vyměřovací I</t>
  </si>
  <si>
    <t>Sekce ÚP Ostrava I-Odbor vyměřovací II-Oddělení vyměřovací II</t>
  </si>
  <si>
    <t>Sekce ÚP Ostrava I-Odbor vyměřovací II-Oddělení vyměřovací III</t>
  </si>
  <si>
    <t>Sekce ÚP Ostrava I-Odbor kontrolní I</t>
  </si>
  <si>
    <t>Sekce ÚP Ostrava I-Odbor kontrolní I-Oddělení kontrolní I</t>
  </si>
  <si>
    <t>Sekce ÚP Ostrava I-Odbor kontrolní I-Oddělení kontrolní II</t>
  </si>
  <si>
    <t>Sekce ÚP Ostrava I-Odbor kontrolní I-Oddělení kontrolní III</t>
  </si>
  <si>
    <t>Sekce ÚP Ostrava I-Odbor kontrolní I-Oddělení kontrolní IV</t>
  </si>
  <si>
    <t>Sekce ÚP Ostrava I-Odbor kontrolní II</t>
  </si>
  <si>
    <t>Sekce ÚP Ostrava I-Odbor kontrolní II-Oddělení kontrolní I</t>
  </si>
  <si>
    <t>Sekce ÚP Ostrava I-Odbor kontrolní II-Oddělení kontrolní II</t>
  </si>
  <si>
    <t>Sekce ÚP Ostrava I-Odbor kontrolní II-Oddělení kontrolní III</t>
  </si>
  <si>
    <t>Sekce ÚP Ostrava II-Ředitel sekce ÚP</t>
  </si>
  <si>
    <t>Sekce ÚP Ostrava II-Oddělení sekretariátu a provozního zabezpečení</t>
  </si>
  <si>
    <t>Sekce ÚP Ostrava II-Oddělení majetkových daní</t>
  </si>
  <si>
    <t>Sekce ÚP Ostrava II-Oddělení správy registrů</t>
  </si>
  <si>
    <t>Sekce ÚP Ostrava II-Odbor vyměřovací</t>
  </si>
  <si>
    <t>Sekce ÚP Ostrava II-Odbor vyměřovací-Oddělení vyměřovací I</t>
  </si>
  <si>
    <t>Sekce ÚP Ostrava II-Odbor vyměřovací-Oddělení vyměřovací II</t>
  </si>
  <si>
    <t>Sekce ÚP Ostrava II-Odbor vyměřovací-Oddělení vyměřovací III</t>
  </si>
  <si>
    <t>Sekce ÚP Ostrava II-Odbor kontrolní</t>
  </si>
  <si>
    <t>Sekce ÚP Ostrava II-Odbor kontrolní-Oddělení kontrolní I</t>
  </si>
  <si>
    <t>Sekce ÚP Ostrava II-Odbor kontrolní-Oddělení kontrolní II</t>
  </si>
  <si>
    <t>Sekce ÚP Ostrava II-Odbor kontrolní-Oddělení kontrolní III</t>
  </si>
  <si>
    <t>Sekce ÚP Ostrava III-Ředitel sekce ÚP</t>
  </si>
  <si>
    <t>Sekce ÚP Ostrava III-Oddělení sekretariátu a provozního zabezpečení</t>
  </si>
  <si>
    <t>Sekce ÚP Ostrava III-Oddělení majetkových daní</t>
  </si>
  <si>
    <t>Sekce ÚP Ostrava III-Oddělení správy registrů</t>
  </si>
  <si>
    <t>Sekce ÚP Ostrava III-Odbor vyměřovací</t>
  </si>
  <si>
    <t>Sekce ÚP Ostrava III-Odbor vyměřovací-Oddělení vyměřovací I</t>
  </si>
  <si>
    <t>Sekce ÚP Ostrava III-Odbor vyměřovací-Oddělení vyměřovací II</t>
  </si>
  <si>
    <t>Sekce ÚP Ostrava III-Odbor vyměřovací-Oddělení vyměřovací III</t>
  </si>
  <si>
    <t>Sekce ÚP Ostrava III-Odbor vyměřovací-Oddělení vyměřovací IV</t>
  </si>
  <si>
    <t>Sekce ÚP Ostrava III-Odbor kontrolní</t>
  </si>
  <si>
    <t>Sekce ÚP Ostrava III-Odbor kontrolní-Oddělení kontrolní I</t>
  </si>
  <si>
    <t>Sekce ÚP Ostrava III-Odbor kontrolní-Oddělení kontrolní II</t>
  </si>
  <si>
    <t>Sekce ÚP Ostrava III-Odbor kontrolní-Oddělení kontrolní III</t>
  </si>
  <si>
    <t>Sekce ÚP v Bruntále-Ředitel sekce ÚP</t>
  </si>
  <si>
    <t>Sekce ÚP v Bruntále-Oddělení sekretariátu a provozního zabezpečení</t>
  </si>
  <si>
    <t>Sekce ÚP v Bruntále-Oddělení majetkových daní</t>
  </si>
  <si>
    <t>Sekce ÚP v Bruntále-Oddělení správy registrů</t>
  </si>
  <si>
    <t>Sekce ÚP v Bruntále-Odbor vyměřovací</t>
  </si>
  <si>
    <t>Sekce ÚP v Bruntále-Odbor vyměřovací-Oddělení vyměřovací I</t>
  </si>
  <si>
    <t>Sekce ÚP v Bruntále-Odbor vyměřovací-Oddělení vyměřovací II</t>
  </si>
  <si>
    <t>Sekce ÚP v Bruntále-Odbor vyměřovací-Oddělení vyměřovací III</t>
  </si>
  <si>
    <t>Sekce ÚP v Bruntále-Odbor kontrolní</t>
  </si>
  <si>
    <t>Sekce ÚP v Bruntále-Odbor kontrolní-Oddělení kontrolní I</t>
  </si>
  <si>
    <t>Sekce ÚP v Bruntále-Odbor kontrolní-Oddělení kontrolní II</t>
  </si>
  <si>
    <t>Sekce ÚP ve Frýdku-Místku-Ředitel sekce ÚP</t>
  </si>
  <si>
    <t>Sekce ÚP ve Frýdku-Místku-Oddělení sekretariátu a provozního zabezpečení</t>
  </si>
  <si>
    <t>Sekce ÚP ve Frýdku-Místku-Odbor vyměřovací I</t>
  </si>
  <si>
    <t>Sekce ÚP ve Frýdku-Místku-Odbor vyměřovací I-Oddělení vyměřovací I</t>
  </si>
  <si>
    <t>Sekce ÚP ve Frýdku-Místku-Odbor vyměřovací I-Oddělení vyměřovací II</t>
  </si>
  <si>
    <t>Sekce ÚP ve Frýdku-Místku-Odbor vyměřovací I-Oddělení vyměřovací III</t>
  </si>
  <si>
    <t>Sekce ÚP ve Frýdku-Místku-Odbor vyměřovací II</t>
  </si>
  <si>
    <t>Sekce ÚP ve Frýdku-Místku-Odbor vyměřovací II-Oddělení vyměřovací I</t>
  </si>
  <si>
    <t>Sekce ÚP ve Frýdku-Místku-Odbor vyměřovací II-Oddělení vyměřovací II</t>
  </si>
  <si>
    <t>Sekce ÚP ve Frýdku-Místku-Odbor vyměřovací II-Oddělení vyměřovací III</t>
  </si>
  <si>
    <t>Sekce ÚP ve Frýdku-Místku-Odbor kontrolní I</t>
  </si>
  <si>
    <t>Sekce ÚP ve Frýdku-Místku-Odbor kontrolní I-Oddělení kontrolní I</t>
  </si>
  <si>
    <t>Sekce ÚP ve Frýdku-Místku-Odbor kontrolní I-Oddělení kontrolní II</t>
  </si>
  <si>
    <t>Sekce ÚP ve Frýdku-Místku-Odbor kontrolní I-Oddělení kontrolní III</t>
  </si>
  <si>
    <t>Sekce ÚP ve Frýdku-Místku-Odbor kontrolní II</t>
  </si>
  <si>
    <t>Sekce ÚP ve Frýdku-Místku-Odbor kontrolní II-Oddělení kontrolní I</t>
  </si>
  <si>
    <t>Sekce ÚP ve Frýdku-Místku-Odbor kontrolní II-Oddělení kontrolní II</t>
  </si>
  <si>
    <t>Sekce ÚP ve Frýdku-Místku-Odbor majetkových daní</t>
  </si>
  <si>
    <t>Sekce ÚP ve Frýdku-Místku-Odbor majetkových daní-Oddělení majetkových daní I</t>
  </si>
  <si>
    <t>Sekce ÚP ve Frýdku-Místku-Odbor majetkových daní-Oddělení majetkových daní II</t>
  </si>
  <si>
    <t>Sekce ÚP v Karviné-Ředitel sekce ÚP</t>
  </si>
  <si>
    <t>Sekce ÚP v Karviné-Oddělení sekretariátu a provozního zabezpečení</t>
  </si>
  <si>
    <t>Sekce ÚP v Karviné-Oddělení majetkových daní</t>
  </si>
  <si>
    <t>Sekce ÚP v Karviné-Odbor vyměřovací</t>
  </si>
  <si>
    <t>Sekce ÚP v Karviné-Odbor vyměřovací-Oddělení vyměřovací I</t>
  </si>
  <si>
    <t>Sekce ÚP v Karviné-Odbor vyměřovací-Oddělení vyměřovací II</t>
  </si>
  <si>
    <t>Sekce ÚP v Karviné-Odbor vyměřovací-Oddělení vyměřovací III</t>
  </si>
  <si>
    <t>Sekce ÚP v Karviné-Odbor vyměřovací-Oddělení vyměřovací IV</t>
  </si>
  <si>
    <t>Sekce ÚP v Karviné-Odbor vyměřovací-Oddělení vyměřovací V</t>
  </si>
  <si>
    <t>Sekce ÚP v Karviné-Odbor vyměřovací-Oddělení vyměřovací VI</t>
  </si>
  <si>
    <t>Sekce ÚP v Karviné-Odbor kontrolní</t>
  </si>
  <si>
    <t>Sekce ÚP v Karviné-Odbor kontrolní-Oddělení kontrolní I</t>
  </si>
  <si>
    <t>Sekce ÚP v Karviné-Odbor kontrolní-Oddělení kontrolní II</t>
  </si>
  <si>
    <t>Sekce ÚP v Karviné-Odbor kontrolní-Oddělení kontrolní III</t>
  </si>
  <si>
    <t>Sekce ÚP v Novém Jičíně-Ředitel sekce ÚP</t>
  </si>
  <si>
    <t>Sekce ÚP v Novém Jičíně-Oddělení sekretariátu a provozního zabezpečení</t>
  </si>
  <si>
    <t>Sekce ÚP v Novém Jičíně-Oddělení majetkových daní</t>
  </si>
  <si>
    <t>Sekce ÚP v Novém Jičíně-Oddělení správy registrů</t>
  </si>
  <si>
    <t>Sekce ÚP v Novém Jičíně-Odbor vyměřovací</t>
  </si>
  <si>
    <t>Sekce ÚP v Novém Jičíně-Odbor vyměřovací-Oddělení vyměřovací I</t>
  </si>
  <si>
    <t>Sekce ÚP v Novém Jičíně-Odbor vyměřovací-Oddělení vyměřovací II</t>
  </si>
  <si>
    <t>Sekce ÚP v Novém Jičíně-Odbor vyměřovací-Oddělení vyměřovací III</t>
  </si>
  <si>
    <t>Sekce ÚP v Novém Jičíně-Odbor vyměřovací-Oddělení vyměřovací IV</t>
  </si>
  <si>
    <t>Sekce ÚP v Novém Jičíně-Odbor kontrolní</t>
  </si>
  <si>
    <t>Sekce ÚP v Novém Jičíně-Odbor kontrolní-Oddělení kontrolní I</t>
  </si>
  <si>
    <t>Sekce ÚP v Novém Jičíně-Odbor kontrolní-Oddělení kontrolní II</t>
  </si>
  <si>
    <t>Sekce ÚP v Novém Jičíně-Odbor kontrolní-Oddělení kontrolní III</t>
  </si>
  <si>
    <t>Sekce ÚP v Opavě-Ředitel sekce ÚP</t>
  </si>
  <si>
    <t>Sekce ÚP v Opavě-Oddělení sekretariátu a provozního zabezpečení</t>
  </si>
  <si>
    <t>Sekce ÚP v Opavě-Oddělení majetkových daní</t>
  </si>
  <si>
    <t>Sekce ÚP v Opavě-Oddělení správy registrů</t>
  </si>
  <si>
    <t>Sekce ÚP v Opavě-Odbor vyměřovací</t>
  </si>
  <si>
    <t>Sekce ÚP v Opavě-Odbor vyměřovací-Oddělení vyměřovací I</t>
  </si>
  <si>
    <t>Sekce ÚP v Opavě-Odbor vyměřovací-Oddělení vyměřovací II</t>
  </si>
  <si>
    <t>Sekce ÚP v Opavě-Odbor vyměřovací-Oddělení vyměřovací III</t>
  </si>
  <si>
    <t>Sekce ÚP v Opavě-Odbor vyměřovací-Oddělení vyměřovací IV</t>
  </si>
  <si>
    <t>Sekce ÚP v Opavě-Odbor vyměřovací-Oddělení vyměřovací V</t>
  </si>
  <si>
    <t>Sekce ÚP v Opavě-Odbor kontrolní</t>
  </si>
  <si>
    <t>Sekce ÚP v Opavě-Odbor kontrolní-Oddělení kontrolní I</t>
  </si>
  <si>
    <t>Sekce ÚP v Opavě-Odbor kontrolní-Oddělení kontrolní II</t>
  </si>
  <si>
    <t>Sekce ÚP v Opavě-Odbor kontrolní-Oddělení kontrolní III</t>
  </si>
  <si>
    <t>Sekce ÚP v Opavě-Odbor kontrolní-Oddělení kontrolní IV</t>
  </si>
  <si>
    <t>Finanční úřad pro Zlínský kraj</t>
  </si>
  <si>
    <t>FÚ pro Zlínský kraj-Ředitel</t>
  </si>
  <si>
    <t>FÚ pro Zlínský kraj-Oddělení sekretariátu a provozního zabezpečení</t>
  </si>
  <si>
    <t>FÚ pro Zlínský kraj-Sekce řízení úřadu-Ředitel sekce</t>
  </si>
  <si>
    <t>FÚ pro Zlínský kraj-Sekce řízení úřadu-Oddělení evidence daní</t>
  </si>
  <si>
    <t>FÚ pro Zlínský kraj-Sekce řízení úřadu-Oddělení daňové kontroly a analytiky</t>
  </si>
  <si>
    <t>FÚ pro Zlínský kraj-Sekce řízení úřadu-Odbor metodiky a výkonu daní</t>
  </si>
  <si>
    <t>FÚ pro Zlínský kraj-Sekce řízení úřadu-Odbor metodiky a výkonu daní-Oddělení daně z příjmů fyzických osob</t>
  </si>
  <si>
    <t>FÚ pro Zlínský kraj-Sekce řízení úřadu-Odbor metodiky a výkonu daní-Oddělení daně z příjmů právnických osob</t>
  </si>
  <si>
    <t>FÚ pro Zlínský kraj-Sekce řízení úřadu-Odbor metodiky a výkonu daní-Oddělení nepřímých daní</t>
  </si>
  <si>
    <t>FÚ pro Zlínský kraj-Sekce řízení úřadu-Odbor metodiky a výkonu daní-Oddělení daňového procesu</t>
  </si>
  <si>
    <t>FÚ pro Zlínský kraj-Sekce řízení úřadu-Odbor kontroly zvláštních činností</t>
  </si>
  <si>
    <t>FÚ pro Zlínský kraj-Sekce řízení úřadu-Odbor kontroly zvláštních činností-Oddělení kontroly zvláštních činností I</t>
  </si>
  <si>
    <t>FÚ pro Zlínský kraj-Sekce řízení úřadu-Odbor kontroly zvláštních činností-Oddělení kontroly zvláštních činností II</t>
  </si>
  <si>
    <t>FÚ pro Zlínský kraj-Odbor vymáhací</t>
  </si>
  <si>
    <t>FÚ pro Zlínský kraj-Odbor vymáhací-Oddělení vymáhací I</t>
  </si>
  <si>
    <t>FÚ pro Zlínský kraj-Odbor vymáhací-Oddělení vymáhací II</t>
  </si>
  <si>
    <t>FÚ pro Zlínský kraj-Odbor vymáhací-Oddělení vymáhací III</t>
  </si>
  <si>
    <t>FÚ pro Zlínský kraj-Odbor vymáhací-Oddělení vymáhací IV</t>
  </si>
  <si>
    <t>Sekce ÚP ve Zlíně-Ředitel sekce ÚP</t>
  </si>
  <si>
    <t>Sekce ÚP ve Zlíně-Oddělení sekretariátu a provozního zabezpečení</t>
  </si>
  <si>
    <t>Sekce ÚP ve Zlíně-Oddělení majetkových daní</t>
  </si>
  <si>
    <t>Sekce ÚP ve Zlíně-Odbor správy registrů</t>
  </si>
  <si>
    <t>Sekce ÚP ve Zlíně-Odbor správy registrů-Oddělení správy registrů I</t>
  </si>
  <si>
    <t>Sekce ÚP ve Zlíně-Odbor správy registrů-Oddělení správy registrů II</t>
  </si>
  <si>
    <t>Sekce ÚP ve Zlíně-Odbor vyměřovací I</t>
  </si>
  <si>
    <t>Sekce ÚP ve Zlíně-Odbor vyměřovací I-Oddělení vyměřovací I</t>
  </si>
  <si>
    <t>Sekce ÚP ve Zlíně-Odbor vyměřovací I-Oddělení vyměřovací II</t>
  </si>
  <si>
    <t>Sekce ÚP ve Zlíně-Odbor vyměřovací I-Oddělení vyměřovací III</t>
  </si>
  <si>
    <t>Sekce ÚP ve Zlíně-Odbor vyměřovací I-Oddělení vyměřovací IV</t>
  </si>
  <si>
    <t>Sekce ÚP ve Zlíně-Odbor vyměřovací II</t>
  </si>
  <si>
    <t>Sekce ÚP ve Zlíně-Odbor vyměřovací II-Oddělení vyměřovací I</t>
  </si>
  <si>
    <t>Sekce ÚP ve Zlíně-Odbor vyměřovací II-Oddělení vyměřovací II</t>
  </si>
  <si>
    <t>Sekce ÚP ve Zlíně-Odbor vyměřovací II-Oddělení vyměřovací III</t>
  </si>
  <si>
    <t>Sekce ÚP v Kroměříži-Ředitel sekce ÚP</t>
  </si>
  <si>
    <t>Sekce ÚP v Kroměříži-Oddělení sekretariátu a provozního zabezpečení</t>
  </si>
  <si>
    <t>Sekce ÚP v Kroměříži-Oddělení majetkových daní</t>
  </si>
  <si>
    <t>Sekce ÚP v Kroměříži-Oddělení správy registrů</t>
  </si>
  <si>
    <t>Sekce ÚP v Kroměříži-Odbor vyměřovací</t>
  </si>
  <si>
    <t>Sekce ÚP v Kroměříži-Odbor vyměřovací-Oddělení vyměřovací I</t>
  </si>
  <si>
    <t>Sekce ÚP v Kroměříži-Odbor vyměřovací-Oddělení vyměřovací II</t>
  </si>
  <si>
    <t>Sekce ÚP v Kroměříži-Odbor vyměřovací-Oddělení vyměřovací III</t>
  </si>
  <si>
    <t>Sekce ÚP v Kroměříži-Odbor kontrolní</t>
  </si>
  <si>
    <t>Sekce ÚP v Kroměříži-Odbor kontrolní-Oddělení kontrolní I</t>
  </si>
  <si>
    <t>Sekce ÚP v Kroměříži-Odbor kontrolní-Oddělení kontrolní II</t>
  </si>
  <si>
    <t>Sekce ÚP v Kroměříži-Odbor kontrolní-Oddělení kontrolní III</t>
  </si>
  <si>
    <t>Sekce ÚP v Uherském Hradišti-Ředitel sekce ÚP</t>
  </si>
  <si>
    <t>Sekce ÚP v Uherském Hradišti-Oddělení sekretariátu a provozního zabezpečení</t>
  </si>
  <si>
    <t>Sekce ÚP v Uherském Hradišti-Oddělení majetkových daní</t>
  </si>
  <si>
    <t>Sekce ÚP v Uherském Hradišti-Oddělení správy registrů</t>
  </si>
  <si>
    <t>Sekce ÚP v Uherském Hradišti-Odbor vyměřovací</t>
  </si>
  <si>
    <t>Sekce ÚP v Uherském Hradišti-Odbor vyměřovací-Oddělení vyměřovací I</t>
  </si>
  <si>
    <t>Sekce ÚP v Uherském Hradišti-Odbor vyměřovací-Oddělení vyměřovací II</t>
  </si>
  <si>
    <t>Sekce ÚP v Uherském Hradišti-Odbor vyměřovací-Oddělení vyměřovací III</t>
  </si>
  <si>
    <t>Sekce ÚP v Uherském Hradišti-Odbor vyměřovací-Oddělení vyměřovací IV</t>
  </si>
  <si>
    <t>Sekce ÚP v Uherském Hradišti-Odbor kontrolní</t>
  </si>
  <si>
    <t>Sekce ÚP v Uherském Hradišti-Odbor kontrolní-Oddělení kontrolní I</t>
  </si>
  <si>
    <t>Sekce ÚP v Uherském Hradišti-Odbor kontrolní-Oddělení kontrolní II</t>
  </si>
  <si>
    <t>Sekce ÚP v Uherském Hradišti-Odbor kontrolní-Oddělení kontrolní III</t>
  </si>
  <si>
    <t>Sekce ÚP v Uherském Hradišti-Odbor kontrolní-Oddělení kontrolní IV</t>
  </si>
  <si>
    <t>Sekce ÚP ve Valašském Meziříčí-Ředitel sekce ÚP</t>
  </si>
  <si>
    <t>Sekce ÚP ve Valašském Meziříčí-Oddělení sekretariátu a provozního zabezpečení</t>
  </si>
  <si>
    <t>Sekce ÚP ve Valašském Meziříčí-Oddělení majetkových daní</t>
  </si>
  <si>
    <t>Sekce ÚP ve Valašském Meziříčí-Oddělení správy registrů</t>
  </si>
  <si>
    <t>Sekce ÚP ve Valašském Meziříčí-Odbor vyměřovací</t>
  </si>
  <si>
    <t>Sekce ÚP ve Valašském Meziříčí-Odbor vyměřovací-Oddělení vyměřovací I</t>
  </si>
  <si>
    <t>Sekce ÚP ve Valašském Meziříčí-Odbor vyměřovací-Oddělení vyměřovací II</t>
  </si>
  <si>
    <t>Sekce ÚP ve Valašském Meziříčí-Odbor vyměřovací-Oddělení vyměřovací III</t>
  </si>
  <si>
    <t>Sekce ÚP ve Valašském Meziříčí-Odbor kontrolní</t>
  </si>
  <si>
    <t>Sekce ÚP ve Valašském Meziříčí-Odbor kontrolní-Oddělení kontrolní I</t>
  </si>
  <si>
    <t>Sekce ÚP ve Valašském Meziříčí-Odbor kontrolní-Oddělení kontrolní II</t>
  </si>
  <si>
    <t>Sekce ÚP ve Vsetíně-Ředitel sekce ÚP</t>
  </si>
  <si>
    <t>Sekce ÚP ve Vsetíně-Oddělení majetkových daní</t>
  </si>
  <si>
    <t>Sekce ÚP ve Vsetíně-Oddělení správy registrů</t>
  </si>
  <si>
    <t>Sekce ÚP ve Vsetíně-Odbor vyměřovací</t>
  </si>
  <si>
    <t>Sekce ÚP ve Vsetíně-Odbor vyměřovací-Oddělení vyměřovací I</t>
  </si>
  <si>
    <t>Sekce ÚP ve Vsetíně-Odbor vyměřovací-Oddělení vyměřovací II</t>
  </si>
  <si>
    <t>Sekce ÚP ve Vsetíně-Odbor vyměřovací-Oddělení vyměřovací III</t>
  </si>
  <si>
    <t>Sekce ÚP ve Vsetíně-Odbor kontrolní</t>
  </si>
  <si>
    <t>Sekce ÚP ve Vsetíně-Odbor kontrolní-Oddělení kontrolní I</t>
  </si>
  <si>
    <t>Sekce ÚP ve Vsetíně-Odbor kontrolní-Oddělení kontrolní II</t>
  </si>
  <si>
    <t>Specializovaný finanční úřad</t>
  </si>
  <si>
    <t>SFÚ-Ředitel</t>
  </si>
  <si>
    <t>SFÚ-Oddělení sekretariátu ředitele</t>
  </si>
  <si>
    <t>SFÚ-Oddělení provozního zabezpečení</t>
  </si>
  <si>
    <t>SFÚ-Sekce řízení-Ředitel sekce</t>
  </si>
  <si>
    <t>SFÚ-Sekce řízení-Oddělení daňové kontroly a analytiky</t>
  </si>
  <si>
    <t>SFÚ-Sekce řízení-Oddělení správy registrů a spisové služby</t>
  </si>
  <si>
    <t>SFÚ-Sekce řízení-Odbor metodiky daní</t>
  </si>
  <si>
    <t>SFÚ-Sekce řízení-Odbor metodiky daní-Oddělení metodiky daní z příjmů právnických osob</t>
  </si>
  <si>
    <t>SFÚ-Sekce řízení-Odbor metodiky daní-Oddělení metodiky nepřímých daní</t>
  </si>
  <si>
    <t>SFÚ-Sekce řízení-Odbor metodiky daní-Oddělení metodiky správy daní</t>
  </si>
  <si>
    <t>SFÚ-Sekce řízení-Odbor metodiky daní-Oddělení metodiky ostatních agend</t>
  </si>
  <si>
    <t>SFÚ-Sekce řízení-Odbor evidence a vymáhání daní</t>
  </si>
  <si>
    <t>SFÚ-Sekce řízení-Odbor evidence a vymáhání daní-Oddělení evidence daní</t>
  </si>
  <si>
    <t>SFÚ-Sekce řízení-Odbor evidence a vymáhání daní-Oddělení správy osobních daňových účtů I</t>
  </si>
  <si>
    <t>SFÚ-Sekce řízení-Odbor evidence a vymáhání daní-Oddělení správy osobních daňových účtů II</t>
  </si>
  <si>
    <t>SFÚ-Sekce řízení-Odbor evidence a vymáhání daní-Oddělení správy daňových pohledávek</t>
  </si>
  <si>
    <t>SFÚ-Sekce výkonu daní I-Ředitel sekce</t>
  </si>
  <si>
    <t>SFÚ-Sekce výkonu daní I-Odbor výkonu daní pro finanční sektor</t>
  </si>
  <si>
    <t>SFÚ-Sekce výkonu daní I-Odbor výkonu daní pro finanční sektor-Oddělení výkonu daní pro finanční sektor I</t>
  </si>
  <si>
    <t>SFÚ-Sekce výkonu daní I-Odbor výkonu daní pro finanční sektor-Oddělení výkonu daní pro finanční sektor II</t>
  </si>
  <si>
    <t>SFÚ-Sekce výkonu daní I-Odbor výkonu daní</t>
  </si>
  <si>
    <t>SFÚ-Sekce výkonu daní I-Odbor výkonu daní-Oddělení výkonu daní I</t>
  </si>
  <si>
    <t>SFÚ-Sekce výkonu daní I-Odbor výkonu daní-Oddělení výkonu daní II</t>
  </si>
  <si>
    <t>SFÚ-Sekce výkonu daní I-Odbor mezinárodního zdaňování</t>
  </si>
  <si>
    <t>SFÚ-Sekce výkonu daní I-Odbor mezinárodního zdaňování-Oddělení mezinárodního zdaňování I</t>
  </si>
  <si>
    <t>SFÚ-Sekce výkonu daní I-Odbor mezinárodního zdaňování-Oddělení mezinárodního zdaňování II</t>
  </si>
  <si>
    <t>SFÚ-Sekce výkonu daní I-Odbor mezinárodního zdaňování-Oddělení mezinárodní spolupráce</t>
  </si>
  <si>
    <t>SFÚ-Sekce výkonu daní II-Ředitel sekce</t>
  </si>
  <si>
    <t>SFÚ-Sekce výkonu daní II-Oddělení kontroly zvláštních činností</t>
  </si>
  <si>
    <t>SFÚ-Sekce výkonu daní II-Odbor kontroly daně z hazardu</t>
  </si>
  <si>
    <t>SFÚ-Sekce výkonu daní II-Odbor kontroly daně z hazardu-Oddělení kontroly daně z hazardu I</t>
  </si>
  <si>
    <t>SFÚ-Sekce výkonu daní II-Odbor kontroly daně z hazardu-Oddělení kontroly daně z hazardu II</t>
  </si>
  <si>
    <t>SFÚ-Sekce výkonu daní II-Odbor kontroly daně z hazardu-Oddělení kontroly daně z hazardu III</t>
  </si>
  <si>
    <t>SFÚ-Sekce výkonu daní II-Odbor cenové kontroly</t>
  </si>
  <si>
    <t>SFÚ-Sekce výkonu daní II-Odbor cenové kontroly-Oddělení cenové kontroly I</t>
  </si>
  <si>
    <t>SFÚ-Sekce výkonu daní II-Odbor cenové kontroly-Oddělení cenové kontroly II</t>
  </si>
  <si>
    <t>SFÚ-Sekce výkonu daní II-Odbor cenové kontroly-Oddělení cenové kontroly III</t>
  </si>
  <si>
    <t>SFÚ-Sekce výkonu daní II-Odbor cenové kontroly-Oddělení cenové kontroly IV</t>
  </si>
  <si>
    <t>SFÚ-Sekce výkonu daní III-Ředitel sekce</t>
  </si>
  <si>
    <t>SFÚ-Sekce výkonu daní III-Odb.výkonu daní pro sek.výr.a služeb</t>
  </si>
  <si>
    <t>SFÚ-Sekce výkonu daní III-Odb.výkonu daní pro sek.výr.a služeb-Oddělení výkonu daní pro sektor výroby a služeb I</t>
  </si>
  <si>
    <t>SFÚ-Sekce výkonu daní III-Odb.výkonu daní pro sek.výr.a služeb-Oddělení výkonu daní pro sektor výroby a služeb II</t>
  </si>
  <si>
    <t>SFÚ-Sekce výkonu daní III-Odb.výkonu daní pro sek.výr.a služeb-Oddělení výkonu daní pro sektor výroby a služeb III</t>
  </si>
  <si>
    <t>SFÚ-Sekce výkonu daní III-Odbor výkonu daní I</t>
  </si>
  <si>
    <t>SFÚ-Sekce výkonu daní III-Odbor výkonu daní I-Oddělení výkonu daní I</t>
  </si>
  <si>
    <t>SFÚ-Sekce výkonu daní III-Odbor výkonu daní I-Oddělení výkonu daní II</t>
  </si>
  <si>
    <t>SFÚ-Sekce výkonu daní III-Odbor výkonu daní I-Oddělení výkonu daní III</t>
  </si>
  <si>
    <t>SFÚ-Sekce výkonu daní III-Odbor výkonu daní II</t>
  </si>
  <si>
    <t>SFÚ-Sekce výkonu daní III-Odbor výkonu daní II-Oddělení výkonu daní I</t>
  </si>
  <si>
    <t>SFÚ-Sekce výkonu daní III-Odbor výkonu daní II-Oddělení výkonu daní II</t>
  </si>
  <si>
    <t>SFÚ-Sekce výkonu daní III-Odbor výkonu daní II-Oddělení výkonu daní III</t>
  </si>
  <si>
    <t>Odvolací finanční ředitelství</t>
  </si>
  <si>
    <t>OFŘ-Ředitel</t>
  </si>
  <si>
    <t>OFŘ-Odbor podpory řízení</t>
  </si>
  <si>
    <t>OFŘ-Odbor podpory řízení-Oddělení sekretariátu a provozního zabezpečení</t>
  </si>
  <si>
    <t>OFŘ-Odbor podpory řízení-Oddělení dokumentace a spisové služby</t>
  </si>
  <si>
    <t>OFŘ-Sekce správy daní-Ředitel sekce</t>
  </si>
  <si>
    <t>OFŘ-Sekce správy daní-Oddělení majetkových daní</t>
  </si>
  <si>
    <t>OFŘ-Sekce správy daní-Odbor nedaňových agend</t>
  </si>
  <si>
    <t>OFŘ-Sekce správy daní-Odbor nedaňových agend-Oddělení nedaňových agend I</t>
  </si>
  <si>
    <t>OFŘ-Sekce správy daní-Odbor nedaňových agend-Oddělení nedaňových agend II</t>
  </si>
  <si>
    <t>OFŘ-Sekce správy daní-Odbor daňového procesu</t>
  </si>
  <si>
    <t>OFŘ-Sekce správy daní-Odbor daňového procesu-Oddělení daňového procesu I</t>
  </si>
  <si>
    <t>OFŘ-Sekce správy daní-Odbor daňového procesu-Oddělení daňového procesu II</t>
  </si>
  <si>
    <t>OFŘ-Sekce správy daní-Odbor daňového procesu-Oddělení daňového procesu III</t>
  </si>
  <si>
    <t>OFŘ-Sekce správy daní-Odbor daňového procesu-Oddělení daňového procesu IV</t>
  </si>
  <si>
    <t>OFŘ-Sekce správy daní-Odbor daňového procesu-Oddělení daňového procesu V</t>
  </si>
  <si>
    <t>OFŘ-Sekce přímých daní-Ředitel sekce</t>
  </si>
  <si>
    <t>OFŘ-Sekce přímých daní-Odbor daně z příjmů fyzických osob</t>
  </si>
  <si>
    <t>OFŘ-Sekce přímých daní-Odbor daně z příjmů fyzických osob-Oddělení daně z příjmů fyzických osob I</t>
  </si>
  <si>
    <t>OFŘ-Sekce přímých daní-Odbor daně z příjmů fyzických osob-Oddělení daně z příjmů fyzických osob II</t>
  </si>
  <si>
    <t>OFŘ-Sekce přímých daní-Odbor daně z příjmů fyzických osob-Oddělení daně z příjmů fyzických osob III</t>
  </si>
  <si>
    <t>OFŘ-Sekce přímých daní-Odbor daně z příjmů právnických osob</t>
  </si>
  <si>
    <t>OFŘ-Sekce přímých daní-Odbor daně z příjmů právnických osob-Oddělení daně z příjmů právnických osob I</t>
  </si>
  <si>
    <t>OFŘ-Sekce přímých daní-Odbor daně z příjmů právnických osob-Oddělení daně z příjmů právnických osob II</t>
  </si>
  <si>
    <t>OFŘ-Sekce přímých daní-Odbor daně z příjmů právnických osob-Oddělení daně z příjmů právnických osob III</t>
  </si>
  <si>
    <t>OFŘ-Sekce přímých daní-Odbor daně z příjmů právnických osob-Oddělení daně z příjmů právnických osob IV</t>
  </si>
  <si>
    <t>OFŘ-Sekce nepřímých daní-Ředitel sekce</t>
  </si>
  <si>
    <t>OFŘ-Sekce nepřímých daní-Odbor nepřímých daní I</t>
  </si>
  <si>
    <t>OFŘ-Sekce nepřímých daní-Odbor nepřímých daní I-Oddělení nepřímých daní I</t>
  </si>
  <si>
    <t>OFŘ-Sekce nepřímých daní-Odbor nepřímých daní I-Oddělení nepřímých daní II</t>
  </si>
  <si>
    <t>OFŘ-Sekce nepřímých daní-Odbor nepřímých daní I-Oddělení nepřímých daní III</t>
  </si>
  <si>
    <t>OFŘ-Sekce nepřímých daní-Odbor nepřímých daní I-Oddělení nepřímých daní IV</t>
  </si>
  <si>
    <t>OFŘ-Sekce nepřímých daní-Odbor nepřímých daní II</t>
  </si>
  <si>
    <t>OFŘ-Sekce nepřímých daní-Odbor nepřímých daní II-Oddělení nepřímých daní I</t>
  </si>
  <si>
    <t>OFŘ-Sekce nepřímých daní-Odbor nepřímých daní II-Oddělení nepřímých daní II</t>
  </si>
  <si>
    <t>OFŘ-Sekce nepřímých daní-Odbor nepřímých daní II-Oddělení nepřímých daní III</t>
  </si>
  <si>
    <t>OFŘ-Sekce nepřímých daní-Odbor nepřímých daní II-Oddělení nepřímých daní IV</t>
  </si>
  <si>
    <t>Generální finanční ředitelství</t>
  </si>
  <si>
    <t>GŘ-Generální ředitel</t>
  </si>
  <si>
    <t>GŘ-Kancelář generálního ředitele</t>
  </si>
  <si>
    <t>GŘ-Oddělení interního auditu</t>
  </si>
  <si>
    <t>GŘ-Odbor komunikace</t>
  </si>
  <si>
    <t>GŘ-Odbor komunikace-Oddělení komunikace</t>
  </si>
  <si>
    <t>GŘ-Odbor komunikace-Oddělení tiskové</t>
  </si>
  <si>
    <t>GŘ-Odbor transformace</t>
  </si>
  <si>
    <t>GŘ-Odbor transformace-Oddělení projektového řízení</t>
  </si>
  <si>
    <t>GŘ-Sekce metodiky daní-Ředitel sekce</t>
  </si>
  <si>
    <t>GŘ-Sekce metodiky daní-Odbor daní z příjmů I</t>
  </si>
  <si>
    <t>GŘ-Sekce metodiky daní-Odbor daní z příjmů I-Oddělení daně z příjmů fyzických osob</t>
  </si>
  <si>
    <t>GŘ-Sekce metodiky daní-Odbor daní z příjmů I-Oddělení závislé činnosti a ostatních agend</t>
  </si>
  <si>
    <t>GŘ-Sekce metodiky daní-Odbor daní z příjmů II</t>
  </si>
  <si>
    <t>GŘ-Sekce metodiky daní-Odbor daní z příjmů II-Oddělení daně z příjmů právnických osob</t>
  </si>
  <si>
    <t>GŘ-Sekce metodiky daní-Odbor daní z příjmů II-Oddělení mezinárodní spolupráce - přímé daně</t>
  </si>
  <si>
    <t>GŘ-Sekce metodiky daní-Odbor daní z příjmů II-Oddělení mezinár. zdaňování - přímé daně</t>
  </si>
  <si>
    <t>GŘ-Sekce metodiky daní-Odbor daní z příjmů II-Oddělení převodních cen</t>
  </si>
  <si>
    <t>GŘ-Sekce metodiky daní-Odbor nepřímých daní</t>
  </si>
  <si>
    <t>GŘ-Sekce metodiky daní-Odbor nepřímých daní-Oddělení daně z přidané hodnoty</t>
  </si>
  <si>
    <t>GŘ-Sekce metodiky daní-Odbor nepřímých daní-Oddělení daně z přidané hodnoty - Eurofisc</t>
  </si>
  <si>
    <t>GŘ-Sekce metodiky daní-Odbor nepřímých daní-Oddělení mezinárodní spolupráce - nepřímé daně</t>
  </si>
  <si>
    <t>GŘ-Sekce informatiky-Ředitel sekce</t>
  </si>
  <si>
    <t>GŘ-Sekce informatiky-Oddělení provozní bezpečnosti IT</t>
  </si>
  <si>
    <t>GŘ-Sekce informatiky-Odbor daňových informačních systémů</t>
  </si>
  <si>
    <t>GŘ-Sekce informatiky-Odbor daňových informačních systémů-Oddělení vývoje daňových informačních systémů</t>
  </si>
  <si>
    <t>GŘ-Sekce informatiky-Odbor daňových informačních systémů-Oddělení modernizace daňových informačních systémů</t>
  </si>
  <si>
    <t>GŘ-Sekce informatiky-Odbor systémových technologií</t>
  </si>
  <si>
    <t>GŘ-Sekce informatiky-Odbor systémových technologií-Oddělení serverových systémových technologií</t>
  </si>
  <si>
    <t>GŘ-Sekce informatiky-Odbor systémových technologií-Oddělení lokálních systémových technologií</t>
  </si>
  <si>
    <t>GŘ-Sekce informatiky-Odbor systémových technologií-Oddělení komunikačních technologií a monitoringu</t>
  </si>
  <si>
    <t>GŘ-Sekce informatiky-Odbor aplikačních systémů</t>
  </si>
  <si>
    <t>GŘ-Sekce informatiky-Odbor aplikačních systémů-Oddělení interního vývoje</t>
  </si>
  <si>
    <t>GŘ-Sekce informatiky-Odbor aplikačních systémů-Oddělení provozu a dohledu datového skladu</t>
  </si>
  <si>
    <t>GŘ-Sekce ekonomiky-Ředitel sekce</t>
  </si>
  <si>
    <t>GŘ-Sekce ekonomiky-Odbor finanční</t>
  </si>
  <si>
    <t>GŘ-Sekce ekonomiky-Odbor finanční-Oddělení ekonomiky a rozpočtu</t>
  </si>
  <si>
    <t>GŘ-Sekce ekonomiky-Odbor finanční-Oddělení ekonomických systémů a evidence majetku</t>
  </si>
  <si>
    <t>GŘ-Sekce ekonomiky-Odbor správy majetku a investic</t>
  </si>
  <si>
    <t>GŘ-Sekce ekonomiky-Odbor správy majetku a investic-Oddělení dlouhodobého hmotného majetku</t>
  </si>
  <si>
    <t>GŘ-Sekce ekonomiky-Odbor správy majetku a investic-Oddělení dislokací</t>
  </si>
  <si>
    <t>GŘ-Sekce ekonomiky-Odbor správy majetku a investic-Oddělení centrálních nákupů</t>
  </si>
  <si>
    <t>GŘ-Sekce ekonomiky-Odbor hospodářské správy</t>
  </si>
  <si>
    <t>GŘ-Sekce ekonomiky-Odbor hospodářské správy-Oddělení hospodářské správy pro hl. m. Prahu</t>
  </si>
  <si>
    <t>GŘ-Sekce ekonomiky-Odbor hospodářské správy-Oddělení hospodářské správy pro Středočes. kraj</t>
  </si>
  <si>
    <t>GŘ-Sekce ekonomiky-Odbor hospodářské správy-Oddělení služeb a hospodářské správy v Českých Budějovicích</t>
  </si>
  <si>
    <t>GŘ-Sekce ekonomiky-Odbor hospodářské správy-Oddělení hospodářské správy v Plzni</t>
  </si>
  <si>
    <t>GŘ-Sekce ekonomiky-Odbor hospodářské správy-Oddělení hospodářské správy v Ústí nad Labem</t>
  </si>
  <si>
    <t>GŘ-Sekce ekonomiky-Odbor hospodářské správy-Oddělení hospodářské správy v Hradci Králové</t>
  </si>
  <si>
    <t>GŘ-Sekce ekonomiky-Odbor hospodářské správy-Oddělení hospodářské správy v Brně</t>
  </si>
  <si>
    <t>GŘ-Sekce ekonomiky-Odbor hospodářské správy-Oddělení hospodářské správy v Ostravě</t>
  </si>
  <si>
    <t>GŘ-Sekce ekonomiky-Odbor veř.zakázek a práv.služeb</t>
  </si>
  <si>
    <t>GŘ-Sekce ekonomiky-Odbor veř.zakázek a práv.služeb-Oddělení právní podpory provozu</t>
  </si>
  <si>
    <t>GŘ-Sekce ekonomiky-Odbor veř.zakázek a práv.služeb-Oddělení veřejných zakázek</t>
  </si>
  <si>
    <t>GŘ-Sekce ekonomiky-Odbor veř.zakázek a práv.služeb-Oddělení právních služeb</t>
  </si>
  <si>
    <t>GŘ-Sekce ekonomiky-Odbor veř.zakázek a práv.služeb-Oddělení veřejných zakázek malého rozsahu</t>
  </si>
  <si>
    <t>GŘ-Sekce personální-Ředitel sekce</t>
  </si>
  <si>
    <t>GŘ-Sekce personální-Odbor personální podpory</t>
  </si>
  <si>
    <t>GŘ-Sekce personální-Odbor personální podpory-Oddělení právní podpory</t>
  </si>
  <si>
    <t>GŘ-Sekce personální-Odbor personální podpory-Oddělení organizace a personální správy</t>
  </si>
  <si>
    <t>GŘ-Sekce personální-Odbor personální</t>
  </si>
  <si>
    <t>GŘ-Sekce personální-Odbor personální-Oddělení systemizace</t>
  </si>
  <si>
    <t>GŘ-Sekce personální-Odbor personální-Oddělení personální a platové</t>
  </si>
  <si>
    <t>GŘ-Sekce personální-Odbor personální-Oddělení výběrových řízení</t>
  </si>
  <si>
    <t>GŘ-Sekce personální-Odbor personální-Oddělení podpůrných personálních agend</t>
  </si>
  <si>
    <t>GŘ-Sekce personální-Odbor personálních agend</t>
  </si>
  <si>
    <t>GŘ-Sekce personální-Odbor personálních agend-Oddělení personální pro hl. město Prahu</t>
  </si>
  <si>
    <t>GŘ-Sekce personální-Odbor personálních agend-Oddělení personální pro Středočeský kraj</t>
  </si>
  <si>
    <t>GŘ-Sekce personální-Odbor personálních agend-Oddělení personální v Českých Budějovicích</t>
  </si>
  <si>
    <t>GŘ-Sekce personální-Odbor personálních agend-Oddělení personální v Plzni</t>
  </si>
  <si>
    <t>GŘ-Sekce personální-Odbor personálních agend-Oddělení personální v Ústí nad Labem</t>
  </si>
  <si>
    <t>GŘ-Sekce personální-Odbor personálních agend-Oddělení personální v Hradci Králové</t>
  </si>
  <si>
    <t>GŘ-Sekce personální-Odbor personálních agend-Oddělení personální v Brně</t>
  </si>
  <si>
    <t>GŘ-Sekce personální-Odbor personálních agend-Oddělení personální v Ostravě</t>
  </si>
  <si>
    <t>GŘ-Sekce personální-Odbor vzdělávání</t>
  </si>
  <si>
    <t>GŘ-Sekce personální-Odbor vzdělávání-Oddělení vzdělávání</t>
  </si>
  <si>
    <t>GŘ-Sekce personální-Odbor vzdělávání-Oddělení realizace vzdělávání</t>
  </si>
  <si>
    <t>GŘ-Sekce řízení úřadu-Ředitel sekce</t>
  </si>
  <si>
    <t>GŘ-Sekce řízení úřadu-Oddělení vnitřní kontroly</t>
  </si>
  <si>
    <t>GŘ-Sekce řízení úřadu-Odbor podpory řízení</t>
  </si>
  <si>
    <t>GŘ-Sekce řízení úřadu-Odbor podpory řízení-Oddělení svodných analýz a interních aktů řízení</t>
  </si>
  <si>
    <t>GŘ-Sekce řízení úřadu-Odbor podpory řízení-Oddělení provozního zabezpečení</t>
  </si>
  <si>
    <t>GŘ-Sekce řízení úřadu-Odbor bezpečnosti</t>
  </si>
  <si>
    <t>GŘ-Sekce řízení úřadu-Odbor bezpečnosti-Oddělení bezpečnosti a krizového řízení</t>
  </si>
  <si>
    <t>GŘ-Sekce kontroly a analýzy rizik-Ředitel sekce</t>
  </si>
  <si>
    <t>GŘ-Sekce kontroly a analýzy rizik-Odbor kontrolní činnosti</t>
  </si>
  <si>
    <t>GŘ-Sekce kontroly a analýzy rizik-Odbor kontrolní činnosti-Oddělení podpory kontrolní činnosti</t>
  </si>
  <si>
    <t>GŘ-Sekce kontroly a analýzy rizik-Odbor kontrolní činnosti-Oddělení řízení kontrolních kapacit</t>
  </si>
  <si>
    <t>GŘ-Sekce kontroly a analýzy rizik-Odbor kontrolní činnosti-Oddělení koordinace kontrolní činnosti</t>
  </si>
  <si>
    <t>GŘ-Sekce kontroly a analýzy rizik-Odbor datových potřeb</t>
  </si>
  <si>
    <t>GŘ-Sekce kontroly a analýzy rizik-Odbor datových potřeb-Oddělení vytěžování dat a modelování</t>
  </si>
  <si>
    <t>GŘ-Sekce kontroly a analýzy rizik-Odbor datových potřeb-Oddělení vývoje datového skladu</t>
  </si>
  <si>
    <t>GŘ-Sekce kontroly a analýzy rizik-Odbor datových potřeb-Oddělení daňových statistik</t>
  </si>
  <si>
    <t>GŘ-Sekce kontroly a analýzy rizik-Odbor koordinace kontrolních orgánů</t>
  </si>
  <si>
    <t>GŘ-Sekce kontroly a analýzy rizik-Odbor koordinace kontrolních orgánů-Oddělení finančních a internetových šetření</t>
  </si>
  <si>
    <t>GŘ-Sekce kontroly a analýzy rizik-Odbor koordinace kontrolních orgánů-Oddělení koordinace spolupráce s ost.orgány</t>
  </si>
  <si>
    <t>GŘ-Sekce kontroly a analýzy rizik-Odbor daňových analýz</t>
  </si>
  <si>
    <t>GŘ-Sekce kontroly a analýzy rizik-Odbor daňových analýz-Oddělení rizikových analýz</t>
  </si>
  <si>
    <t>GŘ-Sekce kontroly a analýzy rizik-Odbor daňových analýz-Oddělení analýz kontrolních hlášení</t>
  </si>
  <si>
    <t>GŘ-Sekce kontroly a analýzy rizik-Odbor daňových analýz-Oddělení rizikových analýz DPH</t>
  </si>
  <si>
    <t>GŘ-Sekce správy daní-Ředitel sekce</t>
  </si>
  <si>
    <t>GŘ-Sekce správy daní-Odbor evidence a vymáhání daní</t>
  </si>
  <si>
    <t>GŘ-Sekce správy daní-Odbor evidence a vymáhání daní-Oddělení evidence a převodů daní</t>
  </si>
  <si>
    <t>GŘ-Sekce správy daní-Odbor evidence a vymáhání daní-Oddělení účtování daní</t>
  </si>
  <si>
    <t>GŘ-Sekce správy daní-Odbor majetkových daní,oceňování a ost. agend</t>
  </si>
  <si>
    <t>GŘ-Sekce správy daní-Odbor majetkových daní,oceňování a ost. agend-Oddělení majetkových daní a daně silniční</t>
  </si>
  <si>
    <t>GŘ-Sekce správy daní-Odbor majetkových daní,oceňování a ost. agend-Oddělení oceňovací</t>
  </si>
  <si>
    <t>GŘ-Sekce správy daní-Odbor daňového procesu</t>
  </si>
  <si>
    <t>GŘ-Sekce správy daní-Odbor daňového procesu-Oddělení daňového procesu I</t>
  </si>
  <si>
    <t>GŘ-Sekce správy daní-Odbor daňového procesu-Oddělení daňového procesu II</t>
  </si>
  <si>
    <t>GŘ-Sekce správy daní-Odbor dotací a ostatních agend</t>
  </si>
  <si>
    <t>GŘ-Sekce správy daní-Odbor dotací a ostatních agend-Oddělení metodiky dotací a promíjení</t>
  </si>
  <si>
    <t>GŘ-Sekce správy daní-Odbor dotací a ostatních agend-Oddělení metodiky daně z hazardních her a cenové kontroly</t>
  </si>
  <si>
    <t>Sekce ÚP v Rokycanech</t>
  </si>
  <si>
    <t>Sekce ÚP v Tachově</t>
  </si>
  <si>
    <t>Sekce ÚP v Jičíně-Odbor kontrolní-Oddělení kontrolní III</t>
  </si>
  <si>
    <t>FÚ pro Liberecký kraj</t>
  </si>
  <si>
    <t>GFŘ/FÚ/OFŘ/SFÚ</t>
  </si>
  <si>
    <t>Ředitel FÚ, OFŘ, SFÚ/Kancelář generálního ředitele</t>
  </si>
  <si>
    <t>Oddělení správy registrů</t>
  </si>
  <si>
    <t>Oddělení správy registrů I</t>
  </si>
  <si>
    <t>Oddělení správy registrů II</t>
  </si>
  <si>
    <t>Odbor správy registrů</t>
  </si>
  <si>
    <t>Oddělení správy registrů III</t>
  </si>
  <si>
    <t>Organizační struktura orgánů finanční správy</t>
  </si>
  <si>
    <t>Oddělení správy registrů a spisové služby</t>
  </si>
  <si>
    <r>
      <t xml:space="preserve">Legenda </t>
    </r>
    <r>
      <rPr>
        <sz val="11"/>
        <color rgb="FF000000"/>
        <rFont val="Calibri"/>
        <family val="2"/>
        <charset val="238"/>
      </rPr>
      <t>(barevné označení)</t>
    </r>
  </si>
  <si>
    <t>Sekce ÚP v Jihlavě-Odbor kontrolní-Oddělení kontrolní IV</t>
  </si>
  <si>
    <t>FÚ pro Zlínský kraj-Sekce řízení úřadu-Odbor metodiky a výkonu daní-Oddělení ostatních agend</t>
  </si>
  <si>
    <t>GŘ-Odbor komunikace-Oddělení mezinárodních vztahů</t>
  </si>
  <si>
    <t>Oddělení mezinárodních vztahů</t>
  </si>
  <si>
    <t>GŘ-Sekce řízení úřadu-Odbor podpory řízení-Oddělení podatelny a výpravny</t>
  </si>
  <si>
    <t>Oddělení podatelny a výpravny</t>
  </si>
  <si>
    <t>GŘ-Sekce správy daní-Odbor evidence a vymáhání daní-Oddělení metodiky a mezinárodního vymáhání</t>
  </si>
  <si>
    <t>GŘ-Sekce správy daní-Odbor evidence a vymáhání daní-Oddělení koordinace vymáhání a správy aplikací</t>
  </si>
  <si>
    <t>Oddělení metodiky a mezinárodního vymáhání</t>
  </si>
  <si>
    <t>Oddělení koordinace vymáhání a správy aplikací</t>
  </si>
  <si>
    <t>FÚ pro Jihočeský kraj-Sekce řízení úřadu-Odbor daňové kontroly a analytiky</t>
  </si>
  <si>
    <t>FÚ pro Jihočeský kraj-Sekce řízení úřadu-Odbor daňové kontroly a analytiky-Oddělení daňové kontroly a analytiky I</t>
  </si>
  <si>
    <t>FÚ pro Jihočeský kraj-Sekce řízení úřadu-Odbor daňové kontroly a analytiky-Oddělení daňové kontroly a analytiky II</t>
  </si>
  <si>
    <t>FÚ pro Jihočeský kraj-Sekce řízení úřadu-Odbor daňové kontroly a analytiky-Oddělení daňové kontroly a analytiky III</t>
  </si>
  <si>
    <t>FÚ pro Jihočeský kraj-Sekce řízení úřadu-Odbor daňové kontroly a analytiky-Oddělení daňové kontroly a analytiky IV</t>
  </si>
  <si>
    <t>FÚ pro Jihočeský kraj-Sekce řízení úřadu-Odbor daňové kontroly a analytiky-Oddělení daňové kontroly a analytiky V</t>
  </si>
  <si>
    <t>Sekce ÚP v Českých Budějovicích-Odbor kontrolní</t>
  </si>
  <si>
    <t>Sekce ÚP v Českých Budějovicích-Odbor kontrolní-Oddělení kontrolní I</t>
  </si>
  <si>
    <t>Sekce ÚP v Českých Budějovicích-Odbor kontrolní-Oddělení kontrolní II</t>
  </si>
  <si>
    <t>Sekce ÚP v Českých Budějovicích-Odbor kontrolní-Oddělení kontrolní III</t>
  </si>
  <si>
    <t>GŘ-Odbor transformace-Oddělení řízení změn a informační bezpečnosti</t>
  </si>
  <si>
    <t>Oddělení řízení změn a informační bezpečnosti</t>
  </si>
  <si>
    <t>GŘ-Sekce řízení úřadu-Odbor bezpečnosti-Oddělení BOZP a PO</t>
  </si>
  <si>
    <t>FÚ pro Olomoucký kraj-Odbor vymáhací-Oddělení vymáhací IV</t>
  </si>
  <si>
    <t>Sekce ÚP pro Prahu 5-Odbor vyměřovací I-Oddělení vyměřovací VI</t>
  </si>
  <si>
    <t>Sekce ÚP Praha-východ-Odbor vyměřovací-Oddělení vyměřovací V</t>
  </si>
  <si>
    <t>Sekce ÚP Tábor a Jindřichův Hradec-Odbor kontrolní II-Oddělení kontrolní IV</t>
  </si>
  <si>
    <t>Sekce ÚP ve Žďáru nad Sázavou-Odbor kontrolní-Oddělení kontrolní III</t>
  </si>
  <si>
    <t>Sekce ÚP Brno III-Odbor kontrolní-Oddělení kontrolní V</t>
  </si>
  <si>
    <t>Sekce ÚP v Karviné-Oddělení správy registrů</t>
  </si>
  <si>
    <t>OFŘ-Sekce přímých daní-Odbor daně z příjmů právnických osob-Oddělení daně z příjmů právnických osob V</t>
  </si>
  <si>
    <t>Přehled útvarů na Odvolacím finančním Ředitel OFŔství k 1. 12. 2025</t>
  </si>
  <si>
    <t>Oddělení daně z příjmů právnických osob V</t>
  </si>
  <si>
    <t>FÚ pro Středočeský kraj-Sekce řízení úřadu-Oddělení provozního zabezpečení II</t>
  </si>
  <si>
    <t>FÚ pro Středočeský kraj-Sekce řízení úřadu-Oddělení provozního zabezpečení I</t>
  </si>
  <si>
    <t>Sekce ÚP Tábor a Jindřichův Hradec-Oddělení majetkových daní II</t>
  </si>
  <si>
    <t>Sekce ÚP Tábor a Jindřichův Hradec</t>
  </si>
  <si>
    <t>Přehled útvarů na Sekci ÚP k 1. 12. 2025</t>
  </si>
  <si>
    <t>xxxx00462</t>
  </si>
  <si>
    <t>Sekce ÚP Prachatice a Český Krumlov</t>
  </si>
  <si>
    <t>Sekce ÚP Tábor a Jindřichův Hradec-Oddělení správy registrů II</t>
  </si>
  <si>
    <t>Sekce ÚP Tábor a Jindřichův Hradec-Odbor vyměřovací II</t>
  </si>
  <si>
    <t>Sekce ÚP Tábor a Jindřichův Hradec-Odbor vyměřovací II-Oddělení vyměřovací I</t>
  </si>
  <si>
    <t>Sekce ÚP Tábor a Jindřichův Hradec-Odbor vyměřovací II-Oddělení vyměřovací II</t>
  </si>
  <si>
    <t>Sekce ÚP Tábor a Jindřichův Hradec-Odbor vyměřovací II-Oddělení vyměřovací III</t>
  </si>
  <si>
    <t>Sekce ÚP Tábor a Jindřichův Hradec-Odbor kontrolní II</t>
  </si>
  <si>
    <t>Sekce ÚP Tábor a Jindřichův Hradec-Odbor kontrolní II-Oddělení kontrolní I</t>
  </si>
  <si>
    <t>Sekce ÚP Tábor a Jindřichův Hradec-Odbor kontrolní II-Oddělení kontrolní II</t>
  </si>
  <si>
    <t>Sekce ÚP Tábor a Jindřichův Hradec-Odbor kontrolní II-Oddělení kontrolní III</t>
  </si>
  <si>
    <t>Sekce ÚP Prachatice a Český Krumlov-Ředitel sekce ÚP</t>
  </si>
  <si>
    <t>Sekce ÚP Prachatice a Český Krumlov-Oddělení kontrolní I</t>
  </si>
  <si>
    <t>Sekce ÚP Prachatice a Český Krumlov-Oddělení kontrolní II</t>
  </si>
  <si>
    <t>Sekce ÚP Prachatice a Český Krumlov-Odbor vyměřovací I</t>
  </si>
  <si>
    <t>Sekce ÚP Prachatice a Český Krumlov-Odbor vyměřovací I-Oddělení vyměřovací I</t>
  </si>
  <si>
    <t>Sekce ÚP Prachatice a Český Krumlov-Odbor vyměřovací I-Oddělení vyměřovací II</t>
  </si>
  <si>
    <t>Sekce ÚP Prachatice a Český Krumlov-Odbor vyměřovací II</t>
  </si>
  <si>
    <t>Sekce ÚP Prachatice a Český Krumlov-Odbor vyměřovací II-Oddělení vyměřovací I</t>
  </si>
  <si>
    <t>Sekce ÚP Prachatice a Český Krumlov-Odbor vyměřovací II-Oddělení vyměřovací II</t>
  </si>
  <si>
    <t>Sekce ÚP Tábor a Jindřichův Hradec-Ředitel sekce ÚP</t>
  </si>
  <si>
    <t>Sekce ÚP Tábor a Jindřichův Hradec-Oddělení sekretariátu a provozního zabezpečení</t>
  </si>
  <si>
    <t>Sekce ÚP Tábor a Jindřichův Hradec-Oddělení majetkových daní I</t>
  </si>
  <si>
    <t>xxxx00461</t>
  </si>
  <si>
    <t>Sekce ÚP Tábor a Jindřichův Hradec-Oddělení správy registrů I</t>
  </si>
  <si>
    <t>Sekce ÚP Tábor a Jindřichův Hradec-Odbor vyměřovací I</t>
  </si>
  <si>
    <t>Sekce ÚP Tábor a Jindřichův Hradec-Odbor vyměřovací I-Oddělení vyměřovací I</t>
  </si>
  <si>
    <t>Sekce ÚP Tábor a Jindřichův Hradec-Odbor vyměřovací I-Oddělení vyměřovací II</t>
  </si>
  <si>
    <t>Sekce ÚP Tábor a Jindřichův Hradec-Odbor vyměřovací I-Oddělení vyměřovací III</t>
  </si>
  <si>
    <t>Sekce ÚP Tábor a Jindřichův Hradec-Odbor vyměřovací I-Oddělení vyměřovací IV</t>
  </si>
  <si>
    <t>Sekce ÚP Tábor a Jindřichův Hradec-Odbor kontrolní I</t>
  </si>
  <si>
    <t>Sekce ÚP Tábor a Jindřichův Hradec-Odbor kontrolní I-Oddělení kontrolní I</t>
  </si>
  <si>
    <t>Sekce ÚP Tábor a Jindřichův Hradec-Odbor kontrolní I-Oddělení kontrolní II</t>
  </si>
  <si>
    <t>Sekce ÚP Tábor a Jindřichův Hradec-Odbor kontrolní I-Oddělení kontrolní III</t>
  </si>
  <si>
    <t>Sekce ÚP v Plzni-Odbor kontrolní II-Oddělení kontrolní IV</t>
  </si>
  <si>
    <t>Sekce ÚP ve Frýdku-Místku-Oddělení správy registrů</t>
  </si>
  <si>
    <t>GŘ-Sekce ekonomiky-Oddělení provozního zabezpečení VZ Smilovice</t>
  </si>
  <si>
    <t>GŘ-Sekce ekonomiky-Oddělení provozního zabezpečení VZ Pozlovice</t>
  </si>
  <si>
    <t>GŘ-Sekce ekonomiky-Oddělení provozního zabezpečení VZ Telč</t>
  </si>
  <si>
    <t>GŘ-Sekce informatiky-Odbor daňových informačních systémů-Oddělení provozu integrovaného datového rozhraní</t>
  </si>
  <si>
    <t>Oddělení provozu integrovaného datového rozhraní</t>
  </si>
  <si>
    <t>GŘ-Sekce informatiky-Odbor daňových informačních systémů-Oddělení provozu daňových informačních systémů II</t>
  </si>
  <si>
    <t>GŘ-Sekce informatiky-Odbor daňových informačních systémů-Oddělení podpory a testování daňových informačních systémů I</t>
  </si>
  <si>
    <t>GŘ-Sekce informatiky-Odbor daňových informačních systémů-Oddělení podpory a testování daňových informačních systémů II</t>
  </si>
  <si>
    <t>GŘ-Sekce informatiky-Odbor daňových informačních systémů-Oddělení podpory a testování daňových informačních systémů III</t>
  </si>
  <si>
    <t>Oddělení podpory a testování daňových informačních systémů I</t>
  </si>
  <si>
    <t>Oddělení podpory a testování daňových informačních systémů II</t>
  </si>
  <si>
    <t>Oddělení podpory a testování daňových informačních systémů III</t>
  </si>
  <si>
    <t>Oddělení service desku a dohledu</t>
  </si>
  <si>
    <t>GŘ-Sekce informatiky-Odbor systémových technologií-Oddělení service desku a dohledu</t>
  </si>
  <si>
    <t>GŘ-Sekce informatiky-Odbor aplikačních systémů-Oddělení aplikačních systémů IV</t>
  </si>
  <si>
    <t>Oddělení aplikačních systémů IV</t>
  </si>
  <si>
    <t>GŘ-Sekce řízení úřadu-Odbor podpory řízení-Oddělení archivnictví a spisové služby</t>
  </si>
  <si>
    <t>Oddělení archivnictví a spisové služby</t>
  </si>
  <si>
    <t>GŘ-Sekce informatiky-Oddělení strategického rozvoje IT</t>
  </si>
  <si>
    <t>Oddělení strategického rozvoje IT</t>
  </si>
  <si>
    <t>GŘ-Sekce informatiky-Odbor aplikačních systémů-Oddělení aplikačních systémů I</t>
  </si>
  <si>
    <t>Oddělení aplikačních systémů I</t>
  </si>
  <si>
    <t>GŘ-Sekce informatiky-Odbor aplikačních systémů-Oddělení aplikačních systémů II</t>
  </si>
  <si>
    <t>Oddělení aplikačních systémů II</t>
  </si>
  <si>
    <t>GŘ-Sekce informatiky-Odbor aplikačních systémů-Oddělení aplikačních systémů III</t>
  </si>
  <si>
    <t>Oddělení aplikačních systémů III</t>
  </si>
  <si>
    <t>GŘ-Sekce informatiky-Odbor daňových informačních systémů-Oddělení provozu daňových informačních systémů I</t>
  </si>
  <si>
    <t>Oddělení provozu daňových informačních systémů I</t>
  </si>
  <si>
    <t>Oddělení provozu daňových informačních systémů II</t>
  </si>
  <si>
    <t>Sekce ÚP v Prachatice a v Český Krumlov</t>
  </si>
  <si>
    <t>Podrobná organizační struktura orgánů Finanční správy České republiky 
- stav 01.07.2026</t>
  </si>
  <si>
    <t>Přehled útvarů v OFS k 1. 7. 2026</t>
  </si>
  <si>
    <t>Sekce ÚP v Ústí nad Orlicí-Odbor vyměřovací-Oddělení vyměřovací V</t>
  </si>
  <si>
    <t>FÚ pro Kraj Vysočina-Sekce řízení úřadu-Oddělení daňové kontroly a analytiky II</t>
  </si>
  <si>
    <t>xxxx00492</t>
  </si>
  <si>
    <t>FÚ pro Kraj Vysočina-Sekce řízení úřadu-Odbor metodiky a výkonu daní-Oddělení ostatních agend</t>
  </si>
  <si>
    <t>FÚ pro Jihomoravský kraj-Sekce řízení úřadu-Odbor provozního zabezpečení</t>
  </si>
  <si>
    <t>FÚ pro Jihomoravský kraj-Sekce řízení úřadu-Odbor provozního zabezpečení-Oddělení provozního zabezpečení III</t>
  </si>
  <si>
    <t>Oddělení provozního zabezpečení III</t>
  </si>
  <si>
    <t>xxxx02067</t>
  </si>
  <si>
    <t>Sekce ÚP Šumperk a Jeseník-Odbor vyměřovací-Oddělení vyměřovací IV</t>
  </si>
  <si>
    <t>Sekce ÚP Šumperk a Jeseník</t>
  </si>
  <si>
    <t>GŘ-Sekce personální-Odbor personální-Oddělení personálních systémů a analýz</t>
  </si>
  <si>
    <t>Oddělení personálních systémů a analýz</t>
  </si>
  <si>
    <t>GŘ-Sekce ekonomiky-Odbor finanční-Oddělení účetnictví II</t>
  </si>
  <si>
    <t>Oddělení účetnictví II</t>
  </si>
  <si>
    <t>GŘ-Sekce kontroly a analýzy rizik-Odbor kontrolní činnosti-Oddělení e-commerce</t>
  </si>
  <si>
    <t>Přehled útvarů na Generálním finančním ředitelství k 1. 7. 2026</t>
  </si>
  <si>
    <t>Oddělení e-commerce</t>
  </si>
  <si>
    <t>Přehled útvarů na Finančním úřadě k 1. 7. 2026</t>
  </si>
  <si>
    <t>Oddělení řízení výkonu správy daňových povinností</t>
  </si>
  <si>
    <t>Sekce ÚP Kolín a Kutná Hora-Ředitel sekce ÚP</t>
  </si>
  <si>
    <t>Sekce ÚP Kolín a Kutná Hora</t>
  </si>
  <si>
    <t>Sekce ÚP Kolín a Kutná Hora-Oddělení majetkových daní I</t>
  </si>
  <si>
    <t>Sekce ÚP Kolín a Kutná Hora-Oddělení správy registrů I</t>
  </si>
  <si>
    <t>Sekce ÚP Kolín a Kutná Hora-Odbor vyměřovací I</t>
  </si>
  <si>
    <t>Sekce ÚP Kolín a Kutná Hora-Odbor vyměřovací I-Oddělení vyměřovací I</t>
  </si>
  <si>
    <t>Sekce ÚP Kolín a Kutná Hora-Odbor vyměřovací I-Oddělení vyměřovací II</t>
  </si>
  <si>
    <t>Sekce ÚP Kolín a Kutná Hora-Odbor vyměřovací I-Oddělení vyměřovací III</t>
  </si>
  <si>
    <t>Sekce ÚP Kolín a Kutná Hora-Odbor kontrolní I</t>
  </si>
  <si>
    <t>Sekce ÚP Kolín a Kutná Hora-Odbor kontrolní I-Oddělení kontrolní I</t>
  </si>
  <si>
    <t>Sekce ÚP Kolín a Kutná Hora-Odbor kontrolní I-Oddělení kontrolní II</t>
  </si>
  <si>
    <t>Sekce ÚP Kolín a Kutná Hora-Odbor kontrolní I-Oddělení kontrolní III</t>
  </si>
  <si>
    <t>Sekce ÚP Kolín a Kutná Hora-Oddělení majetkových daní II</t>
  </si>
  <si>
    <t>Sekce ÚP Kolín a Kutná Hora-Oddělení správy registrů II</t>
  </si>
  <si>
    <t>Sekce ÚP Kolín a Kutná Hora-Oddělení sekretariátu a provozního zabezpečení</t>
  </si>
  <si>
    <t>Sekce ÚP Kolín a Kutná Hora-Odbor vyměřovací II</t>
  </si>
  <si>
    <t>Sekce ÚP Kolín a Kutná Hora-Odbor vyměřovací II-Oddělení vyměřovací I</t>
  </si>
  <si>
    <t>Sekce ÚP Kolín a Kutná Hora-Odbor vyměřovací II-Oddělení vyměřovací II</t>
  </si>
  <si>
    <t>Sekce ÚP Kolín a Kutná Hora-Odbor kontrolní II</t>
  </si>
  <si>
    <t>Sekce ÚP Kolín a Kutná Hora-Odbor kontrolní II-Oddělení kontrolní I</t>
  </si>
  <si>
    <t>Sekce ÚP Kolín a Kutná Hora-Odbor kontrolní II-Oddělení kontrolní II</t>
  </si>
  <si>
    <t>Sekce ÚP Prachatice a Český Krumlov-Oddělení správy registrů</t>
  </si>
  <si>
    <t>Sekce ÚP Prachatice a Český Krumlov-Oddělení majetkových daní I</t>
  </si>
  <si>
    <t>Sekce ÚP Prachatice a Český Krumlov-Oddělení majetkových daní II</t>
  </si>
  <si>
    <t>Sekce ÚP v Českých Budějovicích-Oddělení majetkových daní I</t>
  </si>
  <si>
    <t>Sekce ÚP v Českých Budějovicích-Oddělení majetkových daní II</t>
  </si>
  <si>
    <t>FÚ pro Jihočeský kraj-Oddělení sekretariátu a provozního zabezpečení</t>
  </si>
  <si>
    <t>FÚ pro Karlovarský kraj-Oddělení sekretariátu a provozního zabezpečení</t>
  </si>
  <si>
    <t>FÚ pro Královéhradecký kraj-Sekce řízení úřadu-Oddělení provozního zabezpečení II</t>
  </si>
  <si>
    <t>FÚ pro Královéhradecký kraj-Sekce řízení úřadu-Oddělení provozního zabezpečení I</t>
  </si>
  <si>
    <t>Sekce ÚP v Ústí nad Orlicí-Odbor vyměřovací-Oddělení vyměřovací IV</t>
  </si>
  <si>
    <t>Sekce ÚP v Ústí nad Orlicí-Odbor kontrolní-Oddělení kontrolní V</t>
  </si>
  <si>
    <t>FÚ pro Kraj Vysočina-Sekce řízení úřadu-Oddělení daňové kontroly a analytiky I</t>
  </si>
  <si>
    <t>xxxx00491</t>
  </si>
  <si>
    <t>Sekce ÚP ve Žďáru nad Sázavou-Odbor vyměřovací-Oddělení vyměřovací IV</t>
  </si>
  <si>
    <t>Sekce ÚP ve Žďáru nad Sázavou-Odbor kontrolní-Oddělení kontrolní IV</t>
  </si>
  <si>
    <t>FÚ pro Jihomoravský kraj-Sekce řízení úřadu-Odbor provozního zabezpečení-Oddělení provozního zabezpečení I</t>
  </si>
  <si>
    <t>FÚ pro Jihomoravský kraj-Sekce řízení úřadu-Odbor provozního zabezpečení-Oddělení provozního zabezpečení II</t>
  </si>
  <si>
    <t>Sekce ÚP v Hodoníně-Odbor vyměřovací I</t>
  </si>
  <si>
    <t>Sekce ÚP v Hodoníně-Odbor vyměřovací I-Oddělení vyměřovací I</t>
  </si>
  <si>
    <t>Sekce ÚP v Hodoníně-Odbor vyměřovací I-Oddělení vyměřovací II</t>
  </si>
  <si>
    <t>Sekce ÚP v Hodoníně-Odbor kontrolní I</t>
  </si>
  <si>
    <t>Sekce ÚP v Hodoníně-Odbor kontrolní I-Oddělení kontrolní I</t>
  </si>
  <si>
    <t>Sekce ÚP v Hodoníně-Odbor kontrolní I-Oddělení kontrolní II</t>
  </si>
  <si>
    <t>Sekce ÚP v Hodoníně-Oddělení sekretariátu a provozního zabezpečení</t>
  </si>
  <si>
    <t>Sekce ÚP v Hodoníně-Odbor vyměřovací II</t>
  </si>
  <si>
    <t>Sekce ÚP v Hodoníně-Odbor vyměřovací II-Oddělení vyměřovací I</t>
  </si>
  <si>
    <t>Sekce ÚP v Hodoníně-Odbor vyměřovací II-Oddělení vyměřovací II</t>
  </si>
  <si>
    <t>Sekce ÚP v Hodoníně-Odbor vyměřovací II-Oddělení vyměřovací III</t>
  </si>
  <si>
    <t>Sekce ÚP v Hodoníně-Odbor kontrolní II</t>
  </si>
  <si>
    <t>Sekce ÚP v Hodoníně-Odbor kontrolní II-Oddělení kontrolní I</t>
  </si>
  <si>
    <t>Sekce ÚP v Hodoníně-Odbor kontrolní II-Oddělení kontrolní II</t>
  </si>
  <si>
    <t>Sekce ÚP v Hodoníně-Odbor kontrolní II-Oddělení kontrolní III</t>
  </si>
  <si>
    <t>Sekce ÚP Šumperk a Jeseník-Oddělení správy registrů II</t>
  </si>
  <si>
    <t>Sekce ÚP v Šumperk a Jeseník-Ředitel sekce ÚP</t>
  </si>
  <si>
    <t>Sekce ÚP v Šumperk a Jeseník-Oddělení sekretariátu a provozního zabezpečení</t>
  </si>
  <si>
    <t>Sekce ÚP v Šumperk a Jeseník-Oddělení majetkových daní</t>
  </si>
  <si>
    <t>Sekce ÚP v Šumperk a Jeseník-Odbor vyměřovací</t>
  </si>
  <si>
    <t>Sekce ÚP v Šumperk a Jeseník-Odbor vyměřovací-Oddělení vyměřovací I</t>
  </si>
  <si>
    <t>Sekce ÚP v Šumperk a Jeseník-Odbor vyměřovací-Oddělení vyměřovací II</t>
  </si>
  <si>
    <t>Sekce ÚP v Šumperk a Jeseník-Odbor vyměřovací-Oddělení vyměřovací III</t>
  </si>
  <si>
    <t>Sekce ÚP v Šumperk a Jeseník-Odbor kontrolní</t>
  </si>
  <si>
    <t>Sekce ÚP v Šumperk a Jeseník-Odbor kontrolní-Oddělení kontrolní I</t>
  </si>
  <si>
    <t>Sekce ÚP v Šumperk a Jeseník-Odbor kontrolní-Oddělení kontrolní II</t>
  </si>
  <si>
    <t>Sekce ÚP v Šumperk a Jeseník-Odbor kontrolní-Oddělení kontrolní III</t>
  </si>
  <si>
    <t>Sekce ÚP v Šumperk a Jeseník-Odbor kontrolní-Oddělení kontrolní IV</t>
  </si>
  <si>
    <t>Sekce ÚP v Šumperk a Jeseník-Oddělení správy registrů I</t>
  </si>
  <si>
    <t>Sekce ÚP v Olomouci-Oddělení majetkových daní I</t>
  </si>
  <si>
    <t>Sekce ÚP v Olomouci-Oddělení majetkových daní II</t>
  </si>
  <si>
    <t xml:space="preserve">Sekce ÚP ve Zlíně-Odbor kontrolní </t>
  </si>
  <si>
    <t>Sekce ÚP ve Zlíně-Odbor kontrolní-Oddělení kontrolní I</t>
  </si>
  <si>
    <t>Sekce ÚP ve Zlíně-Odbor kontrolní-Oddělení kontrolní II</t>
  </si>
  <si>
    <t>Sekce ÚP ve Zlíně-Odbor kontrolní-Oddělení kontrolní III</t>
  </si>
  <si>
    <t>Sekce ÚP ve Zlíně-Odbor kontrolní-Oddělení kontrolní IV</t>
  </si>
  <si>
    <t>Sekce ÚP ve Zlíně-Odbor kontrolní-Oddělení kontrolní V</t>
  </si>
  <si>
    <t>GŘ-Sekce ekonomiky-Odbor finanční-Oddělení účetnictví I</t>
  </si>
  <si>
    <t>Oddělení účetnictví I</t>
  </si>
  <si>
    <t>Odbor řízení výkonu správy daňových povinností a ost. agend</t>
  </si>
  <si>
    <t>GŘ-Sekce správy daní-Odbor řízení výkonu správy daňových povinností a ost. agend-Oddělení právně-analytické</t>
  </si>
  <si>
    <t>GŘ-Sekce správy daní-Odbor řízení výkonu správy daňových povinností a ost. agend-Oddělení náhrad škod</t>
  </si>
  <si>
    <t>GŘ-Sekce správy daní-Odbor řízení výkonu správy daňových povinností a ost. agend</t>
  </si>
  <si>
    <t>GŘ-Sekce správy daní-Odbor řízení výkonu správy daňových povinností a ost. agend-Oddělení řízení výkonu správy daňových povinností</t>
  </si>
  <si>
    <t>Odbor majetkových daní, oceňování a ost. agend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</si>
</sst>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6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</font>
    <font>
      <sz val="1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i/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theme="0"/>
      <name val="Calibri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F2F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0" borderId="0"/>
    <xf numFmtId="0" fontId="3" fillId="0" borderId="0"/>
    <xf numFmtId="0" fontId="24" fillId="0" borderId="0"/>
    <xf numFmtId="0" fontId="24" fillId="0" borderId="0"/>
    <xf numFmtId="0" fontId="2" fillId="0" borderId="0"/>
    <xf numFmtId="0" fontId="34" fillId="0" borderId="0"/>
    <xf numFmtId="0" fontId="41" fillId="0" borderId="0" applyNumberFormat="0" applyFill="0" applyBorder="0" applyAlignment="0" applyProtection="0"/>
  </cellStyleXfs>
  <cellXfs count="236">
    <xf numFmtId="0" fontId="0" fillId="0" borderId="0" xfId="0"/>
    <xf numFmtId="0" fontId="3" fillId="0" borderId="0" xfId="43"/>
    <xf numFmtId="0" fontId="23" fillId="0" borderId="13" xfId="43" applyFont="1" applyBorder="1"/>
    <xf numFmtId="0" fontId="3" fillId="0" borderId="14" xfId="43" applyBorder="1" applyAlignment="1">
      <alignment horizontal="center"/>
    </xf>
    <xf numFmtId="0" fontId="25" fillId="33" borderId="15" xfId="44" applyFont="1" applyFill="1" applyBorder="1" applyAlignment="1">
      <alignment horizontal="center" vertical="center" wrapText="1"/>
    </xf>
    <xf numFmtId="0" fontId="25" fillId="33" borderId="16" xfId="44" applyFont="1" applyFill="1" applyBorder="1" applyAlignment="1">
      <alignment horizontal="center" vertical="center" wrapText="1"/>
    </xf>
    <xf numFmtId="0" fontId="24" fillId="0" borderId="17" xfId="43" applyFont="1" applyBorder="1"/>
    <xf numFmtId="0" fontId="3" fillId="0" borderId="17" xfId="43" applyBorder="1" applyAlignment="1">
      <alignment horizontal="center"/>
    </xf>
    <xf numFmtId="0" fontId="24" fillId="0" borderId="18" xfId="43" applyFont="1" applyBorder="1"/>
    <xf numFmtId="0" fontId="3" fillId="0" borderId="19" xfId="43" applyBorder="1" applyAlignment="1">
      <alignment horizontal="center"/>
    </xf>
    <xf numFmtId="0" fontId="24" fillId="0" borderId="13" xfId="43" applyFont="1" applyBorder="1"/>
    <xf numFmtId="0" fontId="3" fillId="0" borderId="13" xfId="43" applyBorder="1"/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21" xfId="0" applyBorder="1"/>
    <xf numFmtId="0" fontId="24" fillId="0" borderId="0" xfId="45"/>
    <xf numFmtId="0" fontId="28" fillId="0" borderId="23" xfId="45" applyFont="1" applyBorder="1"/>
    <xf numFmtId="0" fontId="28" fillId="0" borderId="11" xfId="45" applyFont="1" applyBorder="1"/>
    <xf numFmtId="0" fontId="28" fillId="0" borderId="17" xfId="45" applyFont="1" applyBorder="1"/>
    <xf numFmtId="0" fontId="28" fillId="0" borderId="24" xfId="45" applyFont="1" applyBorder="1"/>
    <xf numFmtId="0" fontId="28" fillId="0" borderId="0" xfId="45" applyFont="1"/>
    <xf numFmtId="0" fontId="28" fillId="0" borderId="25" xfId="45" applyFont="1" applyBorder="1"/>
    <xf numFmtId="0" fontId="28" fillId="0" borderId="27" xfId="45" applyFont="1" applyBorder="1"/>
    <xf numFmtId="0" fontId="28" fillId="0" borderId="28" xfId="45" applyFont="1" applyBorder="1"/>
    <xf numFmtId="0" fontId="28" fillId="0" borderId="29" xfId="45" applyFont="1" applyBorder="1"/>
    <xf numFmtId="0" fontId="28" fillId="0" borderId="30" xfId="45" applyFont="1" applyBorder="1"/>
    <xf numFmtId="0" fontId="29" fillId="35" borderId="31" xfId="45" applyFont="1" applyFill="1" applyBorder="1" applyAlignment="1">
      <alignment horizontal="center"/>
    </xf>
    <xf numFmtId="0" fontId="30" fillId="0" borderId="0" xfId="46" applyFont="1"/>
    <xf numFmtId="0" fontId="28" fillId="0" borderId="12" xfId="45" applyFont="1" applyBorder="1" applyAlignment="1">
      <alignment horizontal="center"/>
    </xf>
    <xf numFmtId="0" fontId="28" fillId="0" borderId="33" xfId="45" applyFont="1" applyBorder="1" applyAlignment="1">
      <alignment horizontal="center"/>
    </xf>
    <xf numFmtId="0" fontId="28" fillId="0" borderId="34" xfId="45" applyFont="1" applyBorder="1" applyAlignment="1">
      <alignment horizontal="center"/>
    </xf>
    <xf numFmtId="0" fontId="28" fillId="0" borderId="12" xfId="45" applyFont="1" applyBorder="1"/>
    <xf numFmtId="0" fontId="28" fillId="0" borderId="33" xfId="45" applyFont="1" applyBorder="1"/>
    <xf numFmtId="0" fontId="28" fillId="0" borderId="35" xfId="45" applyFont="1" applyBorder="1"/>
    <xf numFmtId="0" fontId="29" fillId="35" borderId="31" xfId="45" applyFont="1" applyFill="1" applyBorder="1" applyAlignment="1">
      <alignment horizontal="center" vertical="center"/>
    </xf>
    <xf numFmtId="0" fontId="31" fillId="0" borderId="0" xfId="45" applyFont="1"/>
    <xf numFmtId="0" fontId="24" fillId="0" borderId="0" xfId="45" applyAlignment="1">
      <alignment horizontal="center" vertical="center"/>
    </xf>
    <xf numFmtId="0" fontId="28" fillId="0" borderId="35" xfId="45" applyFont="1" applyBorder="1" applyAlignment="1">
      <alignment horizontal="center" vertical="center"/>
    </xf>
    <xf numFmtId="0" fontId="29" fillId="35" borderId="36" xfId="45" applyFont="1" applyFill="1" applyBorder="1" applyAlignment="1">
      <alignment horizontal="center" vertical="center"/>
    </xf>
    <xf numFmtId="0" fontId="29" fillId="35" borderId="37" xfId="45" applyFont="1" applyFill="1" applyBorder="1"/>
    <xf numFmtId="0" fontId="29" fillId="35" borderId="38" xfId="45" applyFont="1" applyFill="1" applyBorder="1"/>
    <xf numFmtId="0" fontId="24" fillId="0" borderId="0" xfId="45" applyAlignment="1">
      <alignment horizontal="center"/>
    </xf>
    <xf numFmtId="0" fontId="28" fillId="0" borderId="35" xfId="45" applyFont="1" applyBorder="1" applyAlignment="1">
      <alignment horizontal="center"/>
    </xf>
    <xf numFmtId="0" fontId="29" fillId="35" borderId="36" xfId="45" applyFont="1" applyFill="1" applyBorder="1" applyAlignment="1">
      <alignment horizontal="center"/>
    </xf>
    <xf numFmtId="0" fontId="28" fillId="0" borderId="39" xfId="45" applyFont="1" applyBorder="1" applyAlignment="1">
      <alignment horizontal="center"/>
    </xf>
    <xf numFmtId="0" fontId="29" fillId="35" borderId="29" xfId="45" applyFont="1" applyFill="1" applyBorder="1" applyAlignment="1">
      <alignment horizontal="center"/>
    </xf>
    <xf numFmtId="0" fontId="29" fillId="35" borderId="29" xfId="45" applyFont="1" applyFill="1" applyBorder="1"/>
    <xf numFmtId="0" fontId="28" fillId="0" borderId="31" xfId="45" applyFont="1" applyBorder="1" applyAlignment="1">
      <alignment horizontal="center"/>
    </xf>
    <xf numFmtId="0" fontId="28" fillId="0" borderId="32" xfId="45" applyFont="1" applyBorder="1"/>
    <xf numFmtId="0" fontId="28" fillId="0" borderId="40" xfId="45" applyFont="1" applyBorder="1" applyAlignment="1">
      <alignment horizontal="center"/>
    </xf>
    <xf numFmtId="0" fontId="28" fillId="0" borderId="41" xfId="45" applyFont="1" applyBorder="1"/>
    <xf numFmtId="0" fontId="32" fillId="35" borderId="35" xfId="45" applyFont="1" applyFill="1" applyBorder="1" applyAlignment="1">
      <alignment horizontal="center" vertical="center"/>
    </xf>
    <xf numFmtId="0" fontId="32" fillId="35" borderId="27" xfId="45" applyFont="1" applyFill="1" applyBorder="1"/>
    <xf numFmtId="0" fontId="32" fillId="35" borderId="28" xfId="45" applyFont="1" applyFill="1" applyBorder="1"/>
    <xf numFmtId="0" fontId="28" fillId="0" borderId="10" xfId="45" applyFont="1" applyBorder="1" applyAlignment="1">
      <alignment horizontal="center"/>
    </xf>
    <xf numFmtId="0" fontId="28" fillId="0" borderId="42" xfId="45" applyFont="1" applyBorder="1" applyAlignment="1">
      <alignment horizontal="center"/>
    </xf>
    <xf numFmtId="0" fontId="28" fillId="0" borderId="38" xfId="45" applyFont="1" applyBorder="1"/>
    <xf numFmtId="0" fontId="29" fillId="35" borderId="38" xfId="45" applyFont="1" applyFill="1" applyBorder="1" applyAlignment="1">
      <alignment horizontal="center"/>
    </xf>
    <xf numFmtId="0" fontId="29" fillId="35" borderId="37" xfId="45" applyFont="1" applyFill="1" applyBorder="1" applyAlignment="1">
      <alignment horizontal="center" wrapText="1"/>
    </xf>
    <xf numFmtId="0" fontId="29" fillId="35" borderId="37" xfId="45" applyFont="1" applyFill="1" applyBorder="1" applyAlignment="1">
      <alignment horizontal="center"/>
    </xf>
    <xf numFmtId="0" fontId="28" fillId="0" borderId="39" xfId="45" applyFont="1" applyBorder="1"/>
    <xf numFmtId="0" fontId="28" fillId="0" borderId="45" xfId="45" applyFont="1" applyBorder="1" applyAlignment="1">
      <alignment horizontal="center"/>
    </xf>
    <xf numFmtId="0" fontId="29" fillId="35" borderId="37" xfId="45" applyFont="1" applyFill="1" applyBorder="1" applyAlignment="1">
      <alignment wrapText="1"/>
    </xf>
    <xf numFmtId="0" fontId="24" fillId="0" borderId="27" xfId="45" applyBorder="1"/>
    <xf numFmtId="0" fontId="0" fillId="0" borderId="17" xfId="0" applyBorder="1"/>
    <xf numFmtId="0" fontId="34" fillId="0" borderId="0" xfId="47"/>
    <xf numFmtId="0" fontId="35" fillId="0" borderId="0" xfId="47" applyFont="1" applyAlignment="1">
      <alignment horizontal="center" textRotation="90"/>
    </xf>
    <xf numFmtId="0" fontId="34" fillId="0" borderId="23" xfId="47" applyBorder="1" applyAlignment="1">
      <alignment horizontal="center"/>
    </xf>
    <xf numFmtId="0" fontId="34" fillId="0" borderId="17" xfId="47" applyBorder="1" applyAlignment="1">
      <alignment horizontal="center"/>
    </xf>
    <xf numFmtId="0" fontId="37" fillId="0" borderId="0" xfId="47" applyFont="1"/>
    <xf numFmtId="0" fontId="37" fillId="0" borderId="27" xfId="47" applyFont="1" applyBorder="1" applyAlignment="1">
      <alignment horizontal="center"/>
    </xf>
    <xf numFmtId="0" fontId="37" fillId="0" borderId="17" xfId="47" applyFont="1" applyBorder="1" applyAlignment="1">
      <alignment horizontal="center"/>
    </xf>
    <xf numFmtId="0" fontId="38" fillId="0" borderId="0" xfId="47" applyFont="1"/>
    <xf numFmtId="0" fontId="28" fillId="36" borderId="17" xfId="45" applyFont="1" applyFill="1" applyBorder="1"/>
    <xf numFmtId="0" fontId="28" fillId="36" borderId="24" xfId="45" applyFont="1" applyFill="1" applyBorder="1"/>
    <xf numFmtId="0" fontId="28" fillId="36" borderId="33" xfId="45" applyFont="1" applyFill="1" applyBorder="1"/>
    <xf numFmtId="0" fontId="3" fillId="36" borderId="14" xfId="43" applyFill="1" applyBorder="1" applyAlignment="1">
      <alignment horizontal="center"/>
    </xf>
    <xf numFmtId="0" fontId="23" fillId="36" borderId="13" xfId="43" applyFont="1" applyFill="1" applyBorder="1"/>
    <xf numFmtId="0" fontId="34" fillId="0" borderId="0" xfId="47" applyAlignment="1">
      <alignment horizontal="center"/>
    </xf>
    <xf numFmtId="0" fontId="0" fillId="0" borderId="47" xfId="0" applyBorder="1"/>
    <xf numFmtId="0" fontId="37" fillId="0" borderId="35" xfId="47" applyFont="1" applyBorder="1" applyAlignment="1">
      <alignment horizontal="center"/>
    </xf>
    <xf numFmtId="0" fontId="34" fillId="0" borderId="33" xfId="47" applyBorder="1" applyAlignment="1">
      <alignment horizontal="center"/>
    </xf>
    <xf numFmtId="0" fontId="0" fillId="0" borderId="48" xfId="0" applyBorder="1"/>
    <xf numFmtId="0" fontId="34" fillId="0" borderId="12" xfId="47" applyBorder="1" applyAlignment="1">
      <alignment horizontal="center"/>
    </xf>
    <xf numFmtId="0" fontId="34" fillId="0" borderId="39" xfId="47" applyBorder="1" applyAlignment="1">
      <alignment horizontal="center"/>
    </xf>
    <xf numFmtId="0" fontId="0" fillId="0" borderId="27" xfId="0" applyBorder="1"/>
    <xf numFmtId="0" fontId="0" fillId="0" borderId="23" xfId="0" applyBorder="1"/>
    <xf numFmtId="0" fontId="37" fillId="0" borderId="33" xfId="47" applyFont="1" applyBorder="1" applyAlignment="1">
      <alignment horizontal="center"/>
    </xf>
    <xf numFmtId="0" fontId="24" fillId="36" borderId="17" xfId="43" applyFont="1" applyFill="1" applyBorder="1"/>
    <xf numFmtId="0" fontId="28" fillId="36" borderId="30" xfId="45" applyFont="1" applyFill="1" applyBorder="1"/>
    <xf numFmtId="0" fontId="28" fillId="36" borderId="29" xfId="45" applyFont="1" applyFill="1" applyBorder="1"/>
    <xf numFmtId="0" fontId="28" fillId="36" borderId="39" xfId="45" applyFont="1" applyFill="1" applyBorder="1"/>
    <xf numFmtId="0" fontId="34" fillId="36" borderId="17" xfId="47" applyFill="1" applyBorder="1" applyAlignment="1">
      <alignment horizontal="center"/>
    </xf>
    <xf numFmtId="0" fontId="34" fillId="37" borderId="33" xfId="47" applyFill="1" applyBorder="1"/>
    <xf numFmtId="0" fontId="34" fillId="37" borderId="12" xfId="47" applyFill="1" applyBorder="1"/>
    <xf numFmtId="0" fontId="24" fillId="36" borderId="13" xfId="43" applyFont="1" applyFill="1" applyBorder="1"/>
    <xf numFmtId="0" fontId="37" fillId="0" borderId="0" xfId="47" applyFont="1" applyAlignment="1">
      <alignment horizontal="center"/>
    </xf>
    <xf numFmtId="0" fontId="0" fillId="38" borderId="21" xfId="0" applyFill="1" applyBorder="1"/>
    <xf numFmtId="0" fontId="26" fillId="36" borderId="21" xfId="0" applyFont="1" applyFill="1" applyBorder="1" applyAlignment="1">
      <alignment horizontal="left"/>
    </xf>
    <xf numFmtId="0" fontId="41" fillId="0" borderId="0" xfId="48"/>
    <xf numFmtId="0" fontId="42" fillId="39" borderId="20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0" fontId="44" fillId="0" borderId="0" xfId="0" applyFont="1" applyAlignment="1"/>
    <xf numFmtId="0" fontId="0" fillId="34" borderId="17" xfId="0" applyFill="1" applyBorder="1" applyAlignment="1">
      <alignment horizontal="left"/>
    </xf>
    <xf numFmtId="0" fontId="45" fillId="0" borderId="0" xfId="0" applyFont="1" applyAlignment="1">
      <alignment horizontal="center" vertical="center"/>
    </xf>
    <xf numFmtId="0" fontId="38" fillId="39" borderId="29" xfId="0" applyFont="1" applyFill="1" applyBorder="1" applyAlignment="1">
      <alignment horizontal="center" vertical="center" wrapText="1"/>
    </xf>
    <xf numFmtId="0" fontId="24" fillId="36" borderId="33" xfId="47" applyFont="1" applyFill="1" applyBorder="1"/>
    <xf numFmtId="0" fontId="37" fillId="36" borderId="17" xfId="47" applyFont="1" applyFill="1" applyBorder="1" applyAlignment="1">
      <alignment horizontal="center"/>
    </xf>
    <xf numFmtId="0" fontId="37" fillId="36" borderId="33" xfId="47" applyFont="1" applyFill="1" applyBorder="1"/>
    <xf numFmtId="0" fontId="37" fillId="40" borderId="17" xfId="47" applyFont="1" applyFill="1" applyBorder="1" applyAlignment="1">
      <alignment horizontal="center"/>
    </xf>
    <xf numFmtId="0" fontId="37" fillId="40" borderId="33" xfId="47" applyFont="1" applyFill="1" applyBorder="1"/>
    <xf numFmtId="0" fontId="34" fillId="40" borderId="17" xfId="47" applyFill="1" applyBorder="1" applyAlignment="1">
      <alignment horizontal="center"/>
    </xf>
    <xf numFmtId="0" fontId="34" fillId="40" borderId="33" xfId="47" applyFill="1" applyBorder="1"/>
    <xf numFmtId="0" fontId="26" fillId="0" borderId="0" xfId="0" applyFont="1" applyFill="1" applyBorder="1" applyAlignment="1">
      <alignment horizontal="left"/>
    </xf>
    <xf numFmtId="0" fontId="0" fillId="0" borderId="0" xfId="0" applyFill="1" applyBorder="1"/>
    <xf numFmtId="0" fontId="26" fillId="0" borderId="0" xfId="0" applyFont="1" applyFill="1" applyBorder="1" applyAlignment="1">
      <alignment horizontal="left" vertical="center"/>
    </xf>
    <xf numFmtId="0" fontId="34" fillId="41" borderId="17" xfId="47" applyFill="1" applyBorder="1" applyAlignment="1">
      <alignment horizontal="center"/>
    </xf>
    <xf numFmtId="0" fontId="37" fillId="41" borderId="17" xfId="47" applyFont="1" applyFill="1" applyBorder="1" applyAlignment="1">
      <alignment horizontal="center"/>
    </xf>
    <xf numFmtId="0" fontId="28" fillId="40" borderId="24" xfId="45" applyFont="1" applyFill="1" applyBorder="1"/>
    <xf numFmtId="0" fontId="28" fillId="40" borderId="17" xfId="45" applyFont="1" applyFill="1" applyBorder="1"/>
    <xf numFmtId="0" fontId="28" fillId="40" borderId="33" xfId="45" applyFont="1" applyFill="1" applyBorder="1"/>
    <xf numFmtId="0" fontId="28" fillId="40" borderId="42" xfId="45" applyFont="1" applyFill="1" applyBorder="1" applyAlignment="1">
      <alignment horizontal="center"/>
    </xf>
    <xf numFmtId="0" fontId="28" fillId="40" borderId="30" xfId="45" applyFont="1" applyFill="1" applyBorder="1"/>
    <xf numFmtId="0" fontId="28" fillId="40" borderId="29" xfId="45" applyFont="1" applyFill="1" applyBorder="1"/>
    <xf numFmtId="0" fontId="28" fillId="40" borderId="39" xfId="45" applyFont="1" applyFill="1" applyBorder="1"/>
    <xf numFmtId="0" fontId="28" fillId="40" borderId="43" xfId="45" applyFont="1" applyFill="1" applyBorder="1" applyAlignment="1">
      <alignment horizontal="center"/>
    </xf>
    <xf numFmtId="0" fontId="28" fillId="40" borderId="28" xfId="45" applyFont="1" applyFill="1" applyBorder="1"/>
    <xf numFmtId="0" fontId="28" fillId="40" borderId="27" xfId="45" applyFont="1" applyFill="1" applyBorder="1"/>
    <xf numFmtId="0" fontId="28" fillId="40" borderId="35" xfId="45" applyFont="1" applyFill="1" applyBorder="1"/>
    <xf numFmtId="0" fontId="28" fillId="40" borderId="10" xfId="45" applyFont="1" applyFill="1" applyBorder="1" applyAlignment="1">
      <alignment horizontal="center"/>
    </xf>
    <xf numFmtId="0" fontId="28" fillId="40" borderId="44" xfId="45" applyFont="1" applyFill="1" applyBorder="1" applyAlignment="1">
      <alignment horizontal="center"/>
    </xf>
    <xf numFmtId="0" fontId="28" fillId="40" borderId="45" xfId="45" applyFont="1" applyFill="1" applyBorder="1" applyAlignment="1">
      <alignment horizontal="center"/>
    </xf>
    <xf numFmtId="0" fontId="24" fillId="40" borderId="27" xfId="45" applyFill="1" applyBorder="1"/>
    <xf numFmtId="0" fontId="28" fillId="40" borderId="35" xfId="45" applyFont="1" applyFill="1" applyBorder="1" applyAlignment="1">
      <alignment horizontal="center"/>
    </xf>
    <xf numFmtId="0" fontId="24" fillId="40" borderId="17" xfId="45" applyFill="1" applyBorder="1"/>
    <xf numFmtId="0" fontId="28" fillId="40" borderId="33" xfId="45" applyFont="1" applyFill="1" applyBorder="1" applyAlignment="1">
      <alignment horizontal="center"/>
    </xf>
    <xf numFmtId="0" fontId="28" fillId="40" borderId="11" xfId="45" applyFont="1" applyFill="1" applyBorder="1"/>
    <xf numFmtId="0" fontId="28" fillId="40" borderId="23" xfId="45" applyFont="1" applyFill="1" applyBorder="1"/>
    <xf numFmtId="0" fontId="24" fillId="40" borderId="23" xfId="45" applyFill="1" applyBorder="1"/>
    <xf numFmtId="0" fontId="28" fillId="40" borderId="12" xfId="45" applyFont="1" applyFill="1" applyBorder="1" applyAlignment="1">
      <alignment horizontal="center"/>
    </xf>
    <xf numFmtId="0" fontId="28" fillId="41" borderId="28" xfId="45" applyFont="1" applyFill="1" applyBorder="1"/>
    <xf numFmtId="0" fontId="28" fillId="41" borderId="27" xfId="45" applyFont="1" applyFill="1" applyBorder="1"/>
    <xf numFmtId="0" fontId="28" fillId="41" borderId="35" xfId="45" applyFont="1" applyFill="1" applyBorder="1"/>
    <xf numFmtId="0" fontId="28" fillId="41" borderId="10" xfId="45" applyFont="1" applyFill="1" applyBorder="1" applyAlignment="1">
      <alignment horizontal="center"/>
    </xf>
    <xf numFmtId="0" fontId="28" fillId="41" borderId="24" xfId="45" applyFont="1" applyFill="1" applyBorder="1"/>
    <xf numFmtId="0" fontId="28" fillId="41" borderId="17" xfId="45" applyFont="1" applyFill="1" applyBorder="1"/>
    <xf numFmtId="0" fontId="28" fillId="41" borderId="33" xfId="45" applyFont="1" applyFill="1" applyBorder="1"/>
    <xf numFmtId="0" fontId="28" fillId="41" borderId="42" xfId="45" applyFont="1" applyFill="1" applyBorder="1" applyAlignment="1">
      <alignment horizontal="center"/>
    </xf>
    <xf numFmtId="0" fontId="28" fillId="41" borderId="30" xfId="45" applyFont="1" applyFill="1" applyBorder="1"/>
    <xf numFmtId="0" fontId="28" fillId="41" borderId="29" xfId="45" applyFont="1" applyFill="1" applyBorder="1"/>
    <xf numFmtId="0" fontId="28" fillId="41" borderId="39" xfId="45" applyFont="1" applyFill="1" applyBorder="1"/>
    <xf numFmtId="0" fontId="28" fillId="41" borderId="43" xfId="45" applyFont="1" applyFill="1" applyBorder="1" applyAlignment="1">
      <alignment horizontal="center"/>
    </xf>
    <xf numFmtId="0" fontId="28" fillId="41" borderId="44" xfId="45" applyFont="1" applyFill="1" applyBorder="1" applyAlignment="1">
      <alignment horizontal="center"/>
    </xf>
    <xf numFmtId="0" fontId="28" fillId="41" borderId="11" xfId="45" applyFont="1" applyFill="1" applyBorder="1"/>
    <xf numFmtId="0" fontId="28" fillId="41" borderId="23" xfId="45" applyFont="1" applyFill="1" applyBorder="1"/>
    <xf numFmtId="0" fontId="28" fillId="41" borderId="12" xfId="45" applyFont="1" applyFill="1" applyBorder="1"/>
    <xf numFmtId="0" fontId="28" fillId="41" borderId="45" xfId="45" applyFont="1" applyFill="1" applyBorder="1" applyAlignment="1">
      <alignment horizontal="center"/>
    </xf>
    <xf numFmtId="0" fontId="28" fillId="41" borderId="25" xfId="45" applyFont="1" applyFill="1" applyBorder="1"/>
    <xf numFmtId="0" fontId="28" fillId="41" borderId="38" xfId="45" applyFont="1" applyFill="1" applyBorder="1"/>
    <xf numFmtId="0" fontId="28" fillId="41" borderId="41" xfId="45" applyFont="1" applyFill="1" applyBorder="1"/>
    <xf numFmtId="0" fontId="28" fillId="41" borderId="51" xfId="45" applyFont="1" applyFill="1" applyBorder="1" applyAlignment="1">
      <alignment horizontal="center"/>
    </xf>
    <xf numFmtId="0" fontId="28" fillId="41" borderId="34" xfId="45" applyFont="1" applyFill="1" applyBorder="1"/>
    <xf numFmtId="0" fontId="28" fillId="41" borderId="26" xfId="45" applyFont="1" applyFill="1" applyBorder="1"/>
    <xf numFmtId="0" fontId="34" fillId="41" borderId="14" xfId="47" applyFill="1" applyBorder="1" applyAlignment="1">
      <alignment horizontal="center"/>
    </xf>
    <xf numFmtId="0" fontId="34" fillId="41" borderId="19" xfId="47" applyFill="1" applyBorder="1" applyAlignment="1">
      <alignment horizontal="center"/>
    </xf>
    <xf numFmtId="0" fontId="37" fillId="41" borderId="35" xfId="47" applyFont="1" applyFill="1" applyBorder="1" applyAlignment="1">
      <alignment horizontal="center"/>
    </xf>
    <xf numFmtId="0" fontId="34" fillId="41" borderId="33" xfId="47" applyFill="1" applyBorder="1" applyAlignment="1">
      <alignment horizontal="center"/>
    </xf>
    <xf numFmtId="0" fontId="34" fillId="41" borderId="12" xfId="47" applyFill="1" applyBorder="1" applyAlignment="1">
      <alignment horizontal="center"/>
    </xf>
    <xf numFmtId="0" fontId="37" fillId="41" borderId="16" xfId="47" applyFont="1" applyFill="1" applyBorder="1" applyAlignment="1">
      <alignment horizontal="center"/>
    </xf>
    <xf numFmtId="0" fontId="34" fillId="41" borderId="29" xfId="47" applyFill="1" applyBorder="1" applyAlignment="1">
      <alignment horizontal="center"/>
    </xf>
    <xf numFmtId="0" fontId="37" fillId="41" borderId="14" xfId="47" applyFont="1" applyFill="1" applyBorder="1" applyAlignment="1">
      <alignment horizontal="center"/>
    </xf>
    <xf numFmtId="0" fontId="34" fillId="36" borderId="14" xfId="47" applyFill="1" applyBorder="1" applyAlignment="1">
      <alignment horizontal="center"/>
    </xf>
    <xf numFmtId="0" fontId="26" fillId="0" borderId="0" xfId="47" applyFont="1"/>
    <xf numFmtId="0" fontId="21" fillId="0" borderId="17" xfId="42" applyBorder="1" applyAlignment="1">
      <alignment horizontal="center"/>
    </xf>
    <xf numFmtId="0" fontId="21" fillId="0" borderId="19" xfId="42" applyBorder="1" applyAlignment="1">
      <alignment horizontal="center"/>
    </xf>
    <xf numFmtId="0" fontId="21" fillId="0" borderId="14" xfId="42" applyBorder="1" applyAlignment="1">
      <alignment horizontal="center"/>
    </xf>
    <xf numFmtId="0" fontId="40" fillId="40" borderId="0" xfId="47" applyFont="1" applyFill="1" applyAlignment="1">
      <alignment horizontal="left"/>
    </xf>
    <xf numFmtId="0" fontId="34" fillId="40" borderId="0" xfId="47" applyFill="1" applyAlignment="1">
      <alignment horizontal="center"/>
    </xf>
    <xf numFmtId="0" fontId="34" fillId="40" borderId="0" xfId="47" applyFill="1"/>
    <xf numFmtId="0" fontId="39" fillId="40" borderId="32" xfId="47" applyFont="1" applyFill="1" applyBorder="1" applyAlignment="1">
      <alignment horizontal="center"/>
    </xf>
    <xf numFmtId="0" fontId="39" fillId="40" borderId="31" xfId="47" applyFont="1" applyFill="1" applyBorder="1" applyAlignment="1">
      <alignment horizontal="center"/>
    </xf>
    <xf numFmtId="0" fontId="22" fillId="40" borderId="0" xfId="0" applyFont="1" applyFill="1" applyAlignment="1">
      <alignment horizontal="center" vertical="center"/>
    </xf>
    <xf numFmtId="0" fontId="37" fillId="40" borderId="27" xfId="47" applyFont="1" applyFill="1" applyBorder="1" applyAlignment="1">
      <alignment horizontal="center"/>
    </xf>
    <xf numFmtId="0" fontId="37" fillId="40" borderId="35" xfId="47" applyFont="1" applyFill="1" applyBorder="1"/>
    <xf numFmtId="0" fontId="24" fillId="40" borderId="33" xfId="47" applyFont="1" applyFill="1" applyBorder="1"/>
    <xf numFmtId="0" fontId="24" fillId="40" borderId="0" xfId="47" applyFont="1" applyFill="1"/>
    <xf numFmtId="0" fontId="34" fillId="40" borderId="23" xfId="47" applyFill="1" applyBorder="1" applyAlignment="1">
      <alignment horizontal="center"/>
    </xf>
    <xf numFmtId="0" fontId="34" fillId="40" borderId="12" xfId="47" applyFill="1" applyBorder="1"/>
    <xf numFmtId="0" fontId="34" fillId="40" borderId="29" xfId="47" applyFill="1" applyBorder="1" applyAlignment="1">
      <alignment horizontal="center"/>
    </xf>
    <xf numFmtId="0" fontId="24" fillId="40" borderId="39" xfId="47" applyFont="1" applyFill="1" applyBorder="1"/>
    <xf numFmtId="0" fontId="37" fillId="40" borderId="0" xfId="47" applyFont="1" applyFill="1"/>
    <xf numFmtId="0" fontId="34" fillId="40" borderId="25" xfId="47" applyFill="1" applyBorder="1" applyAlignment="1">
      <alignment horizontal="center"/>
    </xf>
    <xf numFmtId="0" fontId="34" fillId="40" borderId="34" xfId="47" applyFill="1" applyBorder="1"/>
    <xf numFmtId="0" fontId="34" fillId="40" borderId="39" xfId="47" applyFill="1" applyBorder="1"/>
    <xf numFmtId="0" fontId="26" fillId="40" borderId="33" xfId="47" applyFont="1" applyFill="1" applyBorder="1"/>
    <xf numFmtId="0" fontId="24" fillId="40" borderId="12" xfId="47" applyFont="1" applyFill="1" applyBorder="1"/>
    <xf numFmtId="0" fontId="34" fillId="40" borderId="41" xfId="47" applyFill="1" applyBorder="1" applyAlignment="1">
      <alignment horizontal="center"/>
    </xf>
    <xf numFmtId="0" fontId="24" fillId="40" borderId="40" xfId="47" applyFont="1" applyFill="1" applyBorder="1"/>
    <xf numFmtId="0" fontId="26" fillId="40" borderId="0" xfId="47" applyFont="1" applyFill="1"/>
    <xf numFmtId="0" fontId="33" fillId="40" borderId="0" xfId="47" applyFont="1" applyFill="1"/>
    <xf numFmtId="0" fontId="24" fillId="40" borderId="34" xfId="47" applyFont="1" applyFill="1" applyBorder="1"/>
    <xf numFmtId="0" fontId="28" fillId="40" borderId="26" xfId="45" applyFont="1" applyFill="1" applyBorder="1"/>
    <xf numFmtId="0" fontId="28" fillId="40" borderId="25" xfId="45" applyFont="1" applyFill="1" applyBorder="1"/>
    <xf numFmtId="0" fontId="28" fillId="40" borderId="34" xfId="45" applyFont="1" applyFill="1" applyBorder="1"/>
    <xf numFmtId="0" fontId="28" fillId="36" borderId="10" xfId="45" applyFont="1" applyFill="1" applyBorder="1" applyAlignment="1">
      <alignment horizontal="center"/>
    </xf>
    <xf numFmtId="0" fontId="28" fillId="40" borderId="12" xfId="45" applyFont="1" applyFill="1" applyBorder="1"/>
    <xf numFmtId="0" fontId="28" fillId="36" borderId="11" xfId="45" applyFont="1" applyFill="1" applyBorder="1"/>
    <xf numFmtId="0" fontId="28" fillId="36" borderId="23" xfId="45" applyFont="1" applyFill="1" applyBorder="1"/>
    <xf numFmtId="0" fontId="28" fillId="36" borderId="12" xfId="45" applyFont="1" applyFill="1" applyBorder="1" applyAlignment="1">
      <alignment horizontal="center"/>
    </xf>
    <xf numFmtId="0" fontId="3" fillId="41" borderId="14" xfId="43" applyFill="1" applyBorder="1" applyAlignment="1">
      <alignment horizontal="center"/>
    </xf>
    <xf numFmtId="0" fontId="23" fillId="41" borderId="13" xfId="43" applyFont="1" applyFill="1" applyBorder="1"/>
    <xf numFmtId="0" fontId="24" fillId="41" borderId="13" xfId="43" applyFont="1" applyFill="1" applyBorder="1"/>
    <xf numFmtId="0" fontId="24" fillId="41" borderId="17" xfId="43" applyFont="1" applyFill="1" applyBorder="1"/>
    <xf numFmtId="0" fontId="37" fillId="41" borderId="27" xfId="47" applyFont="1" applyFill="1" applyBorder="1" applyAlignment="1">
      <alignment horizontal="center"/>
    </xf>
    <xf numFmtId="0" fontId="34" fillId="41" borderId="49" xfId="47" applyFill="1" applyBorder="1" applyAlignment="1">
      <alignment horizontal="center"/>
    </xf>
    <xf numFmtId="0" fontId="34" fillId="41" borderId="53" xfId="47" applyFill="1" applyBorder="1" applyAlignment="1">
      <alignment horizontal="center"/>
    </xf>
    <xf numFmtId="0" fontId="37" fillId="41" borderId="50" xfId="47" applyFont="1" applyFill="1" applyBorder="1" applyAlignment="1">
      <alignment horizontal="center"/>
    </xf>
    <xf numFmtId="0" fontId="34" fillId="41" borderId="23" xfId="47" applyFill="1" applyBorder="1" applyAlignment="1">
      <alignment horizontal="center"/>
    </xf>
    <xf numFmtId="0" fontId="26" fillId="36" borderId="17" xfId="47" applyFont="1" applyFill="1" applyBorder="1" applyAlignment="1">
      <alignment horizontal="center"/>
    </xf>
    <xf numFmtId="0" fontId="26" fillId="36" borderId="33" xfId="47" applyFont="1" applyFill="1" applyBorder="1"/>
    <xf numFmtId="0" fontId="24" fillId="41" borderId="0" xfId="45" applyFill="1"/>
    <xf numFmtId="0" fontId="34" fillId="36" borderId="33" xfId="47" applyFill="1" applyBorder="1"/>
    <xf numFmtId="0" fontId="1" fillId="36" borderId="13" xfId="43" applyFont="1" applyFill="1" applyBorder="1"/>
    <xf numFmtId="0" fontId="34" fillId="36" borderId="23" xfId="47" applyFill="1" applyBorder="1" applyAlignment="1">
      <alignment horizontal="center"/>
    </xf>
    <xf numFmtId="0" fontId="24" fillId="36" borderId="12" xfId="47" applyFont="1" applyFill="1" applyBorder="1"/>
    <xf numFmtId="0" fontId="34" fillId="36" borderId="46" xfId="47" applyFill="1" applyBorder="1" applyAlignment="1">
      <alignment horizontal="center"/>
    </xf>
    <xf numFmtId="0" fontId="24" fillId="36" borderId="52" xfId="47" applyFont="1" applyFill="1" applyBorder="1"/>
    <xf numFmtId="0" fontId="0" fillId="41" borderId="0" xfId="0" applyFill="1"/>
    <xf numFmtId="0" fontId="0" fillId="42" borderId="21" xfId="0" applyFill="1" applyBorder="1"/>
    <xf numFmtId="0" fontId="36" fillId="40" borderId="37" xfId="47" applyFont="1" applyFill="1" applyBorder="1" applyAlignment="1">
      <alignment horizontal="center" vertical="center" textRotation="90"/>
    </xf>
    <xf numFmtId="0" fontId="36" fillId="40" borderId="41" xfId="47" applyFont="1" applyFill="1" applyBorder="1" applyAlignment="1">
      <alignment horizontal="center" vertical="center" textRotation="90"/>
    </xf>
    <xf numFmtId="0" fontId="36" fillId="40" borderId="25" xfId="47" applyFont="1" applyFill="1" applyBorder="1" applyAlignment="1">
      <alignment horizontal="center" vertical="center" textRotation="90"/>
    </xf>
    <xf numFmtId="0" fontId="36" fillId="40" borderId="46" xfId="47" applyFont="1" applyFill="1" applyBorder="1" applyAlignment="1">
      <alignment horizontal="center" vertical="center" textRotation="90"/>
    </xf>
  </cellXfs>
  <cellStyles count="49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Hypertextový odkaz" xfId="48" builtinId="8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 customBuiltin="1"/>
    <cellStyle name="normální 2" xfId="42" xr:uid="{00000000-0005-0000-0000-00001B000000}"/>
    <cellStyle name="Normální 2 2" xfId="45" xr:uid="{CD78CB4A-B286-4270-A82F-A3524E65237A}"/>
    <cellStyle name="Normální 3" xfId="43" xr:uid="{A67AFE43-30C1-4F7B-9484-1534CEE016BC}"/>
    <cellStyle name="Normální 3 2" xfId="44" xr:uid="{953F6F74-9B46-4C5F-9C3D-789C865EBBEF}"/>
    <cellStyle name="Normální 4" xfId="46" xr:uid="{1DCB23FB-A9F5-44D2-B0A4-EA9B86B2BB8E}"/>
    <cellStyle name="Normální 5" xfId="47" xr:uid="{920C3732-4503-4ED2-9B28-1D46EC31B603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indent="2"/>
    </dxf>
    <dxf>
      <fill>
        <patternFill>
          <fgColor rgb="FFCDF2FF"/>
        </patternFill>
      </fill>
      <alignment horizontal="general" vertical="bottom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 patternType="solid">
          <bgColor rgb="FFCDF2FF"/>
        </patternFill>
      </fill>
    </dxf>
    <dxf>
      <fill>
        <patternFill patternType="solid">
          <bgColor rgb="FFCDF2FF"/>
        </patternFill>
      </fill>
    </dxf>
    <dxf>
      <font>
        <sz val="12"/>
      </font>
    </dxf>
    <dxf>
      <alignment vertical="bottom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5" tint="0.79998168889431442"/>
        </patternFill>
      </fill>
    </dxf>
    <dxf>
      <font>
        <color auto="1"/>
      </font>
    </dxf>
    <dxf>
      <fill>
        <patternFill patternType="solid">
          <bgColor theme="0" tint="-4.9989318521683403E-2"/>
        </patternFill>
      </fill>
    </dxf>
    <dxf>
      <alignment horizontal="center"/>
    </dxf>
    <dxf>
      <alignment vertical="center"/>
    </dxf>
    <dxf>
      <alignment wrapText="1"/>
    </dxf>
    <dxf>
      <fill>
        <patternFill patternType="solid">
          <bgColor theme="5" tint="0.59999389629810485"/>
        </patternFill>
      </fill>
    </dxf>
    <dxf>
      <font>
        <u/>
        <color theme="0"/>
      </font>
      <fill>
        <patternFill>
          <fgColor theme="0"/>
        </patternFill>
      </fill>
    </dxf>
    <dxf>
      <font>
        <u/>
        <color theme="1"/>
      </font>
      <fill>
        <patternFill>
          <fgColor theme="9" tint="0.59996337778862885"/>
          <bgColor theme="9" tint="0.59996337778862885"/>
        </patternFill>
      </fill>
    </dxf>
    <dxf>
      <font>
        <u/>
        <color theme="1"/>
      </font>
      <fill>
        <patternFill>
          <fgColor rgb="FFFFFF00"/>
          <bgColor rgb="FFFFFF00"/>
        </patternFill>
      </fill>
    </dxf>
    <dxf>
      <font>
        <u/>
        <color theme="1"/>
      </font>
      <fill>
        <patternFill>
          <fgColor theme="4" tint="0.59996337778862885"/>
          <bgColor theme="4" tint="0.59996337778862885"/>
        </patternFill>
      </fill>
    </dxf>
    <dxf>
      <font>
        <u/>
        <color theme="1"/>
      </font>
      <fill>
        <patternFill>
          <fgColor rgb="FF00B0F0"/>
          <bgColor rgb="FF00B0F0"/>
        </patternFill>
      </fill>
    </dxf>
    <dxf>
      <font>
        <u/>
        <color theme="0"/>
      </font>
      <fill>
        <patternFill>
          <fgColor theme="0"/>
          <bgColor theme="0"/>
        </patternFill>
      </fill>
    </dxf>
    <dxf>
      <font>
        <u/>
        <color theme="0"/>
      </font>
      <fill>
        <patternFill>
          <fgColor theme="0"/>
        </patternFill>
      </fill>
    </dxf>
    <dxf>
      <font>
        <u/>
        <color theme="1"/>
      </font>
      <fill>
        <patternFill>
          <fgColor rgb="FF00B0F0"/>
          <bgColor rgb="FF00B0F0"/>
        </patternFill>
      </fill>
    </dxf>
    <dxf>
      <font>
        <u/>
        <color theme="1"/>
      </font>
      <fill>
        <patternFill>
          <fgColor theme="4" tint="0.59996337778862885"/>
          <bgColor theme="4" tint="0.59996337778862885"/>
        </patternFill>
      </fill>
    </dxf>
    <dxf>
      <font>
        <u/>
        <color theme="1"/>
      </font>
      <fill>
        <patternFill>
          <fgColor rgb="FFFFFF00"/>
          <bgColor rgb="FFFFFF00"/>
        </patternFill>
      </fill>
    </dxf>
    <dxf>
      <font>
        <u/>
        <color theme="1"/>
      </font>
      <fill>
        <patternFill>
          <fgColor theme="9" tint="0.59996337778862885"/>
          <bgColor theme="9" tint="0.59996337778862885"/>
        </patternFill>
      </fill>
    </dxf>
    <dxf>
      <font>
        <u/>
        <color theme="0"/>
      </font>
      <fill>
        <patternFill>
          <fgColor theme="0"/>
          <bgColor theme="0"/>
        </patternFill>
      </fill>
    </dxf>
    <dxf>
      <font>
        <u/>
        <color theme="0"/>
      </font>
      <fill>
        <patternFill>
          <fgColor theme="0"/>
        </patternFill>
      </fill>
    </dxf>
    <dxf>
      <font>
        <u/>
        <color theme="1"/>
      </font>
      <fill>
        <patternFill>
          <fgColor rgb="FF00B0F0"/>
          <bgColor rgb="FFCDF2FF"/>
        </patternFill>
      </fill>
    </dxf>
    <dxf>
      <font>
        <u/>
        <color theme="1"/>
      </font>
      <fill>
        <patternFill>
          <fgColor theme="4" tint="0.59996337778862885"/>
          <bgColor theme="4" tint="0.79998168889431442"/>
        </patternFill>
      </fill>
    </dxf>
    <dxf>
      <font>
        <u/>
        <color theme="1"/>
      </font>
      <fill>
        <patternFill>
          <fgColor rgb="FFFFFF00"/>
          <bgColor theme="7" tint="0.79998168889431442"/>
        </patternFill>
      </fill>
    </dxf>
    <dxf>
      <font>
        <u/>
        <color theme="1"/>
      </font>
      <fill>
        <patternFill>
          <fgColor theme="9" tint="0.59996337778862885"/>
          <bgColor theme="9" tint="0.59996337778862885"/>
        </patternFill>
      </fill>
    </dxf>
    <dxf>
      <font>
        <u/>
        <color theme="0"/>
      </font>
      <fill>
        <patternFill>
          <fgColor theme="0"/>
          <bgColor theme="0"/>
        </patternFill>
      </fill>
    </dxf>
    <dxf>
      <font>
        <u/>
        <color theme="0"/>
      </font>
      <fill>
        <patternFill>
          <fgColor theme="0"/>
          <bgColor theme="0"/>
        </patternFill>
      </fill>
    </dxf>
    <dxf>
      <font>
        <u/>
        <color theme="0"/>
      </font>
      <fill>
        <patternFill>
          <fgColor theme="0"/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DF2FF"/>
          <bgColor rgb="FFD3F9FD"/>
        </patternFill>
      </fill>
    </dxf>
    <dxf>
      <fill>
        <patternFill>
          <bgColor theme="8" tint="0.79998168889431442"/>
        </patternFill>
      </fill>
    </dxf>
    <dxf>
      <font>
        <u/>
        <color theme="0"/>
      </font>
      <fill>
        <patternFill>
          <fgColor theme="0"/>
          <bgColor theme="0"/>
        </patternFill>
      </fill>
    </dxf>
    <dxf>
      <font>
        <u/>
        <color theme="0"/>
      </font>
      <fill>
        <patternFill>
          <fgColor theme="0"/>
          <bgColor theme="0"/>
        </patternFill>
      </fill>
    </dxf>
    <dxf>
      <font>
        <u/>
        <color theme="1"/>
      </font>
      <fill>
        <patternFill>
          <fgColor rgb="FF00B0F0"/>
          <bgColor rgb="FFCDF2FF"/>
        </patternFill>
      </fill>
    </dxf>
    <dxf>
      <font>
        <u/>
        <color theme="0"/>
      </font>
      <fill>
        <patternFill>
          <fgColor theme="0"/>
        </patternFill>
      </fill>
    </dxf>
    <dxf>
      <font>
        <u/>
        <color theme="1"/>
      </font>
      <fill>
        <patternFill>
          <fgColor theme="9" tint="0.59996337778862885"/>
          <bgColor theme="9" tint="0.59996337778862885"/>
        </patternFill>
      </fill>
    </dxf>
    <dxf>
      <font>
        <u/>
        <color theme="1"/>
      </font>
      <fill>
        <patternFill>
          <fgColor rgb="FFFFFF00"/>
          <bgColor theme="7" tint="0.79998168889431442"/>
        </patternFill>
      </fill>
    </dxf>
    <dxf>
      <font>
        <u/>
        <color theme="1"/>
      </font>
      <fill>
        <patternFill>
          <fgColor theme="4" tint="0.59996337778862885"/>
          <bgColor theme="4" tint="0.79998168889431442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0000"/>
        </patternFill>
      </fill>
    </dxf>
  </dxfs>
  <tableStyles count="2" defaultTableStyle="TableStyleMedium2" defaultPivotStyle="Styl kontingenční tabulky 2">
    <tableStyle name="Styl kontingenční tabulky 1" table="0" count="1" xr9:uid="{551F8D27-CCA7-4F64-B667-A746B62773FB}">
      <tableStyleElement type="pageFieldLabels" dxfId="80"/>
    </tableStyle>
    <tableStyle name="Styl kontingenční tabulky 2" table="0" count="1" xr9:uid="{88DDC34F-AC73-4531-836C-1C6D897292D6}">
      <tableStyleElement type="wholeTable" dxfId="79"/>
    </tableStyle>
  </tableStyles>
  <colors>
    <mruColors>
      <color rgb="FFD3F9FD"/>
      <color rgb="FFB6F5FC"/>
      <color rgb="FFFFFFFF"/>
      <color rgb="FFCDF2FF"/>
      <color rgb="FFAB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zdar" refreshedDate="46182.457760069447" createdVersion="8" refreshedVersion="8" minRefreshableVersion="3" recordCount="1905" xr:uid="{3E1A410A-556A-4404-9C4F-1E683C9F4F3D}">
  <cacheSource type="worksheet">
    <worksheetSource ref="E2:O1907" sheet="stav 1. 7. 2026"/>
  </cacheSource>
  <cacheFields count="11">
    <cacheField name="Název FÚ" numFmtId="0">
      <sharedItems containsBlank="1" count="18">
        <s v="FÚ pro hl. m. Prahu"/>
        <s v="FÚ pro Středočeský kraj"/>
        <s v="FÚ pro Jihočeský kraj"/>
        <s v="FÚ pro Plzeňský kraj"/>
        <s v="FÚ pro Karlovarský kraj"/>
        <s v="FÚ pro Ústecký kraj"/>
        <s v="FÚ pro Liberecký kraji"/>
        <s v="FÚ pro Královéhradecký kraj"/>
        <s v="FÚ pro Pardubický kraj"/>
        <s v="FÚ pro Kraj Vysočina"/>
        <s v="FÚ pro Jihomoravský kraj"/>
        <s v="FÚ pro Olomoucký kraj"/>
        <s v="FÚ pro Moravskoslezský kraj"/>
        <s v="FÚ pro Zlínský kraj"/>
        <s v="SFÚ"/>
        <s v="OFŘ"/>
        <s v="GFŘ"/>
        <m u="1"/>
      </sharedItems>
    </cacheField>
    <cacheField name="Útvar_pomocné_FÚ/ÚP " numFmtId="0">
      <sharedItems containsSemiMixedTypes="0" containsString="0" containsNumber="1" containsInteger="1" minValue="2000" maxValue="7700"/>
    </cacheField>
    <cacheField name="Název FÚ/ÚP " numFmtId="0">
      <sharedItems/>
    </cacheField>
    <cacheField name="Pomocné_úroveň II" numFmtId="0">
      <sharedItems containsSemiMixedTypes="0" containsString="0" containsNumber="1" containsInteger="1" minValue="200000" maxValue="770060"/>
    </cacheField>
    <cacheField name="Pomocné_úroveň I" numFmtId="0">
      <sharedItems containsSemiMixedTypes="0" containsString="0" containsNumber="1" containsInteger="1" minValue="10" maxValue="8000040"/>
    </cacheField>
    <cacheField name="úroveň I" numFmtId="0">
      <sharedItems containsBlank="1" count="6">
        <s v="Ředitel FÚ"/>
        <s v="Ředitel SFÚ"/>
        <s v="Ředitel OFŔ"/>
        <s v="Generální ředitel"/>
        <m u="1"/>
        <s v="Ředitel" u="1"/>
      </sharedItems>
    </cacheField>
    <cacheField name="XX_úroveň II" numFmtId="0">
      <sharedItems containsBlank="1" count="122">
        <m/>
        <s v="Oddělení sekretariátu ředitele"/>
        <s v="Sekce řízení úřadu"/>
        <s v="Sekce vymáhací"/>
        <s v="Sekce ÚP pro Prahu 1"/>
        <s v="Sekce ÚP pro Prahu 2"/>
        <s v="Sekce ÚP pro Prahu 3"/>
        <s v="Sekce ÚP pro Prahu 4"/>
        <s v="Sekce ÚP pro Prahu 5"/>
        <s v="Sekce ÚP pro Prahu 6"/>
        <s v="Sekce ÚP pro Prahu 7"/>
        <s v="Sekce ÚP pro Prahu 8"/>
        <s v="Sekce ÚP pro Prahu 9"/>
        <s v="Sekce ÚP pro Prahu 10"/>
        <s v="Sekce ÚP pro Prahu - Jižní Město"/>
        <s v="Sekce ÚP v Praze-Modřanech"/>
        <s v="Sekce ÚP Praha-východ"/>
        <s v="Sekce ÚP Praha-západ"/>
        <s v="Sekce ÚP v Benešově"/>
        <s v="Sekce ÚP v Berouně"/>
        <s v="Sekce ÚP v Kladně"/>
        <s v="Sekce ÚP v Kolíně"/>
        <s v="Sekce ÚP v Kutné Hoře"/>
        <s v="Sekce ÚP v Mělníce"/>
        <s v="Sekce ÚP v Mladé Boleslavi"/>
        <s v="Sekce ÚP v Nymburku"/>
        <s v="Sekce ÚP v Příbrami"/>
        <s v="Sekce ÚP v Rakovníku"/>
        <s v="Sekce ÚP v Říčanech"/>
        <s v="Odbor vymáhací"/>
        <s v="Sekce ÚP v Českých Budějovicích"/>
        <s v="Sekce ÚP Tábor a Jindřichův Hradec"/>
        <s v="Sekce ÚP v Písku"/>
        <s v="Sekce ÚP Prachatice a Český Krumlov"/>
        <s v="Sekce ÚP ve Strakonicích"/>
        <s v="Sekce ÚP v Plzni"/>
        <s v="Sekce ÚP Plzeň-sever"/>
        <s v="Sekce ÚP Plzeň-jih"/>
        <s v="Sekce ÚP v Domažlicích"/>
        <s v="Sekce ÚP v Klatovech"/>
        <s v="Odbor ÚP v Rokycanech"/>
        <s v="Odbor ÚP v Tachově"/>
        <s v="Oddělení sekretariátu a provozního zabezpečení"/>
        <s v="Sekce ÚP v Karlových Varech"/>
        <s v="Sekce ÚP v Chebu"/>
        <s v="Sekce ÚP v Sokolově"/>
        <s v="Sekce ÚP v Ústí nad Labem"/>
        <s v="Sekce ÚP v Děčíně"/>
        <s v="Sekce ÚP v Chomutově"/>
        <s v="Sekce ÚP v Litoměřicích"/>
        <s v="Sekce ÚP v Lounech"/>
        <s v="Sekce ÚP v Mostě"/>
        <s v="Sekce ÚP v Teplicích"/>
        <s v="Sekce ÚP v Liberci"/>
        <s v="Sekce ÚP v České Lípě"/>
        <s v="Sekce ÚP v Jablonci nad Nisou"/>
        <s v="Sekce ÚP v Semilech"/>
        <s v="Sekce ÚP v Hradci Králové"/>
        <s v="Sekce ÚP v Jičíně"/>
        <s v="Sekce ÚP v Náchodě"/>
        <s v="Sekce ÚP v Rychnově nad Kněžnou"/>
        <s v="Sekce ÚP v Trutnově"/>
        <s v="Sekce ÚP v Pardubicích"/>
        <s v="Sekce ÚP v Chrudimi"/>
        <s v="Sekce ÚP ve Svitavách"/>
        <s v="Sekce ÚP v Ústí nad Orlicí"/>
        <s v="Sekce ÚP v Jihlavě"/>
        <s v="Sekce ÚP v Havlíčkově Brodě"/>
        <s v="Sekce ÚP v Pelhřimově"/>
        <s v="Sekce ÚP v Třebíči"/>
        <s v="Sekce ÚP ve Žďáru nad Sázavou"/>
        <s v="Sekce ÚP Brno I"/>
        <s v="Sekce ÚP Brno II"/>
        <s v="Sekce ÚP Brno III"/>
        <s v="Sekce ÚP Brno IV"/>
        <s v="Sekce ÚP Brno-venkov"/>
        <s v="Sekce ÚP v Blansku"/>
        <s v="Sekce ÚP v Břeclavi"/>
        <s v="Sekce ÚP v Hodoníně"/>
        <s v="Sekce ÚP ve Vyškově"/>
        <s v="Sekce ÚP ve Znojmě"/>
        <s v="Sekce ÚP v Olomouci"/>
        <s v="Sekce ÚP v Prostějově"/>
        <s v="Sekce ÚP v Přerově"/>
        <s v="Sekce ÚP Šumperk a Jeseník"/>
        <s v="Sekce ÚP Ostrava I"/>
        <s v="Sekce ÚP Ostrava II"/>
        <s v="Sekce ÚP Ostrava III"/>
        <s v="Sekce ÚP v Bruntále"/>
        <s v="Sekce ÚP ve Frýdku-Místku"/>
        <s v="Sekce ÚP v Karviné"/>
        <s v="Sekce ÚP v Novém Jičíně"/>
        <s v="Sekce ÚP v Opavě"/>
        <s v="Sekce ÚP ve Zlíně"/>
        <s v="Sekce ÚP v Kroměříži"/>
        <s v="Sekce ÚP v Uherském Hradišti"/>
        <s v="Sekce ÚP ve Valašském Meziříčí"/>
        <s v="Sekce ÚP ve Vsetíně"/>
        <s v="Oddělení sekretariátu ředitele "/>
        <s v="Oddělení provozního zabezpečení"/>
        <s v="Sekce řízení"/>
        <s v="Sekce výkonu daní I"/>
        <s v="Sekce výkonu daní II"/>
        <s v="Sekce výkonu daní III"/>
        <s v="Odbor podpory řízení"/>
        <s v="Sekce správy daní"/>
        <s v="Sekce přímých daní"/>
        <s v="Sekce nepřímých daní"/>
        <s v="Kancelář generálního ředitele"/>
        <s v="Oddělení interního auditu"/>
        <s v="Odbor komunikace"/>
        <s v="Odbor transformace"/>
        <s v="Sekce metodiky daní"/>
        <s v="Sekce informatiky"/>
        <s v="Sekce ekonomiky"/>
        <s v="Sekce personální"/>
        <s v="Sekce kontroly a analýzy rizik"/>
        <s v="Odbor ÚP v Žamberku" u="1"/>
        <s v="Odbor ÚP ve Velkém Meziříčí" u="1"/>
        <s v="Sekce ÚP v Kyjově" u="1"/>
        <s v="Odbor ÚP v Jeseníku" u="1"/>
        <s v="Sekce ÚP v Šumperku" u="1"/>
      </sharedItems>
    </cacheField>
    <cacheField name="úroveň II" numFmtId="0">
      <sharedItems containsBlank="1" count="223">
        <m/>
        <s v="Oddělení sekretariátu ředitele"/>
        <s v="Sekce řízení úřadu"/>
        <s v="Sekce vymáhací"/>
        <s v="Sekce ÚP pro Prahu 1"/>
        <s v="Sekce ÚP pro Prahu 2"/>
        <s v="Sekce ÚP pro Prahu 3"/>
        <s v="Sekce ÚP pro Prahu 4"/>
        <s v="Sekce ÚP pro Prahu 5"/>
        <s v="Sekce ÚP pro Prahu 6"/>
        <s v="Sekce ÚP pro Prahu 7"/>
        <s v="Sekce ÚP pro Prahu 8"/>
        <s v="Sekce ÚP pro Prahu 9"/>
        <s v="Sekce ÚP pro Prahu 10"/>
        <s v="Sekce ÚP pro Prahu - Jižní Město"/>
        <s v="Sekce ÚP v Praze-Modřanech"/>
        <s v="Sekce ÚP Praha-východ"/>
        <s v="Sekce ÚP Praha-západ"/>
        <s v="Sekce ÚP v Benešově"/>
        <s v="Sekce ÚP v Berouně"/>
        <s v="Sekce ÚP v Kladně"/>
        <s v="Sekce ÚP Kolín a Kutná Hora"/>
        <s v="Sekce ÚP v Mělníce"/>
        <s v="Sekce ÚP v Mladé Boleslavi"/>
        <s v="Sekce ÚP v Nymburku"/>
        <s v="Sekce ÚP v Příbrami"/>
        <s v="Sekce ÚP v Rakovníku"/>
        <s v="Sekce ÚP v Říčanech"/>
        <s v="Oddělení sekretariátu a provozního zabezpečení"/>
        <s v="Odbor vymáhací"/>
        <s v="Sekce ÚP v Českých Budějovicích"/>
        <s v="Sekce ÚP Tábor a Jindřichův Hradec"/>
        <s v="Sekce ÚP v Písku"/>
        <s v="Sekce ÚP Prachatice a Český Krumlov"/>
        <s v="Sekce ÚP ve Strakonicích"/>
        <s v="Sekce ÚP v Plzni"/>
        <s v="Sekce ÚP Plzeň-sever"/>
        <s v="Sekce ÚP Plzeň-jih"/>
        <s v="Sekce ÚP v Domažlicích"/>
        <s v="Sekce ÚP v Klatovech"/>
        <s v="Odbor ÚP v Rokycanech"/>
        <s v="Odbor ÚP v Tachově"/>
        <s v="Sekce ÚP v Karlových Varech"/>
        <s v="Sekce ÚP v Chebu"/>
        <s v="Sekce ÚP v Sokolově"/>
        <s v="Sekce ÚP v Ústí nad Labem"/>
        <s v="Sekce ÚP v Děčíně"/>
        <s v="Sekce ÚP v Chomutově"/>
        <s v="Sekce ÚP v Litoměřicích"/>
        <s v="Sekce ÚP v Lounech"/>
        <s v="Sekce ÚP v Mostě"/>
        <s v="Sekce ÚP v Teplicích"/>
        <s v="Sekce ÚP v Liberci"/>
        <s v="Sekce ÚP v České Lípě"/>
        <s v="Sekce ÚP v Jablonci nad Nisou"/>
        <s v="Sekce ÚP v Semilech"/>
        <s v="Sekce ÚP v Hradci Králové"/>
        <s v="Sekce ÚP v Jičíně"/>
        <s v="Sekce ÚP v Náchodě"/>
        <s v="Sekce ÚP v Rychnově nad Kněžnou"/>
        <s v="Sekce ÚP v Trutnově"/>
        <s v="Sekce ÚP v Pardubicích"/>
        <s v="Sekce ÚP v Chrudimi"/>
        <s v="Sekce ÚP ve Svitavách"/>
        <s v="Sekce ÚP v Ústí nad Orlicí"/>
        <s v="Sekce ÚP v Jihlavě"/>
        <s v="Sekce ÚP v Havlíčkově Brodě"/>
        <s v="Sekce ÚP v Pelhřimově"/>
        <s v="Sekce ÚP v Třebíči"/>
        <s v="Sekce ÚP ve Žďáru nad Sázavou"/>
        <s v="Sekce ÚP Brno I"/>
        <s v="Sekce ÚP Brno II"/>
        <s v="Sekce ÚP Brno III"/>
        <s v="Sekce ÚP Brno IV"/>
        <s v="Sekce ÚP Brno-venkov"/>
        <s v="Sekce ÚP v Blansku"/>
        <s v="Sekce ÚP v Břeclavi"/>
        <s v="Sekce ÚP v Hodoníně"/>
        <s v="Sekce ÚP ve Vyškově"/>
        <s v="Sekce ÚP ve Znojmě"/>
        <s v="Sekce ÚP v Olomouci"/>
        <s v="Sekce ÚP v Prostějově"/>
        <s v="Sekce ÚP v Přerově"/>
        <s v="Sekce ÚP Šumperk a Jeseník"/>
        <s v="Sekce ÚP Ostrava I"/>
        <s v="Sekce ÚP Ostrava II"/>
        <s v="Sekce ÚP Ostrava III"/>
        <s v="Sekce ÚP v Bruntále"/>
        <s v="Sekce ÚP ve Frýdku-Místku"/>
        <s v="Sekce ÚP v Karviné"/>
        <s v="Sekce ÚP v Novém Jičíně"/>
        <s v="Sekce ÚP v Opavě"/>
        <s v="Sekce ÚP ve Zlíně"/>
        <s v="Sekce ÚP v Kroměříži"/>
        <s v="Sekce ÚP v Uherském Hradišti"/>
        <s v="Sekce ÚP ve Valašském Meziříčí"/>
        <s v="Sekce ÚP ve Vsetíně"/>
        <s v="Oddělení sekretariátu ředitele "/>
        <s v="Oddělení provozního zabezpečení"/>
        <s v="Sekce řízení"/>
        <s v="Sekce výkonu daní I"/>
        <s v="Sekce výkonu daní II"/>
        <s v="Sekce výkonu daní III"/>
        <s v="Odbor podpory řízení"/>
        <s v="Sekce správy daní"/>
        <s v="Sekce přímých daní"/>
        <s v="Sekce nepřímých daní"/>
        <s v="Kancelář generálního ředitele"/>
        <s v="Oddělení interního auditu"/>
        <s v="Odbor komunikace"/>
        <s v="Odbor transformace"/>
        <s v="Sekce metodiky daní"/>
        <s v="Sekce informatiky"/>
        <s v="Sekce ekonomiky"/>
        <s v="Sekce personální"/>
        <s v="Sekce kontroly a analýzy rizik"/>
        <s v="Sekce ÚP v Kolíně" u="1"/>
        <s v="Sekce ÚP v Kutné Hoře" u="1"/>
        <s v="Odbor ÚP v Žamberku" u="1"/>
        <s v="Odbor ÚP ve Velkém Meziříčí" u="1"/>
        <s v="Sekce ÚP v Kyjově" u="1"/>
        <s v="Odbor ÚP v Jeseníku" u="1"/>
        <s v="Sekce ÚP v Šumperku" u="1"/>
        <s v="nenalezeno" u="1"/>
        <s v="Sekce ÚP v Prachaticích" u="1"/>
        <s v="Sekce ÚP v Táboře" u="1"/>
        <s v="Sekce ÚP v Jindřichově Hradci" u="1"/>
        <s v="FÚ pro Středočeský kraj" u="1"/>
        <s v="Oddělení sekretariátu a provozního zabezpečení II" u="1"/>
        <s v="Oddělení sekretariátu Ředitel SFÚe" u="1"/>
        <s v="Oddělení sekretariátu Ředitel FÚe" u="1"/>
        <s v="ÚP pro Prahu 1" u="1"/>
        <s v="ÚP pro Prahu 2" u="1"/>
        <s v="ÚP pro Prahu 3" u="1"/>
        <s v="ÚP pro Prahu 4" u="1"/>
        <s v="ÚP pro Prahu 5" u="1"/>
        <s v="ÚP pro Prahu 6" u="1"/>
        <s v="ÚP pro Prahu 7" u="1"/>
        <s v="ÚP pro Prahu 8" u="1"/>
        <s v="ÚP pro Prahu 9" u="1"/>
        <s v="ÚP pro Prahu 10" u="1"/>
        <s v="ÚP pro Prahu - Jižní Město" u="1"/>
        <s v="ÚP v Praze-Modřanech" u="1"/>
        <s v="ÚP Praha-východ" u="1"/>
        <s v="ÚP Praha-západ" u="1"/>
        <s v="ÚP v Benešově" u="1"/>
        <s v="ÚP v Berouně" u="1"/>
        <s v="ÚP v Kladně" u="1"/>
        <s v="ÚP v Kolíně" u="1"/>
        <s v="ÚP v Kutné Hoře" u="1"/>
        <s v="ÚP v Mělníce" u="1"/>
        <s v="ÚP v Mladé Boleslavi" u="1"/>
        <s v="ÚP v Nymburku" u="1"/>
        <s v="ÚP v Příbrami" u="1"/>
        <s v="ÚP v Rakovníku" u="1"/>
        <s v="ÚP v Říčanech" u="1"/>
        <s v="ÚP v Českých Budějovicích" u="1"/>
        <s v="ÚP v Jindřichově Hradci" u="1"/>
        <s v="ÚP v Písku" u="1"/>
        <s v="ÚP v Prachaticích" u="1"/>
        <s v="ÚP ve Strakonicích" u="1"/>
        <s v="ÚP v Táboře" u="1"/>
        <s v="ÚP v Plzni" u="1"/>
        <s v="ÚP Plzeň-sever" u="1"/>
        <s v="ÚP Plzeň-jih" u="1"/>
        <s v="ÚP v Domažlicích" u="1"/>
        <s v="ÚP v Klatovech" u="1"/>
        <s v="ÚP v Karlových Varech" u="1"/>
        <s v="ÚP v Chebu" u="1"/>
        <s v="ÚP v Sokolově" u="1"/>
        <s v="ÚP v Ústí nad Labem" u="1"/>
        <s v="ÚP v Děčíně" u="1"/>
        <s v="ÚP v Chomutově" u="1"/>
        <s v="ÚP v Litoměřicích" u="1"/>
        <s v="ÚP v Lounech" u="1"/>
        <s v="ÚP v Mostě" u="1"/>
        <s v="ÚP v Teplicích" u="1"/>
        <s v="ÚP v Liberci" u="1"/>
        <s v="ÚP v České Lípě" u="1"/>
        <s v="ÚP v Jablonci nad Nisou" u="1"/>
        <s v="ÚP v Semilech" u="1"/>
        <s v="ÚP v Hradci Králové" u="1"/>
        <s v="ÚP v Jičíně" u="1"/>
        <s v="ÚP v Náchodě" u="1"/>
        <s v="ÚP v Rychnově nad Kněžnou" u="1"/>
        <s v="ÚP v Trutnově" u="1"/>
        <s v="ÚP v Pardubicích" u="1"/>
        <s v="ÚP v Chrudimi" u="1"/>
        <s v="ÚP ve Svitavách" u="1"/>
        <s v="ÚP v Ústí nad Orlicí" u="1"/>
        <s v="ÚP v Jihlavě" u="1"/>
        <s v="ÚP v Havlíčkově Brodě" u="1"/>
        <s v="ÚP v Pelhřimově" u="1"/>
        <s v="ÚP v Třebíči" u="1"/>
        <s v="ÚP ve Žďáru nad Sázavou" u="1"/>
        <s v="ÚP Brno I" u="1"/>
        <s v="ÚP Brno II" u="1"/>
        <s v="ÚP Brno III" u="1"/>
        <s v="ÚP Brno IV" u="1"/>
        <s v="ÚP Brno-venkov" u="1"/>
        <s v="ÚP v Blansku" u="1"/>
        <s v="ÚP v Břeclavi" u="1"/>
        <s v="ÚP v Hodoníně" u="1"/>
        <s v="ÚP v Kyjově" u="1"/>
        <s v="ÚP ve Vyškově" u="1"/>
        <s v="ÚP ve Znojmě" u="1"/>
        <s v="ÚP v Olomouci" u="1"/>
        <s v="ÚP v Prostějově" u="1"/>
        <s v="ÚP v Přerově" u="1"/>
        <s v="ÚP v Šumperku" u="1"/>
        <s v="ÚP Ostrava I" u="1"/>
        <s v="ÚP Ostrava II" u="1"/>
        <s v="ÚP Ostrava III" u="1"/>
        <s v="ÚP v Bruntále" u="1"/>
        <s v="ÚP ve Frýdku-Místku" u="1"/>
        <s v="ÚP v Karviné" u="1"/>
        <s v="ÚP v Novém Jičíně" u="1"/>
        <s v="ÚP v Opavě" u="1"/>
        <s v="ÚP ve Zlíně" u="1"/>
        <s v="ÚP v Kroměříži" u="1"/>
        <s v="ÚP v Uherském Hradišti" u="1"/>
        <s v="ÚP ve Valašském Meziříčí" u="1"/>
        <s v="ÚP ve Vsetíně" u="1"/>
      </sharedItems>
    </cacheField>
    <cacheField name="úroveň III" numFmtId="0">
      <sharedItems containsBlank="1" containsMixedTypes="1" containsNumber="1" containsInteger="1" minValue="0" maxValue="0" count="83">
        <m/>
        <s v="Oddělení evidence daní"/>
        <s v="Odbor provozního zabezpečení"/>
        <s v="Odbor metodiky a výkonu daní"/>
        <s v="Odbor daňové kontroly a analytiky"/>
        <s v="Odbor kontroly zvláštních činností"/>
        <s v="Oddělení analytické a právní podpory"/>
        <s v="Odbor vymáhací I"/>
        <s v="Odbor vymáhací II"/>
        <s v="Odbor vymáhací III"/>
        <s v="Odbor vymáhací IV"/>
        <s v="Ředitel sekce ÚP"/>
        <s v="Oddělení provozního zabezpečení I"/>
        <s v="Oddělení provozního zabezpečení II"/>
        <n v="0"/>
        <s v="Oddělení vymáhací I"/>
        <s v="Oddělení vymáhací II"/>
        <s v="Oddělení vymáhací III"/>
        <s v="Oddělení vymáhací IV"/>
        <s v="Oddělení vymáhací V"/>
        <s v="Oddělení provozního zabezpečení"/>
        <s v="Oddělení daňové kontroly a analytiky"/>
        <s v="Ředitel odboru ÚP"/>
        <s v="Oddělení vymáhací VI"/>
        <s v="Oddělení vymáhací VII"/>
        <s v="Oddělení daňové kontroly a analytiky I"/>
        <s v="Oddělení daňové kontroly a analytiky II"/>
        <s v="Oddělení vymáhací VIII"/>
        <s v="Oddělení správy registrů a spisové služby"/>
        <s v="Odbor metodiky daní"/>
        <s v="Odbor evidence a vymáhání daní"/>
        <s v="Odbor výkonu daní pro finanční sektor"/>
        <s v="Odbor výkonu daní"/>
        <s v="Odbor mezinárodního zdaňování"/>
        <s v="Oddělení kontroly zvláštních činností"/>
        <s v="Odbor kontroly daně z hazardu"/>
        <s v="Odbor cenové kontroly"/>
        <s v="Odb.výkonu daní pro sek.výr.a služeb"/>
        <s v="Odbor výkonu daní I"/>
        <s v="Odbor výkonu daní II"/>
        <s v="Oddělení sekretariátu a provozního zabezpečení"/>
        <s v="Oddělení dokumentace a spisové služby"/>
        <s v="Oddělení majetkových daní"/>
        <s v="Odbor nedaňových agend"/>
        <s v="Odbor daňového procesu"/>
        <s v="Odbor daně z příjmů fyzických osob"/>
        <s v="Odbor daně z příjmů právnických osob"/>
        <s v="Odbor nepřímých daní I"/>
        <s v="Odbor nepřímých daní II"/>
        <s v="Oddělení komunikace"/>
        <s v="Oddělení tiskové"/>
        <s v="Oddělení mezinárodních vztahů"/>
        <s v="Oddělení řízení změn a informační bezpečnosti"/>
        <s v="Oddělení projektového řízení"/>
        <s v="Odbor daní z příjmů I"/>
        <s v="Odbor daní z příjmů II"/>
        <s v="Odbor nepřímých daní"/>
        <s v="Oddělení strategického rozvoje IT"/>
        <s v="Oddělení provozní bezpečnosti IT"/>
        <s v="Odbor daňových informačních systémů"/>
        <s v="Odbor systémových technologií"/>
        <s v="Odbor aplikačních systémů"/>
        <s v="Odbor finanční"/>
        <s v="Odbor správy majetku a investic"/>
        <s v="Odbor hospodářské správy"/>
        <s v="Oddělení provozního zabezpečení VZ Smilovice"/>
        <s v="Oddělení provozního zabezpečení VZ Pozlovice"/>
        <s v="Oddělení provozního zabezpečení VZ Telč"/>
        <s v="Odbor veř.zakázek a práv.služeb"/>
        <s v="Odbor personální podpory"/>
        <s v="Odbor personální"/>
        <s v="Odbor personálních agend"/>
        <s v="Odbor vzdělávání"/>
        <s v="Oddělení vnitřní kontroly"/>
        <s v="Odbor podpory řízení"/>
        <s v="Odbor bezpečnosti"/>
        <s v="Odbor kontrolní činnosti"/>
        <s v="Odbor datových potřeb"/>
        <s v="Odbor koordinace kontrolních orgánů"/>
        <s v="Odbor daňových analýz"/>
        <s v="Odbor řízení výkonu správy daňových povinností a ost. agend"/>
        <s v="Odbor majetkových daní, oceňování a ost. agend"/>
        <s v="Odbor dotací a ostatních agend"/>
      </sharedItems>
    </cacheField>
    <cacheField name="úroveň IV" numFmtId="0">
      <sharedItems containsBlank="1" containsMixedTypes="1" containsNumber="1" containsInteger="1" minValue="0" maxValue="0" count="184">
        <m/>
        <s v="Oddělení provozního zabezpečení I"/>
        <s v="Oddělení provozního zabezpečení II"/>
        <s v="Oddělení daně z příjmů fyzických osob"/>
        <s v="Oddělení daně z příjmů právnických osob"/>
        <s v="Oddělení nepřímých daní I"/>
        <s v="Oddělení nepřímých daní II"/>
        <s v="Oddělení nepřímých daní III"/>
        <s v="Oddělení daňového procesu I"/>
        <s v="Oddělení daňového procesu II"/>
        <s v="Oddělení ostatních agend"/>
        <s v="Oddělení daňové kontroly a analytiky I"/>
        <s v="Oddělení daňové kontroly a analytiky II"/>
        <s v="Oddělení daňové kontroly a analytiky III"/>
        <s v="Oddělení kontroly zvláštních činností I"/>
        <s v="Oddělení kontroly zvláštních činností II"/>
        <s v="Oddělení kontroly zvláštních činností III"/>
        <s v="Oddělení kontroly zvláštních činností IV"/>
        <s v="Oddělení kontroly zvláštních činností V"/>
        <s v="Oddělení kontroly zvláštních činností VI"/>
        <s v="Oddělení vymáhací I"/>
        <s v="Oddělení vymáhací II"/>
        <s v="Oddělení vymáhací III"/>
        <s v="Oddělení vymáhací IV"/>
        <s v="Oddělení vymáhací V"/>
        <s v="Oddělení vymáhací VI"/>
        <s v="Oddělení sekretariátu a provozního zabezpečení"/>
        <s v="Oddělení majetkových daní"/>
        <s v="Odbor správy registrů"/>
        <s v="Odbor vyměřovací I"/>
        <s v="Odbor vyměřovací II"/>
        <s v="Odbor vyměřovací III"/>
        <s v="Odbor kontrolní I"/>
        <s v="Odbor kontrolní II"/>
        <s v="Oddělení správy registrů"/>
        <s v="Odbor kontrolní"/>
        <s v="Odbor majetkových daní"/>
        <s v="Odbor vyměřovací"/>
        <s v="Oddělení daňového procesu"/>
        <s v="Oddělení daňové kontroly a analytiky IV"/>
        <s v="Oddělení daňové kontroly a analytiky V"/>
        <s v="Oddělení majetkových daní I"/>
        <s v="Oddělení správy registrů I"/>
        <s v="Oddělení majetkových daní II"/>
        <s v="Oddělení správy registrů II"/>
        <s v="Oddělení nepřímých daní"/>
        <s v="Oddělení kontrolní I"/>
        <s v="Oddělení kontrolní II"/>
        <s v="Oddělení vyměřovací I"/>
        <s v="Oddělení vyměřovací II"/>
        <s v="Oddělení kontrolní"/>
        <s v="Oddělení daně z příjmů"/>
        <s v="Oddělení provozního zabezpečení III"/>
        <s v="Oddělení metodiky daní z příjmů právnických osob"/>
        <s v="Oddělení metodiky nepřímých daní"/>
        <s v="Oddělení metodiky správy daní"/>
        <s v="Oddělení metodiky ostatních agend"/>
        <s v="Oddělení evidence daní"/>
        <s v="Oddělení správy osobních daňových účtů I"/>
        <s v="Oddělení správy osobních daňových účtů II"/>
        <s v="Oddělení správy daňových pohledávek"/>
        <s v="Oddělení výkonu daní pro finanční sektor I"/>
        <s v="Oddělení výkonu daní pro finanční sektor II"/>
        <s v="Oddělení výkonu daní I"/>
        <s v="Oddělení výkonu daní II"/>
        <s v="Oddělení mezinárodního zdaňování I"/>
        <s v="Oddělení mezinárodního zdaňování II"/>
        <s v="Oddělení mezinárodní spolupráce"/>
        <s v="Oddělení kontroly daně z hazardu I"/>
        <s v="Oddělení kontroly daně z hazardu II"/>
        <s v="Oddělení kontroly daně z hazardu III"/>
        <s v="Oddělení cenové kontroly I"/>
        <s v="Oddělení cenové kontroly II"/>
        <s v="Oddělení cenové kontroly III"/>
        <s v="Oddělení cenové kontroly IV"/>
        <s v="Oddělení výkonu daní pro sektor výroby a služeb I"/>
        <s v="Oddělení výkonu daní pro sektor výroby a služeb II"/>
        <s v="Oddělení výkonu daní pro sektor výroby a služeb III"/>
        <s v="Oddělení výkonu daní III"/>
        <s v="Oddělení nedaňových agend I"/>
        <s v="Oddělení nedaňových agend II"/>
        <s v="Oddělení daňového procesu III"/>
        <s v="Oddělení daňového procesu IV"/>
        <s v="Oddělení daňového procesu V"/>
        <s v="Oddělení daně z příjmů fyzických osob I"/>
        <s v="Oddělení daně z příjmů fyzických osob II"/>
        <s v="Oddělení daně z příjmů fyzických osob III"/>
        <s v="Oddělení daně z příjmů právnických osob I"/>
        <s v="Oddělení daně z příjmů právnických osob II"/>
        <s v="Oddělení daně z příjmů právnických osob III"/>
        <s v="Oddělení daně z příjmů právnických osob IV"/>
        <s v="Oddělení daně z příjmů právnických osob V"/>
        <s v="Oddělení nepřímých daní IV"/>
        <s v="Oddělení závislé činnosti a ostatních agend"/>
        <s v="Oddělení mezinárodní spolupráce - přímé daně"/>
        <s v="Oddělení mezinár. zdaňování - přímé daně"/>
        <s v="Oddělení převodních cen"/>
        <s v="Oddělení daně z přidané hodnoty"/>
        <s v="Oddělení daně z přidané hodnoty - Eurofisc"/>
        <s v="Oddělení mezinárodní spolupráce - nepřímé daně"/>
        <s v="Oddělení vývoje daňových informačních systémů"/>
        <s v="Oddělení provozu daňových informačních systémů I"/>
        <s v="Oddělení provozu daňových informačních systémů II"/>
        <s v="Oddělení modernizace daňových informačních systémů"/>
        <s v="Oddělení provozu integrovaného datového rozhraní"/>
        <s v="Oddělení podpory a testování daňových informačních systémů I"/>
        <s v="Oddělení podpory a testování daňových informačních systémů II"/>
        <s v="Oddělení podpory a testování daňových informačních systémů III"/>
        <s v="Oddělení serverových systémových technologií"/>
        <s v="Oddělení lokálních systémových technologií"/>
        <s v="Oddělení komunikačních technologií a monitoringu"/>
        <s v="Oddělení service desku a dohledu"/>
        <s v="Oddělení aplikačních systémů I"/>
        <s v="Oddělení aplikačních systémů II"/>
        <s v="Oddělení aplikačních systémů III"/>
        <s v="Oddělení interního vývoje"/>
        <s v="Oddělení provozu a dohledu datového skladu"/>
        <s v="Oddělení aplikačních systémů IV"/>
        <s v="Oddělení ekonomiky a rozpočtu"/>
        <s v="Oddělení účetnictví I"/>
        <s v="Oddělení účetnictví II"/>
        <s v="Oddělení ekonomických systémů a evidence majetku"/>
        <s v="Oddělení dlouhodobého hmotného majetku"/>
        <s v="Oddělení dislokací"/>
        <s v="Oddělení centrálních nákupů"/>
        <s v="Oddělení hospodářské správy pro hl. m. Prahu"/>
        <s v="Oddělení hospodářské správy pro Středočes. kraj"/>
        <s v="Oddělení služeb a hospodářské správy v Českých Budějovicích"/>
        <s v="Oddělení hospodářské správy v Plzni"/>
        <s v="Oddělení hospodářské správy v Ústí nad Labem"/>
        <s v="Oddělení hospodářské správy v Hradci Králové"/>
        <s v="Oddělení hospodářské správy v Brně"/>
        <s v="Oddělení hospodářské správy v Ostravě"/>
        <s v="Oddělení právní podpory provozu"/>
        <s v="Oddělení veřejných zakázek"/>
        <s v="Oddělení právních služeb"/>
        <s v="Oddělení veřejných zakázek malého rozsahu"/>
        <s v="Oddělení právní podpory"/>
        <s v="Oddělení organizace a personální správy"/>
        <s v="Oddělení systemizace"/>
        <s v="Oddělení personálních systémů a analýz"/>
        <s v="Oddělení personální a platové"/>
        <s v="Oddělení výběrových řízení"/>
        <s v="Oddělení podpůrných personálních agend"/>
        <s v="Oddělení personální pro hl. město Prahu"/>
        <s v="Oddělení personální pro Středočeský kraj"/>
        <s v="Oddělení personální v Českých Budějovicích"/>
        <s v="Oddělení personální v Plzni"/>
        <s v="Oddělení personální v Ústí nad Labem"/>
        <s v="Oddělení personální v Hradci Králové"/>
        <s v="Oddělení personální v Brně"/>
        <s v="Oddělení personální v Ostravě"/>
        <s v="Oddělení vzdělávání"/>
        <s v="Oddělení realizace vzdělávání"/>
        <s v="Oddělení svodných analýz a interních aktů řízení"/>
        <s v="Oddělení provozního zabezpečení"/>
        <s v="Oddělení podatelny a výpravny"/>
        <s v="Oddělení archivnictví a spisové služby"/>
        <s v="Oddělení bezpečnosti a krizového řízení"/>
        <s v="Oddělení BOZP a PO"/>
        <s v="Oddělení podpory kontrolní činnosti"/>
        <s v="Oddělení řízení kontrolních kapacit"/>
        <s v="Oddělení koordinace kontrolní činnosti"/>
        <s v="Oddělení e-commerce"/>
        <s v="Oddělení vytěžování dat a modelování"/>
        <s v="Oddělení vývoje datového skladu"/>
        <s v="Oddělení daňových statistik"/>
        <s v="Oddělení finančních a internetových šetření"/>
        <s v="Oddělení koordinace spolupráce s ost.orgány"/>
        <s v="Oddělení rizikových analýz"/>
        <s v="Oddělení analýz kontrolních hlášení"/>
        <s v="Oddělení rizikových analýz DPH"/>
        <s v="Oddělení právně-analytické"/>
        <s v="Oddělení náhrad škod"/>
        <s v="Oddělení řízení výkonu správy daňových povinností"/>
        <s v="Oddělení evidence a převodů daní"/>
        <s v="Oddělení účtování daní"/>
        <s v="Oddělení metodiky a mezinárodního vymáhání"/>
        <s v="Oddělení koordinace vymáhání a správy aplikací"/>
        <s v="Oddělení majetkových daní a daně silniční"/>
        <s v="Oddělení oceňovací"/>
        <s v="Oddělení metodiky dotací a promíjení"/>
        <s v="Oddělení metodiky daně z hazardních her a cenové kontroly"/>
        <n v="0" u="1"/>
      </sharedItems>
    </cacheField>
    <cacheField name="úroveň V" numFmtId="0">
      <sharedItems containsBlank="1" containsMixedTypes="1" containsNumber="1" containsInteger="1" minValue="0" maxValue="0" count="20">
        <m/>
        <s v="Oddělení správy registrů I"/>
        <s v="Oddělení správy registrů II"/>
        <s v="Oddělení správy registrů III"/>
        <s v="Oddělení vyměřovací I"/>
        <s v="Oddělení vyměřovací II"/>
        <s v="Oddělení vyměřovací III"/>
        <s v="Oddělení vyměřovací IV"/>
        <s v="Oddělení vyměřovací V"/>
        <s v="Oddělení vyměřovací VI"/>
        <s v="Oddělení kontrolní I"/>
        <s v="Oddělení kontrolní II"/>
        <s v="Oddělení kontrolní III"/>
        <s v="Oddělení kontrolní IV"/>
        <s v="Oddělení vyměřovací VII"/>
        <s v="Oddělení majetkových daní I"/>
        <s v="Oddělení majetkových daní II"/>
        <s v="Oddělení kontrolní V"/>
        <n v="0"/>
        <s v="Oddělení zvláštního režimu JS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5">
  <r>
    <x v="0"/>
    <n v="2000"/>
    <s v="FÚ pro hl. m. Prahu"/>
    <n v="200000"/>
    <n v="20"/>
    <x v="0"/>
    <x v="0"/>
    <x v="0"/>
    <x v="0"/>
    <x v="0"/>
    <x v="0"/>
  </r>
  <r>
    <x v="0"/>
    <n v="2000"/>
    <s v="FÚ pro hl. m. Prahu"/>
    <n v="200000"/>
    <n v="61"/>
    <x v="0"/>
    <x v="1"/>
    <x v="1"/>
    <x v="0"/>
    <x v="0"/>
    <x v="0"/>
  </r>
  <r>
    <x v="0"/>
    <n v="2040"/>
    <s v="FÚ pro hl. m. Prahu"/>
    <n v="204000"/>
    <n v="4000040"/>
    <x v="0"/>
    <x v="2"/>
    <x v="2"/>
    <x v="0"/>
    <x v="0"/>
    <x v="0"/>
  </r>
  <r>
    <x v="0"/>
    <n v="2040"/>
    <s v="FÚ pro hl. m. Prahu"/>
    <n v="204000"/>
    <n v="410"/>
    <x v="0"/>
    <x v="2"/>
    <x v="2"/>
    <x v="1"/>
    <x v="0"/>
    <x v="0"/>
  </r>
  <r>
    <x v="0"/>
    <n v="2040"/>
    <s v="FÚ pro hl. m. Prahu"/>
    <n v="204002"/>
    <n v="2050"/>
    <x v="0"/>
    <x v="2"/>
    <x v="2"/>
    <x v="2"/>
    <x v="0"/>
    <x v="0"/>
  </r>
  <r>
    <x v="0"/>
    <n v="2040"/>
    <s v="FÚ pro hl. m. Prahu"/>
    <n v="204002"/>
    <n v="2063"/>
    <x v="0"/>
    <x v="2"/>
    <x v="2"/>
    <x v="2"/>
    <x v="1"/>
    <x v="0"/>
  </r>
  <r>
    <x v="0"/>
    <n v="2040"/>
    <s v="FÚ pro hl. m. Prahu"/>
    <n v="204002"/>
    <n v="2064"/>
    <x v="0"/>
    <x v="2"/>
    <x v="2"/>
    <x v="2"/>
    <x v="2"/>
    <x v="0"/>
  </r>
  <r>
    <x v="0"/>
    <n v="2040"/>
    <s v="FÚ pro hl. m. Prahu"/>
    <n v="204011"/>
    <n v="11050"/>
    <x v="0"/>
    <x v="2"/>
    <x v="2"/>
    <x v="3"/>
    <x v="0"/>
    <x v="0"/>
  </r>
  <r>
    <x v="0"/>
    <n v="2040"/>
    <s v="FÚ pro hl. m. Prahu"/>
    <n v="204011"/>
    <n v="11420"/>
    <x v="0"/>
    <x v="2"/>
    <x v="2"/>
    <x v="3"/>
    <x v="3"/>
    <x v="0"/>
  </r>
  <r>
    <x v="0"/>
    <n v="2040"/>
    <s v="FÚ pro hl. m. Prahu"/>
    <n v="204011"/>
    <n v="11430"/>
    <x v="0"/>
    <x v="2"/>
    <x v="2"/>
    <x v="3"/>
    <x v="4"/>
    <x v="0"/>
  </r>
  <r>
    <x v="0"/>
    <n v="2040"/>
    <s v="FÚ pro hl. m. Prahu"/>
    <n v="204011"/>
    <n v="11441"/>
    <x v="0"/>
    <x v="2"/>
    <x v="2"/>
    <x v="3"/>
    <x v="5"/>
    <x v="0"/>
  </r>
  <r>
    <x v="0"/>
    <n v="2040"/>
    <s v="FÚ pro hl. m. Prahu"/>
    <n v="204011"/>
    <n v="11442"/>
    <x v="0"/>
    <x v="2"/>
    <x v="2"/>
    <x v="3"/>
    <x v="6"/>
    <x v="0"/>
  </r>
  <r>
    <x v="0"/>
    <n v="2040"/>
    <s v="FÚ pro hl. m. Prahu"/>
    <n v="204011"/>
    <n v="11443"/>
    <x v="0"/>
    <x v="2"/>
    <x v="2"/>
    <x v="3"/>
    <x v="7"/>
    <x v="0"/>
  </r>
  <r>
    <x v="0"/>
    <n v="2040"/>
    <s v="FÚ pro hl. m. Prahu"/>
    <n v="204011"/>
    <n v="11451"/>
    <x v="0"/>
    <x v="2"/>
    <x v="2"/>
    <x v="3"/>
    <x v="8"/>
    <x v="0"/>
  </r>
  <r>
    <x v="0"/>
    <n v="2040"/>
    <s v="FÚ pro hl. m. Prahu"/>
    <n v="204011"/>
    <n v="11452"/>
    <x v="0"/>
    <x v="2"/>
    <x v="2"/>
    <x v="3"/>
    <x v="9"/>
    <x v="0"/>
  </r>
  <r>
    <x v="0"/>
    <n v="2040"/>
    <s v="FÚ pro hl. m. Prahu"/>
    <n v="204011"/>
    <n v="11530"/>
    <x v="0"/>
    <x v="2"/>
    <x v="2"/>
    <x v="3"/>
    <x v="10"/>
    <x v="0"/>
  </r>
  <r>
    <x v="0"/>
    <n v="2040"/>
    <s v="FÚ pro hl. m. Prahu"/>
    <n v="204021"/>
    <n v="21050"/>
    <x v="0"/>
    <x v="2"/>
    <x v="2"/>
    <x v="4"/>
    <x v="0"/>
    <x v="0"/>
  </r>
  <r>
    <x v="0"/>
    <n v="2040"/>
    <s v="FÚ pro hl. m. Prahu"/>
    <n v="204021"/>
    <n v="21491"/>
    <x v="0"/>
    <x v="2"/>
    <x v="2"/>
    <x v="4"/>
    <x v="11"/>
    <x v="0"/>
  </r>
  <r>
    <x v="0"/>
    <n v="2040"/>
    <s v="FÚ pro hl. m. Prahu"/>
    <n v="204021"/>
    <n v="21492"/>
    <x v="0"/>
    <x v="2"/>
    <x v="2"/>
    <x v="4"/>
    <x v="12"/>
    <x v="0"/>
  </r>
  <r>
    <x v="0"/>
    <n v="2040"/>
    <s v="FÚ pro hl. m. Prahu"/>
    <n v="204021"/>
    <n v="21493"/>
    <x v="0"/>
    <x v="2"/>
    <x v="2"/>
    <x v="4"/>
    <x v="13"/>
    <x v="0"/>
  </r>
  <r>
    <x v="0"/>
    <n v="2040"/>
    <s v="FÚ pro hl. m. Prahu"/>
    <n v="204031"/>
    <n v="31050"/>
    <x v="0"/>
    <x v="2"/>
    <x v="2"/>
    <x v="5"/>
    <x v="0"/>
    <x v="0"/>
  </r>
  <r>
    <x v="0"/>
    <n v="2040"/>
    <s v="FÚ pro hl. m. Prahu"/>
    <n v="204031"/>
    <n v="31471"/>
    <x v="0"/>
    <x v="2"/>
    <x v="2"/>
    <x v="5"/>
    <x v="14"/>
    <x v="0"/>
  </r>
  <r>
    <x v="0"/>
    <n v="2040"/>
    <s v="FÚ pro hl. m. Prahu"/>
    <n v="204031"/>
    <n v="31472"/>
    <x v="0"/>
    <x v="2"/>
    <x v="2"/>
    <x v="5"/>
    <x v="15"/>
    <x v="0"/>
  </r>
  <r>
    <x v="0"/>
    <n v="2040"/>
    <s v="FÚ pro hl. m. Prahu"/>
    <n v="204031"/>
    <n v="31473"/>
    <x v="0"/>
    <x v="2"/>
    <x v="2"/>
    <x v="5"/>
    <x v="16"/>
    <x v="0"/>
  </r>
  <r>
    <x v="0"/>
    <n v="2040"/>
    <s v="FÚ pro hl. m. Prahu"/>
    <n v="204031"/>
    <n v="31474"/>
    <x v="0"/>
    <x v="2"/>
    <x v="2"/>
    <x v="5"/>
    <x v="17"/>
    <x v="0"/>
  </r>
  <r>
    <x v="0"/>
    <n v="2040"/>
    <s v="FÚ pro hl. m. Prahu"/>
    <n v="204031"/>
    <n v="31475"/>
    <x v="0"/>
    <x v="2"/>
    <x v="2"/>
    <x v="5"/>
    <x v="18"/>
    <x v="0"/>
  </r>
  <r>
    <x v="0"/>
    <n v="2040"/>
    <s v="FÚ pro hl. m. Prahu"/>
    <n v="204031"/>
    <n v="31476"/>
    <x v="0"/>
    <x v="2"/>
    <x v="2"/>
    <x v="5"/>
    <x v="19"/>
    <x v="0"/>
  </r>
  <r>
    <x v="0"/>
    <n v="2080"/>
    <s v="FÚ pro hl. m. Prahu"/>
    <n v="208000"/>
    <n v="8000040"/>
    <x v="0"/>
    <x v="3"/>
    <x v="3"/>
    <x v="0"/>
    <x v="0"/>
    <x v="0"/>
  </r>
  <r>
    <x v="0"/>
    <n v="2080"/>
    <s v="FÚ pro hl. m. Prahu"/>
    <n v="208000"/>
    <n v="535"/>
    <x v="0"/>
    <x v="3"/>
    <x v="3"/>
    <x v="6"/>
    <x v="0"/>
    <x v="0"/>
  </r>
  <r>
    <x v="0"/>
    <n v="2080"/>
    <s v="FÚ pro hl. m. Prahu"/>
    <n v="208081"/>
    <n v="81050"/>
    <x v="0"/>
    <x v="3"/>
    <x v="3"/>
    <x v="7"/>
    <x v="0"/>
    <x v="0"/>
  </r>
  <r>
    <x v="0"/>
    <n v="2080"/>
    <s v="FÚ pro hl. m. Prahu"/>
    <n v="208081"/>
    <n v="81541"/>
    <x v="0"/>
    <x v="3"/>
    <x v="3"/>
    <x v="7"/>
    <x v="20"/>
    <x v="0"/>
  </r>
  <r>
    <x v="0"/>
    <n v="2080"/>
    <s v="FÚ pro hl. m. Prahu"/>
    <n v="208081"/>
    <n v="81542"/>
    <x v="0"/>
    <x v="3"/>
    <x v="3"/>
    <x v="7"/>
    <x v="21"/>
    <x v="0"/>
  </r>
  <r>
    <x v="0"/>
    <n v="2080"/>
    <s v="FÚ pro hl. m. Prahu"/>
    <n v="208081"/>
    <n v="81543"/>
    <x v="0"/>
    <x v="3"/>
    <x v="3"/>
    <x v="7"/>
    <x v="22"/>
    <x v="0"/>
  </r>
  <r>
    <x v="0"/>
    <n v="2080"/>
    <s v="FÚ pro hl. m. Prahu"/>
    <n v="208081"/>
    <n v="81544"/>
    <x v="0"/>
    <x v="3"/>
    <x v="3"/>
    <x v="7"/>
    <x v="23"/>
    <x v="0"/>
  </r>
  <r>
    <x v="0"/>
    <n v="2080"/>
    <s v="FÚ pro hl. m. Prahu"/>
    <n v="208081"/>
    <n v="81545"/>
    <x v="0"/>
    <x v="3"/>
    <x v="3"/>
    <x v="7"/>
    <x v="24"/>
    <x v="0"/>
  </r>
  <r>
    <x v="0"/>
    <n v="2080"/>
    <s v="FÚ pro hl. m. Prahu"/>
    <n v="208082"/>
    <n v="82050"/>
    <x v="0"/>
    <x v="3"/>
    <x v="3"/>
    <x v="8"/>
    <x v="0"/>
    <x v="0"/>
  </r>
  <r>
    <x v="0"/>
    <n v="2080"/>
    <s v="FÚ pro hl. m. Prahu"/>
    <n v="208082"/>
    <n v="82541"/>
    <x v="0"/>
    <x v="3"/>
    <x v="3"/>
    <x v="8"/>
    <x v="20"/>
    <x v="0"/>
  </r>
  <r>
    <x v="0"/>
    <n v="2080"/>
    <s v="FÚ pro hl. m. Prahu"/>
    <n v="208082"/>
    <n v="82542"/>
    <x v="0"/>
    <x v="3"/>
    <x v="3"/>
    <x v="8"/>
    <x v="21"/>
    <x v="0"/>
  </r>
  <r>
    <x v="0"/>
    <n v="2080"/>
    <s v="FÚ pro hl. m. Prahu"/>
    <n v="208082"/>
    <n v="82543"/>
    <x v="0"/>
    <x v="3"/>
    <x v="3"/>
    <x v="8"/>
    <x v="22"/>
    <x v="0"/>
  </r>
  <r>
    <x v="0"/>
    <n v="2080"/>
    <s v="FÚ pro hl. m. Prahu"/>
    <n v="208082"/>
    <n v="82544"/>
    <x v="0"/>
    <x v="3"/>
    <x v="3"/>
    <x v="8"/>
    <x v="23"/>
    <x v="0"/>
  </r>
  <r>
    <x v="0"/>
    <n v="2080"/>
    <s v="FÚ pro hl. m. Prahu"/>
    <n v="208082"/>
    <n v="82545"/>
    <x v="0"/>
    <x v="3"/>
    <x v="3"/>
    <x v="8"/>
    <x v="24"/>
    <x v="0"/>
  </r>
  <r>
    <x v="0"/>
    <n v="2080"/>
    <s v="FÚ pro hl. m. Prahu"/>
    <n v="208082"/>
    <n v="82546"/>
    <x v="0"/>
    <x v="3"/>
    <x v="3"/>
    <x v="8"/>
    <x v="25"/>
    <x v="0"/>
  </r>
  <r>
    <x v="0"/>
    <n v="2080"/>
    <s v="FÚ pro hl. m. Prahu"/>
    <n v="208083"/>
    <n v="83050"/>
    <x v="0"/>
    <x v="3"/>
    <x v="3"/>
    <x v="9"/>
    <x v="0"/>
    <x v="0"/>
  </r>
  <r>
    <x v="0"/>
    <n v="2080"/>
    <s v="FÚ pro hl. m. Prahu"/>
    <n v="208083"/>
    <n v="83541"/>
    <x v="0"/>
    <x v="3"/>
    <x v="3"/>
    <x v="9"/>
    <x v="20"/>
    <x v="0"/>
  </r>
  <r>
    <x v="0"/>
    <n v="2080"/>
    <s v="FÚ pro hl. m. Prahu"/>
    <n v="208083"/>
    <n v="83542"/>
    <x v="0"/>
    <x v="3"/>
    <x v="3"/>
    <x v="9"/>
    <x v="21"/>
    <x v="0"/>
  </r>
  <r>
    <x v="0"/>
    <n v="2080"/>
    <s v="FÚ pro hl. m. Prahu"/>
    <n v="208083"/>
    <n v="83543"/>
    <x v="0"/>
    <x v="3"/>
    <x v="3"/>
    <x v="9"/>
    <x v="22"/>
    <x v="0"/>
  </r>
  <r>
    <x v="0"/>
    <n v="2080"/>
    <s v="FÚ pro hl. m. Prahu"/>
    <n v="208083"/>
    <n v="83544"/>
    <x v="0"/>
    <x v="3"/>
    <x v="3"/>
    <x v="9"/>
    <x v="23"/>
    <x v="0"/>
  </r>
  <r>
    <x v="0"/>
    <n v="2080"/>
    <s v="FÚ pro hl. m. Prahu"/>
    <n v="208084"/>
    <n v="84050"/>
    <x v="0"/>
    <x v="3"/>
    <x v="3"/>
    <x v="10"/>
    <x v="0"/>
    <x v="0"/>
  </r>
  <r>
    <x v="0"/>
    <n v="2080"/>
    <s v="FÚ pro hl. m. Prahu"/>
    <n v="208084"/>
    <n v="84541"/>
    <x v="0"/>
    <x v="3"/>
    <x v="3"/>
    <x v="10"/>
    <x v="20"/>
    <x v="0"/>
  </r>
  <r>
    <x v="0"/>
    <n v="2080"/>
    <s v="FÚ pro hl. m. Prahu"/>
    <n v="208084"/>
    <n v="84542"/>
    <x v="0"/>
    <x v="3"/>
    <x v="3"/>
    <x v="10"/>
    <x v="21"/>
    <x v="0"/>
  </r>
  <r>
    <x v="0"/>
    <n v="2080"/>
    <s v="FÚ pro hl. m. Prahu"/>
    <n v="208084"/>
    <n v="84543"/>
    <x v="0"/>
    <x v="3"/>
    <x v="3"/>
    <x v="10"/>
    <x v="22"/>
    <x v="0"/>
  </r>
  <r>
    <x v="0"/>
    <n v="2080"/>
    <s v="FÚ pro hl. m. Prahu"/>
    <n v="208084"/>
    <n v="84544"/>
    <x v="0"/>
    <x v="3"/>
    <x v="3"/>
    <x v="10"/>
    <x v="23"/>
    <x v="0"/>
  </r>
  <r>
    <x v="0"/>
    <n v="2080"/>
    <s v="FÚ pro hl. m. Prahu"/>
    <n v="208084"/>
    <n v="84545"/>
    <x v="0"/>
    <x v="3"/>
    <x v="3"/>
    <x v="10"/>
    <x v="24"/>
    <x v="0"/>
  </r>
  <r>
    <x v="0"/>
    <n v="2001"/>
    <s v="Sekce ÚP pro Prahu 1"/>
    <n v="200100"/>
    <n v="30"/>
    <x v="0"/>
    <x v="4"/>
    <x v="4"/>
    <x v="11"/>
    <x v="0"/>
    <x v="0"/>
  </r>
  <r>
    <x v="0"/>
    <n v="2001"/>
    <s v="Sekce ÚP pro Prahu 1"/>
    <n v="200100"/>
    <n v="65"/>
    <x v="0"/>
    <x v="4"/>
    <x v="4"/>
    <x v="11"/>
    <x v="26"/>
    <x v="0"/>
  </r>
  <r>
    <x v="0"/>
    <n v="2001"/>
    <s v="Sekce ÚP pro Prahu 1"/>
    <n v="200100"/>
    <n v="460"/>
    <x v="0"/>
    <x v="4"/>
    <x v="4"/>
    <x v="11"/>
    <x v="27"/>
    <x v="0"/>
  </r>
  <r>
    <x v="0"/>
    <n v="2001"/>
    <s v="Sekce ÚP pro Prahu 1"/>
    <n v="200140"/>
    <n v="40050"/>
    <x v="0"/>
    <x v="4"/>
    <x v="4"/>
    <x v="11"/>
    <x v="28"/>
    <x v="0"/>
  </r>
  <r>
    <x v="0"/>
    <n v="2001"/>
    <s v="Sekce ÚP pro Prahu 1"/>
    <n v="200140"/>
    <n v="40511"/>
    <x v="0"/>
    <x v="4"/>
    <x v="4"/>
    <x v="11"/>
    <x v="28"/>
    <x v="1"/>
  </r>
  <r>
    <x v="0"/>
    <n v="2001"/>
    <s v="Sekce ÚP pro Prahu 1"/>
    <n v="200140"/>
    <n v="40512"/>
    <x v="0"/>
    <x v="4"/>
    <x v="4"/>
    <x v="11"/>
    <x v="28"/>
    <x v="2"/>
  </r>
  <r>
    <x v="0"/>
    <n v="2001"/>
    <s v="Sekce ÚP pro Prahu 1"/>
    <n v="200140"/>
    <n v="40513"/>
    <x v="0"/>
    <x v="4"/>
    <x v="4"/>
    <x v="11"/>
    <x v="28"/>
    <x v="3"/>
  </r>
  <r>
    <x v="0"/>
    <n v="2001"/>
    <s v="Sekce ÚP pro Prahu 1"/>
    <n v="200151"/>
    <n v="51050"/>
    <x v="0"/>
    <x v="4"/>
    <x v="4"/>
    <x v="11"/>
    <x v="29"/>
    <x v="0"/>
  </r>
  <r>
    <x v="0"/>
    <n v="2001"/>
    <s v="Sekce ÚP pro Prahu 1"/>
    <n v="200151"/>
    <n v="51521"/>
    <x v="0"/>
    <x v="4"/>
    <x v="4"/>
    <x v="11"/>
    <x v="29"/>
    <x v="4"/>
  </r>
  <r>
    <x v="0"/>
    <n v="2001"/>
    <s v="Sekce ÚP pro Prahu 1"/>
    <n v="200151"/>
    <n v="51522"/>
    <x v="0"/>
    <x v="4"/>
    <x v="4"/>
    <x v="11"/>
    <x v="29"/>
    <x v="5"/>
  </r>
  <r>
    <x v="0"/>
    <n v="2001"/>
    <s v="Sekce ÚP pro Prahu 1"/>
    <n v="200151"/>
    <n v="51523"/>
    <x v="0"/>
    <x v="4"/>
    <x v="4"/>
    <x v="11"/>
    <x v="29"/>
    <x v="6"/>
  </r>
  <r>
    <x v="0"/>
    <n v="2001"/>
    <s v="Sekce ÚP pro Prahu 1"/>
    <n v="200152"/>
    <n v="52050"/>
    <x v="0"/>
    <x v="4"/>
    <x v="4"/>
    <x v="11"/>
    <x v="30"/>
    <x v="0"/>
  </r>
  <r>
    <x v="0"/>
    <n v="2001"/>
    <s v="Sekce ÚP pro Prahu 1"/>
    <n v="200152"/>
    <n v="52521"/>
    <x v="0"/>
    <x v="4"/>
    <x v="4"/>
    <x v="11"/>
    <x v="30"/>
    <x v="4"/>
  </r>
  <r>
    <x v="0"/>
    <n v="2001"/>
    <s v="Sekce ÚP pro Prahu 1"/>
    <n v="200152"/>
    <n v="52522"/>
    <x v="0"/>
    <x v="4"/>
    <x v="4"/>
    <x v="11"/>
    <x v="30"/>
    <x v="5"/>
  </r>
  <r>
    <x v="0"/>
    <n v="2001"/>
    <s v="Sekce ÚP pro Prahu 1"/>
    <n v="200152"/>
    <n v="52523"/>
    <x v="0"/>
    <x v="4"/>
    <x v="4"/>
    <x v="11"/>
    <x v="30"/>
    <x v="6"/>
  </r>
  <r>
    <x v="0"/>
    <n v="2001"/>
    <s v="Sekce ÚP pro Prahu 1"/>
    <n v="200152"/>
    <n v="52524"/>
    <x v="0"/>
    <x v="4"/>
    <x v="4"/>
    <x v="11"/>
    <x v="30"/>
    <x v="7"/>
  </r>
  <r>
    <x v="0"/>
    <n v="2001"/>
    <s v="Sekce ÚP pro Prahu 1"/>
    <n v="200152"/>
    <n v="52525"/>
    <x v="0"/>
    <x v="4"/>
    <x v="4"/>
    <x v="11"/>
    <x v="30"/>
    <x v="8"/>
  </r>
  <r>
    <x v="0"/>
    <n v="2001"/>
    <s v="Sekce ÚP pro Prahu 1"/>
    <n v="200152"/>
    <n v="52526"/>
    <x v="0"/>
    <x v="4"/>
    <x v="4"/>
    <x v="11"/>
    <x v="30"/>
    <x v="9"/>
  </r>
  <r>
    <x v="0"/>
    <n v="2001"/>
    <s v="Sekce ÚP pro Prahu 1"/>
    <n v="200153"/>
    <n v="53050"/>
    <x v="0"/>
    <x v="4"/>
    <x v="4"/>
    <x v="11"/>
    <x v="31"/>
    <x v="0"/>
  </r>
  <r>
    <x v="0"/>
    <n v="2001"/>
    <s v="Sekce ÚP pro Prahu 1"/>
    <n v="200153"/>
    <n v="53521"/>
    <x v="0"/>
    <x v="4"/>
    <x v="4"/>
    <x v="11"/>
    <x v="31"/>
    <x v="4"/>
  </r>
  <r>
    <x v="0"/>
    <n v="2001"/>
    <s v="Sekce ÚP pro Prahu 1"/>
    <n v="200153"/>
    <n v="53522"/>
    <x v="0"/>
    <x v="4"/>
    <x v="4"/>
    <x v="11"/>
    <x v="31"/>
    <x v="5"/>
  </r>
  <r>
    <x v="0"/>
    <n v="2001"/>
    <s v="Sekce ÚP pro Prahu 1"/>
    <n v="200153"/>
    <n v="53523"/>
    <x v="0"/>
    <x v="4"/>
    <x v="4"/>
    <x v="11"/>
    <x v="31"/>
    <x v="6"/>
  </r>
  <r>
    <x v="0"/>
    <n v="2001"/>
    <s v="Sekce ÚP pro Prahu 1"/>
    <n v="200153"/>
    <n v="53524"/>
    <x v="0"/>
    <x v="4"/>
    <x v="4"/>
    <x v="11"/>
    <x v="31"/>
    <x v="7"/>
  </r>
  <r>
    <x v="0"/>
    <n v="2001"/>
    <s v="Sekce ÚP pro Prahu 1"/>
    <n v="200153"/>
    <n v="53525"/>
    <x v="0"/>
    <x v="4"/>
    <x v="4"/>
    <x v="11"/>
    <x v="31"/>
    <x v="8"/>
  </r>
  <r>
    <x v="0"/>
    <n v="2001"/>
    <s v="Sekce ÚP pro Prahu 1"/>
    <n v="200161"/>
    <n v="61050"/>
    <x v="0"/>
    <x v="4"/>
    <x v="4"/>
    <x v="11"/>
    <x v="32"/>
    <x v="0"/>
  </r>
  <r>
    <x v="0"/>
    <n v="2001"/>
    <s v="Sekce ÚP pro Prahu 1"/>
    <n v="200161"/>
    <n v="61561"/>
    <x v="0"/>
    <x v="4"/>
    <x v="4"/>
    <x v="11"/>
    <x v="32"/>
    <x v="10"/>
  </r>
  <r>
    <x v="0"/>
    <n v="2001"/>
    <s v="Sekce ÚP pro Prahu 1"/>
    <n v="200161"/>
    <n v="61562"/>
    <x v="0"/>
    <x v="4"/>
    <x v="4"/>
    <x v="11"/>
    <x v="32"/>
    <x v="11"/>
  </r>
  <r>
    <x v="0"/>
    <n v="2001"/>
    <s v="Sekce ÚP pro Prahu 1"/>
    <n v="200161"/>
    <n v="61563"/>
    <x v="0"/>
    <x v="4"/>
    <x v="4"/>
    <x v="11"/>
    <x v="32"/>
    <x v="12"/>
  </r>
  <r>
    <x v="0"/>
    <n v="2001"/>
    <s v="Sekce ÚP pro Prahu 1"/>
    <n v="200161"/>
    <n v="61564"/>
    <x v="0"/>
    <x v="4"/>
    <x v="4"/>
    <x v="11"/>
    <x v="32"/>
    <x v="13"/>
  </r>
  <r>
    <x v="0"/>
    <n v="2001"/>
    <s v="Sekce ÚP pro Prahu 1"/>
    <n v="200162"/>
    <n v="62050"/>
    <x v="0"/>
    <x v="4"/>
    <x v="4"/>
    <x v="11"/>
    <x v="33"/>
    <x v="0"/>
  </r>
  <r>
    <x v="0"/>
    <n v="2001"/>
    <s v="Sekce ÚP pro Prahu 1"/>
    <n v="200162"/>
    <n v="62561"/>
    <x v="0"/>
    <x v="4"/>
    <x v="4"/>
    <x v="11"/>
    <x v="33"/>
    <x v="10"/>
  </r>
  <r>
    <x v="0"/>
    <n v="2001"/>
    <s v="Sekce ÚP pro Prahu 1"/>
    <n v="200162"/>
    <n v="62562"/>
    <x v="0"/>
    <x v="4"/>
    <x v="4"/>
    <x v="11"/>
    <x v="33"/>
    <x v="11"/>
  </r>
  <r>
    <x v="0"/>
    <n v="2001"/>
    <s v="Sekce ÚP pro Prahu 1"/>
    <n v="200162"/>
    <n v="62563"/>
    <x v="0"/>
    <x v="4"/>
    <x v="4"/>
    <x v="11"/>
    <x v="33"/>
    <x v="12"/>
  </r>
  <r>
    <x v="0"/>
    <n v="2002"/>
    <s v="Sekce ÚP pro Prahu 2"/>
    <n v="200200"/>
    <n v="30"/>
    <x v="0"/>
    <x v="5"/>
    <x v="5"/>
    <x v="11"/>
    <x v="0"/>
    <x v="0"/>
  </r>
  <r>
    <x v="0"/>
    <n v="2002"/>
    <s v="Sekce ÚP pro Prahu 2"/>
    <n v="200200"/>
    <n v="65"/>
    <x v="0"/>
    <x v="5"/>
    <x v="5"/>
    <x v="11"/>
    <x v="26"/>
    <x v="0"/>
  </r>
  <r>
    <x v="0"/>
    <n v="2002"/>
    <s v="Sekce ÚP pro Prahu 2"/>
    <n v="200200"/>
    <n v="510"/>
    <x v="0"/>
    <x v="5"/>
    <x v="5"/>
    <x v="11"/>
    <x v="34"/>
    <x v="0"/>
  </r>
  <r>
    <x v="0"/>
    <n v="2002"/>
    <s v="Sekce ÚP pro Prahu 2"/>
    <n v="200251"/>
    <n v="51050"/>
    <x v="0"/>
    <x v="5"/>
    <x v="5"/>
    <x v="11"/>
    <x v="29"/>
    <x v="0"/>
  </r>
  <r>
    <x v="0"/>
    <n v="2002"/>
    <s v="Sekce ÚP pro Prahu 2"/>
    <n v="200251"/>
    <n v="51521"/>
    <x v="0"/>
    <x v="5"/>
    <x v="5"/>
    <x v="11"/>
    <x v="29"/>
    <x v="4"/>
  </r>
  <r>
    <x v="0"/>
    <n v="2002"/>
    <s v="Sekce ÚP pro Prahu 2"/>
    <n v="200251"/>
    <n v="51522"/>
    <x v="0"/>
    <x v="5"/>
    <x v="5"/>
    <x v="11"/>
    <x v="29"/>
    <x v="5"/>
  </r>
  <r>
    <x v="0"/>
    <n v="2002"/>
    <s v="Sekce ÚP pro Prahu 2"/>
    <n v="200251"/>
    <n v="51523"/>
    <x v="0"/>
    <x v="5"/>
    <x v="5"/>
    <x v="11"/>
    <x v="29"/>
    <x v="6"/>
  </r>
  <r>
    <x v="0"/>
    <n v="2002"/>
    <s v="Sekce ÚP pro Prahu 2"/>
    <n v="200252"/>
    <n v="52050"/>
    <x v="0"/>
    <x v="5"/>
    <x v="5"/>
    <x v="11"/>
    <x v="30"/>
    <x v="0"/>
  </r>
  <r>
    <x v="0"/>
    <n v="2002"/>
    <s v="Sekce ÚP pro Prahu 2"/>
    <n v="200252"/>
    <n v="52521"/>
    <x v="0"/>
    <x v="5"/>
    <x v="5"/>
    <x v="11"/>
    <x v="30"/>
    <x v="4"/>
  </r>
  <r>
    <x v="0"/>
    <n v="2002"/>
    <s v="Sekce ÚP pro Prahu 2"/>
    <n v="200252"/>
    <n v="52522"/>
    <x v="0"/>
    <x v="5"/>
    <x v="5"/>
    <x v="11"/>
    <x v="30"/>
    <x v="5"/>
  </r>
  <r>
    <x v="0"/>
    <n v="2002"/>
    <s v="Sekce ÚP pro Prahu 2"/>
    <n v="200252"/>
    <n v="52523"/>
    <x v="0"/>
    <x v="5"/>
    <x v="5"/>
    <x v="11"/>
    <x v="30"/>
    <x v="6"/>
  </r>
  <r>
    <x v="0"/>
    <n v="2002"/>
    <s v="Sekce ÚP pro Prahu 2"/>
    <n v="200252"/>
    <n v="52524"/>
    <x v="0"/>
    <x v="5"/>
    <x v="5"/>
    <x v="11"/>
    <x v="30"/>
    <x v="7"/>
  </r>
  <r>
    <x v="0"/>
    <n v="2002"/>
    <s v="Sekce ÚP pro Prahu 2"/>
    <n v="200260"/>
    <n v="60050"/>
    <x v="0"/>
    <x v="5"/>
    <x v="5"/>
    <x v="11"/>
    <x v="35"/>
    <x v="0"/>
  </r>
  <r>
    <x v="0"/>
    <n v="2002"/>
    <s v="Sekce ÚP pro Prahu 2"/>
    <n v="200260"/>
    <n v="60561"/>
    <x v="0"/>
    <x v="5"/>
    <x v="5"/>
    <x v="11"/>
    <x v="35"/>
    <x v="10"/>
  </r>
  <r>
    <x v="0"/>
    <n v="2002"/>
    <s v="Sekce ÚP pro Prahu 2"/>
    <n v="200260"/>
    <n v="60562"/>
    <x v="0"/>
    <x v="5"/>
    <x v="5"/>
    <x v="11"/>
    <x v="35"/>
    <x v="11"/>
  </r>
  <r>
    <x v="0"/>
    <n v="2003"/>
    <s v="Sekce ÚP pro Prahu 3"/>
    <n v="200300"/>
    <n v="30"/>
    <x v="0"/>
    <x v="6"/>
    <x v="6"/>
    <x v="11"/>
    <x v="0"/>
    <x v="0"/>
  </r>
  <r>
    <x v="0"/>
    <n v="2003"/>
    <s v="Sekce ÚP pro Prahu 3"/>
    <n v="200300"/>
    <n v="510"/>
    <x v="0"/>
    <x v="6"/>
    <x v="6"/>
    <x v="11"/>
    <x v="34"/>
    <x v="0"/>
  </r>
  <r>
    <x v="0"/>
    <n v="2003"/>
    <s v="Sekce ÚP pro Prahu 3"/>
    <n v="200351"/>
    <n v="51050"/>
    <x v="0"/>
    <x v="6"/>
    <x v="6"/>
    <x v="11"/>
    <x v="29"/>
    <x v="0"/>
  </r>
  <r>
    <x v="0"/>
    <n v="2003"/>
    <s v="Sekce ÚP pro Prahu 3"/>
    <n v="200351"/>
    <n v="51521"/>
    <x v="0"/>
    <x v="6"/>
    <x v="6"/>
    <x v="11"/>
    <x v="29"/>
    <x v="4"/>
  </r>
  <r>
    <x v="0"/>
    <n v="2003"/>
    <s v="Sekce ÚP pro Prahu 3"/>
    <n v="200351"/>
    <n v="51522"/>
    <x v="0"/>
    <x v="6"/>
    <x v="6"/>
    <x v="11"/>
    <x v="29"/>
    <x v="5"/>
  </r>
  <r>
    <x v="0"/>
    <n v="2003"/>
    <s v="Sekce ÚP pro Prahu 3"/>
    <n v="200351"/>
    <n v="51523"/>
    <x v="0"/>
    <x v="6"/>
    <x v="6"/>
    <x v="11"/>
    <x v="29"/>
    <x v="6"/>
  </r>
  <r>
    <x v="0"/>
    <n v="2003"/>
    <s v="Sekce ÚP pro Prahu 3"/>
    <n v="200352"/>
    <n v="52050"/>
    <x v="0"/>
    <x v="6"/>
    <x v="6"/>
    <x v="11"/>
    <x v="30"/>
    <x v="0"/>
  </r>
  <r>
    <x v="0"/>
    <n v="2003"/>
    <s v="Sekce ÚP pro Prahu 3"/>
    <n v="200352"/>
    <n v="52521"/>
    <x v="0"/>
    <x v="6"/>
    <x v="6"/>
    <x v="11"/>
    <x v="30"/>
    <x v="4"/>
  </r>
  <r>
    <x v="0"/>
    <n v="2003"/>
    <s v="Sekce ÚP pro Prahu 3"/>
    <n v="200352"/>
    <n v="52522"/>
    <x v="0"/>
    <x v="6"/>
    <x v="6"/>
    <x v="11"/>
    <x v="30"/>
    <x v="5"/>
  </r>
  <r>
    <x v="0"/>
    <n v="2003"/>
    <s v="Sekce ÚP pro Prahu 3"/>
    <n v="200352"/>
    <n v="52523"/>
    <x v="0"/>
    <x v="6"/>
    <x v="6"/>
    <x v="11"/>
    <x v="30"/>
    <x v="6"/>
  </r>
  <r>
    <x v="0"/>
    <n v="2003"/>
    <s v="Sekce ÚP pro Prahu 3"/>
    <n v="200352"/>
    <n v="52524"/>
    <x v="0"/>
    <x v="6"/>
    <x v="6"/>
    <x v="11"/>
    <x v="30"/>
    <x v="7"/>
  </r>
  <r>
    <x v="0"/>
    <n v="2003"/>
    <s v="Sekce ÚP pro Prahu 3"/>
    <n v="200352"/>
    <n v="52525"/>
    <x v="0"/>
    <x v="6"/>
    <x v="6"/>
    <x v="11"/>
    <x v="30"/>
    <x v="8"/>
  </r>
  <r>
    <x v="0"/>
    <n v="2003"/>
    <s v="Sekce ÚP pro Prahu 3"/>
    <n v="200360"/>
    <n v="60050"/>
    <x v="0"/>
    <x v="6"/>
    <x v="6"/>
    <x v="11"/>
    <x v="35"/>
    <x v="0"/>
  </r>
  <r>
    <x v="0"/>
    <n v="2003"/>
    <s v="Sekce ÚP pro Prahu 3"/>
    <n v="200360"/>
    <n v="60561"/>
    <x v="0"/>
    <x v="6"/>
    <x v="6"/>
    <x v="11"/>
    <x v="35"/>
    <x v="10"/>
  </r>
  <r>
    <x v="0"/>
    <n v="2003"/>
    <s v="Sekce ÚP pro Prahu 3"/>
    <n v="200360"/>
    <n v="60562"/>
    <x v="0"/>
    <x v="6"/>
    <x v="6"/>
    <x v="11"/>
    <x v="35"/>
    <x v="11"/>
  </r>
  <r>
    <x v="0"/>
    <n v="2003"/>
    <s v="Sekce ÚP pro Prahu 3"/>
    <n v="200360"/>
    <n v="60563"/>
    <x v="0"/>
    <x v="6"/>
    <x v="6"/>
    <x v="11"/>
    <x v="35"/>
    <x v="12"/>
  </r>
  <r>
    <x v="0"/>
    <n v="2003"/>
    <s v="Sekce ÚP pro Prahu 3"/>
    <n v="200360"/>
    <n v="60564"/>
    <x v="0"/>
    <x v="6"/>
    <x v="6"/>
    <x v="11"/>
    <x v="35"/>
    <x v="13"/>
  </r>
  <r>
    <x v="0"/>
    <n v="2004"/>
    <s v="Sekce ÚP pro Prahu 4"/>
    <n v="200400"/>
    <n v="30"/>
    <x v="0"/>
    <x v="7"/>
    <x v="7"/>
    <x v="11"/>
    <x v="0"/>
    <x v="0"/>
  </r>
  <r>
    <x v="0"/>
    <n v="2004"/>
    <s v="Sekce ÚP pro Prahu 4"/>
    <n v="200400"/>
    <n v="65"/>
    <x v="0"/>
    <x v="7"/>
    <x v="7"/>
    <x v="11"/>
    <x v="26"/>
    <x v="0"/>
  </r>
  <r>
    <x v="0"/>
    <n v="2004"/>
    <s v="Sekce ÚP pro Prahu 4"/>
    <n v="200440"/>
    <n v="40050"/>
    <x v="0"/>
    <x v="7"/>
    <x v="7"/>
    <x v="11"/>
    <x v="28"/>
    <x v="0"/>
  </r>
  <r>
    <x v="0"/>
    <n v="2004"/>
    <s v="Sekce ÚP pro Prahu 4"/>
    <n v="200440"/>
    <n v="40511"/>
    <x v="0"/>
    <x v="7"/>
    <x v="7"/>
    <x v="11"/>
    <x v="28"/>
    <x v="1"/>
  </r>
  <r>
    <x v="0"/>
    <n v="2004"/>
    <s v="Sekce ÚP pro Prahu 4"/>
    <n v="200440"/>
    <n v="40512"/>
    <x v="0"/>
    <x v="7"/>
    <x v="7"/>
    <x v="11"/>
    <x v="28"/>
    <x v="2"/>
  </r>
  <r>
    <x v="0"/>
    <n v="2004"/>
    <s v="Sekce ÚP pro Prahu 4"/>
    <n v="200451"/>
    <n v="51050"/>
    <x v="0"/>
    <x v="7"/>
    <x v="7"/>
    <x v="11"/>
    <x v="29"/>
    <x v="0"/>
  </r>
  <r>
    <x v="0"/>
    <n v="2004"/>
    <s v="Sekce ÚP pro Prahu 4"/>
    <n v="200451"/>
    <n v="51521"/>
    <x v="0"/>
    <x v="7"/>
    <x v="7"/>
    <x v="11"/>
    <x v="29"/>
    <x v="4"/>
  </r>
  <r>
    <x v="0"/>
    <n v="2004"/>
    <s v="Sekce ÚP pro Prahu 4"/>
    <n v="200451"/>
    <n v="51522"/>
    <x v="0"/>
    <x v="7"/>
    <x v="7"/>
    <x v="11"/>
    <x v="29"/>
    <x v="5"/>
  </r>
  <r>
    <x v="0"/>
    <n v="2004"/>
    <s v="Sekce ÚP pro Prahu 4"/>
    <n v="200451"/>
    <n v="51523"/>
    <x v="0"/>
    <x v="7"/>
    <x v="7"/>
    <x v="11"/>
    <x v="29"/>
    <x v="6"/>
  </r>
  <r>
    <x v="0"/>
    <n v="2004"/>
    <s v="Sekce ÚP pro Prahu 4"/>
    <n v="200451"/>
    <n v="51524"/>
    <x v="0"/>
    <x v="7"/>
    <x v="7"/>
    <x v="11"/>
    <x v="29"/>
    <x v="7"/>
  </r>
  <r>
    <x v="0"/>
    <n v="2004"/>
    <s v="Sekce ÚP pro Prahu 4"/>
    <n v="200451"/>
    <n v="51525"/>
    <x v="0"/>
    <x v="7"/>
    <x v="7"/>
    <x v="11"/>
    <x v="29"/>
    <x v="8"/>
  </r>
  <r>
    <x v="0"/>
    <n v="2004"/>
    <s v="Sekce ÚP pro Prahu 4"/>
    <n v="200452"/>
    <n v="52050"/>
    <x v="0"/>
    <x v="7"/>
    <x v="7"/>
    <x v="11"/>
    <x v="30"/>
    <x v="0"/>
  </r>
  <r>
    <x v="0"/>
    <n v="2004"/>
    <s v="Sekce ÚP pro Prahu 4"/>
    <n v="200452"/>
    <n v="52521"/>
    <x v="0"/>
    <x v="7"/>
    <x v="7"/>
    <x v="11"/>
    <x v="30"/>
    <x v="4"/>
  </r>
  <r>
    <x v="0"/>
    <n v="2004"/>
    <s v="Sekce ÚP pro Prahu 4"/>
    <n v="200452"/>
    <n v="52522"/>
    <x v="0"/>
    <x v="7"/>
    <x v="7"/>
    <x v="11"/>
    <x v="30"/>
    <x v="5"/>
  </r>
  <r>
    <x v="0"/>
    <n v="2004"/>
    <s v="Sekce ÚP pro Prahu 4"/>
    <n v="200452"/>
    <n v="52523"/>
    <x v="0"/>
    <x v="7"/>
    <x v="7"/>
    <x v="11"/>
    <x v="30"/>
    <x v="6"/>
  </r>
  <r>
    <x v="0"/>
    <n v="2004"/>
    <s v="Sekce ÚP pro Prahu 4"/>
    <n v="200452"/>
    <n v="52524"/>
    <x v="0"/>
    <x v="7"/>
    <x v="7"/>
    <x v="11"/>
    <x v="30"/>
    <x v="7"/>
  </r>
  <r>
    <x v="0"/>
    <n v="2004"/>
    <s v="Sekce ÚP pro Prahu 4"/>
    <n v="200452"/>
    <n v="52525"/>
    <x v="0"/>
    <x v="7"/>
    <x v="7"/>
    <x v="11"/>
    <x v="30"/>
    <x v="8"/>
  </r>
  <r>
    <x v="0"/>
    <n v="2004"/>
    <s v="Sekce ÚP pro Prahu 4"/>
    <n v="200452"/>
    <n v="52526"/>
    <x v="0"/>
    <x v="7"/>
    <x v="7"/>
    <x v="11"/>
    <x v="30"/>
    <x v="9"/>
  </r>
  <r>
    <x v="0"/>
    <n v="2004"/>
    <s v="Sekce ÚP pro Prahu 4"/>
    <n v="200452"/>
    <n v="52527"/>
    <x v="0"/>
    <x v="7"/>
    <x v="7"/>
    <x v="11"/>
    <x v="30"/>
    <x v="14"/>
  </r>
  <r>
    <x v="0"/>
    <n v="2004"/>
    <s v="Sekce ÚP pro Prahu 4"/>
    <n v="200460"/>
    <n v="60050"/>
    <x v="0"/>
    <x v="7"/>
    <x v="7"/>
    <x v="11"/>
    <x v="35"/>
    <x v="0"/>
  </r>
  <r>
    <x v="0"/>
    <n v="2004"/>
    <s v="Sekce ÚP pro Prahu 4"/>
    <n v="200460"/>
    <n v="60561"/>
    <x v="0"/>
    <x v="7"/>
    <x v="7"/>
    <x v="11"/>
    <x v="35"/>
    <x v="10"/>
  </r>
  <r>
    <x v="0"/>
    <n v="2004"/>
    <s v="Sekce ÚP pro Prahu 4"/>
    <n v="200460"/>
    <n v="60562"/>
    <x v="0"/>
    <x v="7"/>
    <x v="7"/>
    <x v="11"/>
    <x v="35"/>
    <x v="11"/>
  </r>
  <r>
    <x v="0"/>
    <n v="2004"/>
    <s v="Sekce ÚP pro Prahu 4"/>
    <n v="200460"/>
    <n v="60563"/>
    <x v="0"/>
    <x v="7"/>
    <x v="7"/>
    <x v="11"/>
    <x v="35"/>
    <x v="12"/>
  </r>
  <r>
    <x v="0"/>
    <n v="2004"/>
    <s v="Sekce ÚP pro Prahu 4"/>
    <n v="200460"/>
    <n v="60564"/>
    <x v="0"/>
    <x v="7"/>
    <x v="7"/>
    <x v="11"/>
    <x v="35"/>
    <x v="13"/>
  </r>
  <r>
    <x v="0"/>
    <n v="2004"/>
    <s v="Sekce ÚP pro Prahu 4"/>
    <n v="200470"/>
    <n v="70050"/>
    <x v="0"/>
    <x v="7"/>
    <x v="7"/>
    <x v="11"/>
    <x v="36"/>
    <x v="0"/>
  </r>
  <r>
    <x v="0"/>
    <n v="2004"/>
    <s v="Sekce ÚP pro Prahu 4"/>
    <n v="200470"/>
    <n v="70461"/>
    <x v="0"/>
    <x v="7"/>
    <x v="7"/>
    <x v="11"/>
    <x v="36"/>
    <x v="15"/>
  </r>
  <r>
    <x v="0"/>
    <n v="2004"/>
    <s v="Sekce ÚP pro Prahu 4"/>
    <n v="200470"/>
    <n v="70462"/>
    <x v="0"/>
    <x v="7"/>
    <x v="7"/>
    <x v="11"/>
    <x v="36"/>
    <x v="16"/>
  </r>
  <r>
    <x v="0"/>
    <n v="2005"/>
    <s v="Sekce ÚP pro Prahu 5"/>
    <n v="200500"/>
    <n v="30"/>
    <x v="0"/>
    <x v="8"/>
    <x v="8"/>
    <x v="11"/>
    <x v="0"/>
    <x v="0"/>
  </r>
  <r>
    <x v="0"/>
    <n v="2005"/>
    <s v="Sekce ÚP pro Prahu 5"/>
    <n v="200500"/>
    <n v="65"/>
    <x v="0"/>
    <x v="8"/>
    <x v="8"/>
    <x v="11"/>
    <x v="26"/>
    <x v="0"/>
  </r>
  <r>
    <x v="0"/>
    <n v="2005"/>
    <s v="Sekce ÚP pro Prahu 5"/>
    <n v="200540"/>
    <n v="40050"/>
    <x v="0"/>
    <x v="8"/>
    <x v="8"/>
    <x v="11"/>
    <x v="28"/>
    <x v="0"/>
  </r>
  <r>
    <x v="0"/>
    <n v="2005"/>
    <s v="Sekce ÚP pro Prahu 5"/>
    <n v="200540"/>
    <n v="40511"/>
    <x v="0"/>
    <x v="8"/>
    <x v="8"/>
    <x v="11"/>
    <x v="28"/>
    <x v="1"/>
  </r>
  <r>
    <x v="0"/>
    <n v="2005"/>
    <s v="Sekce ÚP pro Prahu 5"/>
    <n v="200540"/>
    <n v="40512"/>
    <x v="0"/>
    <x v="8"/>
    <x v="8"/>
    <x v="11"/>
    <x v="28"/>
    <x v="2"/>
  </r>
  <r>
    <x v="0"/>
    <n v="2005"/>
    <s v="Sekce ÚP pro Prahu 5"/>
    <n v="200551"/>
    <n v="51050"/>
    <x v="0"/>
    <x v="8"/>
    <x v="8"/>
    <x v="11"/>
    <x v="29"/>
    <x v="0"/>
  </r>
  <r>
    <x v="0"/>
    <n v="2005"/>
    <s v="Sekce ÚP pro Prahu 5"/>
    <n v="200551"/>
    <n v="51521"/>
    <x v="0"/>
    <x v="8"/>
    <x v="8"/>
    <x v="11"/>
    <x v="29"/>
    <x v="4"/>
  </r>
  <r>
    <x v="0"/>
    <n v="2005"/>
    <s v="Sekce ÚP pro Prahu 5"/>
    <n v="200551"/>
    <n v="51522"/>
    <x v="0"/>
    <x v="8"/>
    <x v="8"/>
    <x v="11"/>
    <x v="29"/>
    <x v="5"/>
  </r>
  <r>
    <x v="0"/>
    <n v="2005"/>
    <s v="Sekce ÚP pro Prahu 5"/>
    <n v="200551"/>
    <n v="51523"/>
    <x v="0"/>
    <x v="8"/>
    <x v="8"/>
    <x v="11"/>
    <x v="29"/>
    <x v="6"/>
  </r>
  <r>
    <x v="0"/>
    <n v="2005"/>
    <s v="Sekce ÚP pro Prahu 5"/>
    <n v="200551"/>
    <n v="51524"/>
    <x v="0"/>
    <x v="8"/>
    <x v="8"/>
    <x v="11"/>
    <x v="29"/>
    <x v="7"/>
  </r>
  <r>
    <x v="0"/>
    <n v="2005"/>
    <s v="Sekce ÚP pro Prahu 5"/>
    <n v="200551"/>
    <n v="51525"/>
    <x v="0"/>
    <x v="8"/>
    <x v="8"/>
    <x v="11"/>
    <x v="29"/>
    <x v="8"/>
  </r>
  <r>
    <x v="0"/>
    <n v="2005"/>
    <s v="Sekce ÚP pro Prahu 5"/>
    <n v="200551"/>
    <n v="51526"/>
    <x v="0"/>
    <x v="9"/>
    <x v="8"/>
    <x v="11"/>
    <x v="29"/>
    <x v="9"/>
  </r>
  <r>
    <x v="0"/>
    <n v="2005"/>
    <s v="Sekce ÚP pro Prahu 5"/>
    <n v="200552"/>
    <n v="52050"/>
    <x v="0"/>
    <x v="8"/>
    <x v="8"/>
    <x v="11"/>
    <x v="30"/>
    <x v="0"/>
  </r>
  <r>
    <x v="0"/>
    <n v="2005"/>
    <s v="Sekce ÚP pro Prahu 5"/>
    <n v="200552"/>
    <n v="52521"/>
    <x v="0"/>
    <x v="8"/>
    <x v="8"/>
    <x v="11"/>
    <x v="30"/>
    <x v="4"/>
  </r>
  <r>
    <x v="0"/>
    <n v="2005"/>
    <s v="Sekce ÚP pro Prahu 5"/>
    <n v="200552"/>
    <n v="52522"/>
    <x v="0"/>
    <x v="8"/>
    <x v="8"/>
    <x v="11"/>
    <x v="30"/>
    <x v="5"/>
  </r>
  <r>
    <x v="0"/>
    <n v="2005"/>
    <s v="Sekce ÚP pro Prahu 5"/>
    <n v="200552"/>
    <n v="52523"/>
    <x v="0"/>
    <x v="8"/>
    <x v="8"/>
    <x v="11"/>
    <x v="30"/>
    <x v="6"/>
  </r>
  <r>
    <x v="0"/>
    <n v="2005"/>
    <s v="Sekce ÚP pro Prahu 5"/>
    <n v="200552"/>
    <n v="52524"/>
    <x v="0"/>
    <x v="8"/>
    <x v="8"/>
    <x v="11"/>
    <x v="30"/>
    <x v="7"/>
  </r>
  <r>
    <x v="0"/>
    <n v="2005"/>
    <s v="Sekce ÚP pro Prahu 5"/>
    <n v="200552"/>
    <n v="52525"/>
    <x v="0"/>
    <x v="8"/>
    <x v="8"/>
    <x v="11"/>
    <x v="30"/>
    <x v="8"/>
  </r>
  <r>
    <x v="0"/>
    <n v="2005"/>
    <s v="Sekce ÚP pro Prahu 5"/>
    <n v="200553"/>
    <n v="53050"/>
    <x v="0"/>
    <x v="8"/>
    <x v="8"/>
    <x v="11"/>
    <x v="31"/>
    <x v="0"/>
  </r>
  <r>
    <x v="0"/>
    <n v="2005"/>
    <s v="Sekce ÚP pro Prahu 5"/>
    <n v="200553"/>
    <n v="53521"/>
    <x v="0"/>
    <x v="8"/>
    <x v="8"/>
    <x v="11"/>
    <x v="31"/>
    <x v="4"/>
  </r>
  <r>
    <x v="0"/>
    <n v="2005"/>
    <s v="Sekce ÚP pro Prahu 5"/>
    <n v="200553"/>
    <n v="53522"/>
    <x v="0"/>
    <x v="8"/>
    <x v="8"/>
    <x v="11"/>
    <x v="31"/>
    <x v="5"/>
  </r>
  <r>
    <x v="0"/>
    <n v="2005"/>
    <s v="Sekce ÚP pro Prahu 5"/>
    <n v="200553"/>
    <n v="53523"/>
    <x v="0"/>
    <x v="8"/>
    <x v="8"/>
    <x v="11"/>
    <x v="31"/>
    <x v="6"/>
  </r>
  <r>
    <x v="0"/>
    <n v="2005"/>
    <s v="Sekce ÚP pro Prahu 5"/>
    <n v="200553"/>
    <n v="53524"/>
    <x v="0"/>
    <x v="8"/>
    <x v="8"/>
    <x v="11"/>
    <x v="31"/>
    <x v="7"/>
  </r>
  <r>
    <x v="0"/>
    <n v="2005"/>
    <s v="Sekce ÚP pro Prahu 5"/>
    <n v="200561"/>
    <n v="61050"/>
    <x v="0"/>
    <x v="8"/>
    <x v="8"/>
    <x v="11"/>
    <x v="32"/>
    <x v="0"/>
  </r>
  <r>
    <x v="0"/>
    <n v="2005"/>
    <s v="Sekce ÚP pro Prahu 5"/>
    <n v="200561"/>
    <n v="61561"/>
    <x v="0"/>
    <x v="8"/>
    <x v="8"/>
    <x v="11"/>
    <x v="32"/>
    <x v="10"/>
  </r>
  <r>
    <x v="0"/>
    <n v="2005"/>
    <s v="Sekce ÚP pro Prahu 5"/>
    <n v="200561"/>
    <n v="61562"/>
    <x v="0"/>
    <x v="8"/>
    <x v="8"/>
    <x v="11"/>
    <x v="32"/>
    <x v="11"/>
  </r>
  <r>
    <x v="0"/>
    <n v="2005"/>
    <s v="Sekce ÚP pro Prahu 5"/>
    <n v="200561"/>
    <n v="61563"/>
    <x v="0"/>
    <x v="8"/>
    <x v="8"/>
    <x v="11"/>
    <x v="32"/>
    <x v="12"/>
  </r>
  <r>
    <x v="0"/>
    <n v="2005"/>
    <s v="Sekce ÚP pro Prahu 5"/>
    <n v="200561"/>
    <n v="61564"/>
    <x v="0"/>
    <x v="8"/>
    <x v="8"/>
    <x v="11"/>
    <x v="32"/>
    <x v="13"/>
  </r>
  <r>
    <x v="0"/>
    <n v="2005"/>
    <s v="Sekce ÚP pro Prahu 5"/>
    <n v="200561"/>
    <n v="61565"/>
    <x v="0"/>
    <x v="8"/>
    <x v="8"/>
    <x v="11"/>
    <x v="32"/>
    <x v="17"/>
  </r>
  <r>
    <x v="0"/>
    <n v="2005"/>
    <s v="Sekce ÚP pro Prahu 5"/>
    <n v="200562"/>
    <n v="62050"/>
    <x v="0"/>
    <x v="8"/>
    <x v="8"/>
    <x v="11"/>
    <x v="33"/>
    <x v="0"/>
  </r>
  <r>
    <x v="0"/>
    <n v="2005"/>
    <s v="Sekce ÚP pro Prahu 5"/>
    <n v="200562"/>
    <n v="62561"/>
    <x v="0"/>
    <x v="8"/>
    <x v="8"/>
    <x v="11"/>
    <x v="33"/>
    <x v="10"/>
  </r>
  <r>
    <x v="0"/>
    <n v="2005"/>
    <s v="Sekce ÚP pro Prahu 5"/>
    <n v="200562"/>
    <n v="62562"/>
    <x v="0"/>
    <x v="8"/>
    <x v="8"/>
    <x v="11"/>
    <x v="33"/>
    <x v="11"/>
  </r>
  <r>
    <x v="0"/>
    <n v="2005"/>
    <s v="Sekce ÚP pro Prahu 5"/>
    <n v="200562"/>
    <n v="62563"/>
    <x v="0"/>
    <x v="8"/>
    <x v="8"/>
    <x v="11"/>
    <x v="33"/>
    <x v="12"/>
  </r>
  <r>
    <x v="0"/>
    <n v="2005"/>
    <s v="Sekce ÚP pro Prahu 5"/>
    <n v="200570"/>
    <n v="70050"/>
    <x v="0"/>
    <x v="8"/>
    <x v="8"/>
    <x v="11"/>
    <x v="36"/>
    <x v="0"/>
  </r>
  <r>
    <x v="0"/>
    <n v="2005"/>
    <s v="Sekce ÚP pro Prahu 5"/>
    <n v="200570"/>
    <n v="70461"/>
    <x v="0"/>
    <x v="8"/>
    <x v="8"/>
    <x v="11"/>
    <x v="36"/>
    <x v="15"/>
  </r>
  <r>
    <x v="0"/>
    <n v="2005"/>
    <s v="Sekce ÚP pro Prahu 5"/>
    <n v="200570"/>
    <n v="70462"/>
    <x v="0"/>
    <x v="8"/>
    <x v="8"/>
    <x v="11"/>
    <x v="36"/>
    <x v="16"/>
  </r>
  <r>
    <x v="0"/>
    <n v="2006"/>
    <s v="Sekce ÚP pro Prahu 6"/>
    <n v="200600"/>
    <n v="30"/>
    <x v="0"/>
    <x v="9"/>
    <x v="9"/>
    <x v="11"/>
    <x v="0"/>
    <x v="0"/>
  </r>
  <r>
    <x v="0"/>
    <n v="2006"/>
    <s v="Sekce ÚP pro Prahu 6"/>
    <n v="200600"/>
    <n v="65"/>
    <x v="0"/>
    <x v="9"/>
    <x v="9"/>
    <x v="11"/>
    <x v="26"/>
    <x v="0"/>
  </r>
  <r>
    <x v="0"/>
    <n v="2006"/>
    <s v="Sekce ÚP pro Prahu 6"/>
    <n v="200640"/>
    <n v="40050"/>
    <x v="0"/>
    <x v="9"/>
    <x v="9"/>
    <x v="11"/>
    <x v="28"/>
    <x v="0"/>
  </r>
  <r>
    <x v="0"/>
    <n v="2006"/>
    <s v="Sekce ÚP pro Prahu 6"/>
    <n v="200640"/>
    <n v="40511"/>
    <x v="0"/>
    <x v="9"/>
    <x v="9"/>
    <x v="11"/>
    <x v="28"/>
    <x v="1"/>
  </r>
  <r>
    <x v="0"/>
    <n v="2006"/>
    <s v="Sekce ÚP pro Prahu 6"/>
    <n v="200640"/>
    <n v="40512"/>
    <x v="0"/>
    <x v="9"/>
    <x v="9"/>
    <x v="11"/>
    <x v="28"/>
    <x v="2"/>
  </r>
  <r>
    <x v="0"/>
    <n v="2006"/>
    <s v="Sekce ÚP pro Prahu 6"/>
    <n v="200651"/>
    <n v="51050"/>
    <x v="0"/>
    <x v="9"/>
    <x v="9"/>
    <x v="11"/>
    <x v="29"/>
    <x v="0"/>
  </r>
  <r>
    <x v="0"/>
    <n v="2006"/>
    <s v="Sekce ÚP pro Prahu 6"/>
    <n v="200651"/>
    <n v="51521"/>
    <x v="0"/>
    <x v="9"/>
    <x v="9"/>
    <x v="11"/>
    <x v="29"/>
    <x v="4"/>
  </r>
  <r>
    <x v="0"/>
    <n v="2006"/>
    <s v="Sekce ÚP pro Prahu 6"/>
    <n v="200651"/>
    <n v="51522"/>
    <x v="0"/>
    <x v="9"/>
    <x v="9"/>
    <x v="11"/>
    <x v="29"/>
    <x v="5"/>
  </r>
  <r>
    <x v="0"/>
    <n v="2006"/>
    <s v="Sekce ÚP pro Prahu 6"/>
    <n v="200651"/>
    <n v="51523"/>
    <x v="0"/>
    <x v="9"/>
    <x v="9"/>
    <x v="11"/>
    <x v="29"/>
    <x v="6"/>
  </r>
  <r>
    <x v="0"/>
    <n v="2006"/>
    <s v="Sekce ÚP pro Prahu 6"/>
    <n v="200651"/>
    <n v="51524"/>
    <x v="0"/>
    <x v="9"/>
    <x v="9"/>
    <x v="11"/>
    <x v="29"/>
    <x v="7"/>
  </r>
  <r>
    <x v="0"/>
    <n v="2006"/>
    <s v="Sekce ÚP pro Prahu 6"/>
    <n v="200652"/>
    <n v="52050"/>
    <x v="0"/>
    <x v="9"/>
    <x v="9"/>
    <x v="11"/>
    <x v="30"/>
    <x v="0"/>
  </r>
  <r>
    <x v="0"/>
    <n v="2006"/>
    <s v="Sekce ÚP pro Prahu 6"/>
    <n v="200652"/>
    <n v="52521"/>
    <x v="0"/>
    <x v="9"/>
    <x v="9"/>
    <x v="11"/>
    <x v="30"/>
    <x v="4"/>
  </r>
  <r>
    <x v="0"/>
    <n v="2006"/>
    <s v="Sekce ÚP pro Prahu 6"/>
    <n v="200652"/>
    <n v="52522"/>
    <x v="0"/>
    <x v="9"/>
    <x v="9"/>
    <x v="11"/>
    <x v="30"/>
    <x v="5"/>
  </r>
  <r>
    <x v="0"/>
    <n v="2006"/>
    <s v="Sekce ÚP pro Prahu 6"/>
    <n v="200652"/>
    <n v="52523"/>
    <x v="0"/>
    <x v="9"/>
    <x v="9"/>
    <x v="11"/>
    <x v="30"/>
    <x v="6"/>
  </r>
  <r>
    <x v="0"/>
    <n v="2006"/>
    <s v="Sekce ÚP pro Prahu 6"/>
    <n v="200652"/>
    <n v="52524"/>
    <x v="0"/>
    <x v="9"/>
    <x v="9"/>
    <x v="11"/>
    <x v="30"/>
    <x v="7"/>
  </r>
  <r>
    <x v="0"/>
    <n v="2006"/>
    <s v="Sekce ÚP pro Prahu 6"/>
    <n v="200652"/>
    <n v="52525"/>
    <x v="0"/>
    <x v="9"/>
    <x v="9"/>
    <x v="11"/>
    <x v="30"/>
    <x v="8"/>
  </r>
  <r>
    <x v="0"/>
    <n v="2006"/>
    <s v="Sekce ÚP pro Prahu 6"/>
    <n v="200660"/>
    <n v="60050"/>
    <x v="0"/>
    <x v="9"/>
    <x v="9"/>
    <x v="11"/>
    <x v="35"/>
    <x v="0"/>
  </r>
  <r>
    <x v="0"/>
    <n v="2006"/>
    <s v="Sekce ÚP pro Prahu 6"/>
    <n v="200660"/>
    <n v="60561"/>
    <x v="0"/>
    <x v="9"/>
    <x v="9"/>
    <x v="11"/>
    <x v="35"/>
    <x v="10"/>
  </r>
  <r>
    <x v="0"/>
    <n v="2006"/>
    <s v="Sekce ÚP pro Prahu 6"/>
    <n v="200660"/>
    <n v="60562"/>
    <x v="0"/>
    <x v="9"/>
    <x v="9"/>
    <x v="11"/>
    <x v="35"/>
    <x v="11"/>
  </r>
  <r>
    <x v="0"/>
    <n v="2006"/>
    <s v="Sekce ÚP pro Prahu 6"/>
    <n v="200660"/>
    <n v="60563"/>
    <x v="0"/>
    <x v="9"/>
    <x v="9"/>
    <x v="11"/>
    <x v="35"/>
    <x v="12"/>
  </r>
  <r>
    <x v="0"/>
    <n v="2006"/>
    <s v="Sekce ÚP pro Prahu 6"/>
    <n v="200660"/>
    <n v="60564"/>
    <x v="0"/>
    <x v="9"/>
    <x v="9"/>
    <x v="11"/>
    <x v="35"/>
    <x v="13"/>
  </r>
  <r>
    <x v="0"/>
    <n v="2006"/>
    <s v="Sekce ÚP pro Prahu 6"/>
    <n v="200670"/>
    <n v="70050"/>
    <x v="0"/>
    <x v="9"/>
    <x v="9"/>
    <x v="11"/>
    <x v="36"/>
    <x v="0"/>
  </r>
  <r>
    <x v="0"/>
    <n v="2006"/>
    <s v="Sekce ÚP pro Prahu 6"/>
    <n v="200670"/>
    <n v="70461"/>
    <x v="0"/>
    <x v="9"/>
    <x v="9"/>
    <x v="11"/>
    <x v="36"/>
    <x v="15"/>
  </r>
  <r>
    <x v="0"/>
    <n v="2006"/>
    <s v="Sekce ÚP pro Prahu 6"/>
    <n v="200670"/>
    <n v="70462"/>
    <x v="0"/>
    <x v="9"/>
    <x v="9"/>
    <x v="11"/>
    <x v="36"/>
    <x v="16"/>
  </r>
  <r>
    <x v="0"/>
    <n v="2007"/>
    <s v="Sekce ÚP pro Prahu 7"/>
    <n v="200700"/>
    <n v="30"/>
    <x v="0"/>
    <x v="10"/>
    <x v="10"/>
    <x v="11"/>
    <x v="0"/>
    <x v="0"/>
  </r>
  <r>
    <x v="0"/>
    <n v="2007"/>
    <s v="Sekce ÚP pro Prahu 7"/>
    <n v="200700"/>
    <n v="510"/>
    <x v="0"/>
    <x v="10"/>
    <x v="10"/>
    <x v="11"/>
    <x v="34"/>
    <x v="0"/>
  </r>
  <r>
    <x v="0"/>
    <n v="2007"/>
    <s v="Sekce ÚP pro Prahu 7"/>
    <n v="200750"/>
    <n v="50050"/>
    <x v="0"/>
    <x v="10"/>
    <x v="10"/>
    <x v="11"/>
    <x v="37"/>
    <x v="0"/>
  </r>
  <r>
    <x v="0"/>
    <n v="2007"/>
    <s v="Sekce ÚP pro Prahu 7"/>
    <n v="200750"/>
    <n v="50521"/>
    <x v="0"/>
    <x v="10"/>
    <x v="10"/>
    <x v="11"/>
    <x v="37"/>
    <x v="4"/>
  </r>
  <r>
    <x v="0"/>
    <n v="2007"/>
    <s v="Sekce ÚP pro Prahu 7"/>
    <n v="200750"/>
    <n v="50522"/>
    <x v="0"/>
    <x v="10"/>
    <x v="10"/>
    <x v="11"/>
    <x v="37"/>
    <x v="5"/>
  </r>
  <r>
    <x v="0"/>
    <n v="2007"/>
    <s v="Sekce ÚP pro Prahu 7"/>
    <n v="200750"/>
    <n v="50523"/>
    <x v="0"/>
    <x v="10"/>
    <x v="10"/>
    <x v="11"/>
    <x v="37"/>
    <x v="6"/>
  </r>
  <r>
    <x v="0"/>
    <n v="2007"/>
    <s v="Sekce ÚP pro Prahu 7"/>
    <n v="200750"/>
    <n v="50524"/>
    <x v="0"/>
    <x v="10"/>
    <x v="10"/>
    <x v="11"/>
    <x v="37"/>
    <x v="7"/>
  </r>
  <r>
    <x v="0"/>
    <n v="2007"/>
    <s v="Sekce ÚP pro Prahu 7"/>
    <n v="200760"/>
    <n v="60050"/>
    <x v="0"/>
    <x v="10"/>
    <x v="10"/>
    <x v="11"/>
    <x v="35"/>
    <x v="0"/>
  </r>
  <r>
    <x v="0"/>
    <n v="2007"/>
    <s v="Sekce ÚP pro Prahu 7"/>
    <n v="200760"/>
    <n v="60561"/>
    <x v="0"/>
    <x v="10"/>
    <x v="10"/>
    <x v="11"/>
    <x v="35"/>
    <x v="10"/>
  </r>
  <r>
    <x v="0"/>
    <n v="2007"/>
    <s v="Sekce ÚP pro Prahu 7"/>
    <n v="200760"/>
    <n v="60562"/>
    <x v="0"/>
    <x v="10"/>
    <x v="10"/>
    <x v="11"/>
    <x v="35"/>
    <x v="11"/>
  </r>
  <r>
    <x v="0"/>
    <n v="2008"/>
    <s v="Sekce ÚP pro Prahu 8"/>
    <n v="200800"/>
    <n v="30"/>
    <x v="0"/>
    <x v="11"/>
    <x v="11"/>
    <x v="11"/>
    <x v="0"/>
    <x v="0"/>
  </r>
  <r>
    <x v="0"/>
    <n v="2008"/>
    <s v="Sekce ÚP pro Prahu 8"/>
    <n v="200800"/>
    <n v="65"/>
    <x v="0"/>
    <x v="11"/>
    <x v="11"/>
    <x v="11"/>
    <x v="26"/>
    <x v="0"/>
  </r>
  <r>
    <x v="0"/>
    <n v="2008"/>
    <s v="Sekce ÚP pro Prahu 8"/>
    <n v="200800"/>
    <n v="460"/>
    <x v="0"/>
    <x v="11"/>
    <x v="11"/>
    <x v="11"/>
    <x v="27"/>
    <x v="0"/>
  </r>
  <r>
    <x v="0"/>
    <n v="2008"/>
    <s v="Sekce ÚP pro Prahu 8"/>
    <n v="200840"/>
    <n v="40050"/>
    <x v="0"/>
    <x v="11"/>
    <x v="11"/>
    <x v="11"/>
    <x v="28"/>
    <x v="0"/>
  </r>
  <r>
    <x v="0"/>
    <n v="2008"/>
    <s v="Sekce ÚP pro Prahu 8"/>
    <n v="200840"/>
    <n v="40511"/>
    <x v="0"/>
    <x v="11"/>
    <x v="11"/>
    <x v="11"/>
    <x v="28"/>
    <x v="1"/>
  </r>
  <r>
    <x v="0"/>
    <n v="2008"/>
    <s v="Sekce ÚP pro Prahu 8"/>
    <n v="200840"/>
    <n v="40512"/>
    <x v="0"/>
    <x v="11"/>
    <x v="11"/>
    <x v="11"/>
    <x v="28"/>
    <x v="2"/>
  </r>
  <r>
    <x v="0"/>
    <n v="2008"/>
    <s v="Sekce ÚP pro Prahu 8"/>
    <n v="200851"/>
    <n v="51050"/>
    <x v="0"/>
    <x v="11"/>
    <x v="11"/>
    <x v="11"/>
    <x v="29"/>
    <x v="0"/>
  </r>
  <r>
    <x v="0"/>
    <n v="2008"/>
    <s v="Sekce ÚP pro Prahu 8"/>
    <n v="200851"/>
    <n v="51521"/>
    <x v="0"/>
    <x v="11"/>
    <x v="11"/>
    <x v="11"/>
    <x v="29"/>
    <x v="4"/>
  </r>
  <r>
    <x v="0"/>
    <n v="2008"/>
    <s v="Sekce ÚP pro Prahu 8"/>
    <n v="200851"/>
    <n v="51522"/>
    <x v="0"/>
    <x v="11"/>
    <x v="11"/>
    <x v="11"/>
    <x v="29"/>
    <x v="5"/>
  </r>
  <r>
    <x v="0"/>
    <n v="2008"/>
    <s v="Sekce ÚP pro Prahu 8"/>
    <n v="200851"/>
    <n v="51523"/>
    <x v="0"/>
    <x v="11"/>
    <x v="11"/>
    <x v="11"/>
    <x v="29"/>
    <x v="6"/>
  </r>
  <r>
    <x v="0"/>
    <n v="2008"/>
    <s v="Sekce ÚP pro Prahu 8"/>
    <n v="200852"/>
    <n v="52050"/>
    <x v="0"/>
    <x v="11"/>
    <x v="11"/>
    <x v="11"/>
    <x v="30"/>
    <x v="0"/>
  </r>
  <r>
    <x v="0"/>
    <n v="2008"/>
    <s v="Sekce ÚP pro Prahu 8"/>
    <n v="200852"/>
    <n v="52521"/>
    <x v="0"/>
    <x v="11"/>
    <x v="11"/>
    <x v="11"/>
    <x v="30"/>
    <x v="4"/>
  </r>
  <r>
    <x v="0"/>
    <n v="2008"/>
    <s v="Sekce ÚP pro Prahu 8"/>
    <n v="200852"/>
    <n v="52522"/>
    <x v="0"/>
    <x v="11"/>
    <x v="11"/>
    <x v="11"/>
    <x v="30"/>
    <x v="5"/>
  </r>
  <r>
    <x v="0"/>
    <n v="2008"/>
    <s v="Sekce ÚP pro Prahu 8"/>
    <n v="200852"/>
    <n v="52523"/>
    <x v="0"/>
    <x v="11"/>
    <x v="11"/>
    <x v="11"/>
    <x v="30"/>
    <x v="6"/>
  </r>
  <r>
    <x v="0"/>
    <n v="2008"/>
    <s v="Sekce ÚP pro Prahu 8"/>
    <n v="200852"/>
    <n v="52524"/>
    <x v="0"/>
    <x v="11"/>
    <x v="11"/>
    <x v="11"/>
    <x v="30"/>
    <x v="7"/>
  </r>
  <r>
    <x v="0"/>
    <n v="2008"/>
    <s v="Sekce ÚP pro Prahu 8"/>
    <n v="200860"/>
    <n v="60050"/>
    <x v="0"/>
    <x v="11"/>
    <x v="11"/>
    <x v="11"/>
    <x v="35"/>
    <x v="0"/>
  </r>
  <r>
    <x v="0"/>
    <n v="2008"/>
    <s v="Sekce ÚP pro Prahu 8"/>
    <n v="200860"/>
    <n v="60561"/>
    <x v="0"/>
    <x v="11"/>
    <x v="11"/>
    <x v="11"/>
    <x v="35"/>
    <x v="10"/>
  </r>
  <r>
    <x v="0"/>
    <n v="2008"/>
    <s v="Sekce ÚP pro Prahu 8"/>
    <n v="200860"/>
    <n v="60562"/>
    <x v="0"/>
    <x v="11"/>
    <x v="11"/>
    <x v="11"/>
    <x v="35"/>
    <x v="11"/>
  </r>
  <r>
    <x v="0"/>
    <n v="2008"/>
    <s v="Sekce ÚP pro Prahu 8"/>
    <n v="200860"/>
    <n v="60563"/>
    <x v="0"/>
    <x v="11"/>
    <x v="11"/>
    <x v="11"/>
    <x v="35"/>
    <x v="12"/>
  </r>
  <r>
    <x v="0"/>
    <n v="2008"/>
    <s v="Sekce ÚP pro Prahu 8"/>
    <n v="200860"/>
    <n v="60564"/>
    <x v="0"/>
    <x v="11"/>
    <x v="11"/>
    <x v="11"/>
    <x v="35"/>
    <x v="13"/>
  </r>
  <r>
    <x v="0"/>
    <n v="2009"/>
    <s v="Sekce ÚP pro Prahu 9"/>
    <n v="200900"/>
    <n v="30"/>
    <x v="0"/>
    <x v="12"/>
    <x v="12"/>
    <x v="11"/>
    <x v="0"/>
    <x v="0"/>
  </r>
  <r>
    <x v="0"/>
    <n v="2009"/>
    <s v="Sekce ÚP pro Prahu 9"/>
    <n v="200900"/>
    <n v="65"/>
    <x v="0"/>
    <x v="12"/>
    <x v="12"/>
    <x v="11"/>
    <x v="26"/>
    <x v="0"/>
  </r>
  <r>
    <x v="0"/>
    <n v="2009"/>
    <s v="Sekce ÚP pro Prahu 9"/>
    <n v="200940"/>
    <n v="40050"/>
    <x v="0"/>
    <x v="12"/>
    <x v="12"/>
    <x v="11"/>
    <x v="28"/>
    <x v="0"/>
  </r>
  <r>
    <x v="0"/>
    <n v="2009"/>
    <s v="Sekce ÚP pro Prahu 9"/>
    <n v="200940"/>
    <n v="40511"/>
    <x v="0"/>
    <x v="12"/>
    <x v="12"/>
    <x v="11"/>
    <x v="28"/>
    <x v="1"/>
  </r>
  <r>
    <x v="0"/>
    <n v="2009"/>
    <s v="Sekce ÚP pro Prahu 9"/>
    <n v="200940"/>
    <n v="40512"/>
    <x v="0"/>
    <x v="12"/>
    <x v="12"/>
    <x v="11"/>
    <x v="28"/>
    <x v="2"/>
  </r>
  <r>
    <x v="0"/>
    <n v="2009"/>
    <s v="Sekce ÚP pro Prahu 9"/>
    <n v="200951"/>
    <n v="51050"/>
    <x v="0"/>
    <x v="12"/>
    <x v="12"/>
    <x v="11"/>
    <x v="29"/>
    <x v="0"/>
  </r>
  <r>
    <x v="0"/>
    <n v="2009"/>
    <s v="Sekce ÚP pro Prahu 9"/>
    <n v="200951"/>
    <n v="51521"/>
    <x v="0"/>
    <x v="12"/>
    <x v="12"/>
    <x v="11"/>
    <x v="29"/>
    <x v="4"/>
  </r>
  <r>
    <x v="0"/>
    <n v="2009"/>
    <s v="Sekce ÚP pro Prahu 9"/>
    <n v="200951"/>
    <n v="51522"/>
    <x v="0"/>
    <x v="12"/>
    <x v="12"/>
    <x v="11"/>
    <x v="29"/>
    <x v="5"/>
  </r>
  <r>
    <x v="0"/>
    <n v="2009"/>
    <s v="Sekce ÚP pro Prahu 9"/>
    <n v="200951"/>
    <n v="51523"/>
    <x v="0"/>
    <x v="12"/>
    <x v="12"/>
    <x v="11"/>
    <x v="29"/>
    <x v="6"/>
  </r>
  <r>
    <x v="0"/>
    <n v="2009"/>
    <s v="Sekce ÚP pro Prahu 9"/>
    <n v="200951"/>
    <n v="51524"/>
    <x v="0"/>
    <x v="12"/>
    <x v="12"/>
    <x v="11"/>
    <x v="29"/>
    <x v="7"/>
  </r>
  <r>
    <x v="0"/>
    <n v="2009"/>
    <s v="Sekce ÚP pro Prahu 9"/>
    <n v="200951"/>
    <n v="51525"/>
    <x v="0"/>
    <x v="12"/>
    <x v="12"/>
    <x v="11"/>
    <x v="29"/>
    <x v="8"/>
  </r>
  <r>
    <x v="0"/>
    <n v="2009"/>
    <s v="Sekce ÚP pro Prahu 9"/>
    <n v="200951"/>
    <n v="51526"/>
    <x v="0"/>
    <x v="12"/>
    <x v="12"/>
    <x v="11"/>
    <x v="29"/>
    <x v="9"/>
  </r>
  <r>
    <x v="0"/>
    <n v="2009"/>
    <s v="Sekce ÚP pro Prahu 9"/>
    <n v="200952"/>
    <n v="52050"/>
    <x v="0"/>
    <x v="12"/>
    <x v="12"/>
    <x v="11"/>
    <x v="30"/>
    <x v="0"/>
  </r>
  <r>
    <x v="0"/>
    <n v="2009"/>
    <s v="Sekce ÚP pro Prahu 9"/>
    <n v="200952"/>
    <n v="52521"/>
    <x v="0"/>
    <x v="12"/>
    <x v="12"/>
    <x v="11"/>
    <x v="30"/>
    <x v="4"/>
  </r>
  <r>
    <x v="0"/>
    <n v="2009"/>
    <s v="Sekce ÚP pro Prahu 9"/>
    <n v="200952"/>
    <n v="52522"/>
    <x v="0"/>
    <x v="12"/>
    <x v="12"/>
    <x v="11"/>
    <x v="30"/>
    <x v="5"/>
  </r>
  <r>
    <x v="0"/>
    <n v="2009"/>
    <s v="Sekce ÚP pro Prahu 9"/>
    <n v="200952"/>
    <n v="52523"/>
    <x v="0"/>
    <x v="12"/>
    <x v="12"/>
    <x v="11"/>
    <x v="30"/>
    <x v="6"/>
  </r>
  <r>
    <x v="0"/>
    <n v="2009"/>
    <s v="Sekce ÚP pro Prahu 9"/>
    <n v="200952"/>
    <n v="52524"/>
    <x v="0"/>
    <x v="12"/>
    <x v="12"/>
    <x v="11"/>
    <x v="30"/>
    <x v="7"/>
  </r>
  <r>
    <x v="0"/>
    <n v="2009"/>
    <s v="Sekce ÚP pro Prahu 9"/>
    <n v="200952"/>
    <n v="52525"/>
    <x v="0"/>
    <x v="12"/>
    <x v="12"/>
    <x v="11"/>
    <x v="30"/>
    <x v="8"/>
  </r>
  <r>
    <x v="0"/>
    <n v="2009"/>
    <s v="Sekce ÚP pro Prahu 9"/>
    <n v="200960"/>
    <n v="60050"/>
    <x v="0"/>
    <x v="12"/>
    <x v="12"/>
    <x v="11"/>
    <x v="35"/>
    <x v="0"/>
  </r>
  <r>
    <x v="0"/>
    <n v="2009"/>
    <s v="Sekce ÚP pro Prahu 9"/>
    <n v="200960"/>
    <n v="60561"/>
    <x v="0"/>
    <x v="12"/>
    <x v="12"/>
    <x v="11"/>
    <x v="35"/>
    <x v="10"/>
  </r>
  <r>
    <x v="0"/>
    <n v="2009"/>
    <s v="Sekce ÚP pro Prahu 9"/>
    <n v="200960"/>
    <n v="60562"/>
    <x v="0"/>
    <x v="12"/>
    <x v="12"/>
    <x v="11"/>
    <x v="35"/>
    <x v="11"/>
  </r>
  <r>
    <x v="0"/>
    <n v="2009"/>
    <s v="Sekce ÚP pro Prahu 9"/>
    <n v="200960"/>
    <n v="60563"/>
    <x v="0"/>
    <x v="12"/>
    <x v="12"/>
    <x v="11"/>
    <x v="35"/>
    <x v="12"/>
  </r>
  <r>
    <x v="0"/>
    <n v="2009"/>
    <s v="Sekce ÚP pro Prahu 9"/>
    <n v="200960"/>
    <n v="60564"/>
    <x v="0"/>
    <x v="12"/>
    <x v="12"/>
    <x v="11"/>
    <x v="35"/>
    <x v="13"/>
  </r>
  <r>
    <x v="0"/>
    <n v="2009"/>
    <s v="Sekce ÚP pro Prahu 9"/>
    <n v="200970"/>
    <n v="70050"/>
    <x v="0"/>
    <x v="12"/>
    <x v="12"/>
    <x v="11"/>
    <x v="36"/>
    <x v="0"/>
  </r>
  <r>
    <x v="0"/>
    <n v="2009"/>
    <s v="Sekce ÚP pro Prahu 9"/>
    <n v="200970"/>
    <n v="70461"/>
    <x v="0"/>
    <x v="12"/>
    <x v="12"/>
    <x v="11"/>
    <x v="36"/>
    <x v="15"/>
  </r>
  <r>
    <x v="0"/>
    <n v="2009"/>
    <s v="Sekce ÚP pro Prahu 9"/>
    <n v="200970"/>
    <n v="70462"/>
    <x v="0"/>
    <x v="12"/>
    <x v="12"/>
    <x v="11"/>
    <x v="36"/>
    <x v="16"/>
  </r>
  <r>
    <x v="0"/>
    <n v="2010"/>
    <s v="Sekce ÚP pro Prahu 10"/>
    <n v="201000"/>
    <n v="30"/>
    <x v="0"/>
    <x v="13"/>
    <x v="13"/>
    <x v="11"/>
    <x v="0"/>
    <x v="0"/>
  </r>
  <r>
    <x v="0"/>
    <n v="2010"/>
    <s v="Sekce ÚP pro Prahu 10"/>
    <n v="201000"/>
    <n v="65"/>
    <x v="0"/>
    <x v="13"/>
    <x v="13"/>
    <x v="11"/>
    <x v="26"/>
    <x v="0"/>
  </r>
  <r>
    <x v="0"/>
    <n v="2010"/>
    <s v="Sekce ÚP pro Prahu 10"/>
    <n v="201040"/>
    <n v="40050"/>
    <x v="0"/>
    <x v="13"/>
    <x v="13"/>
    <x v="11"/>
    <x v="28"/>
    <x v="0"/>
  </r>
  <r>
    <x v="0"/>
    <n v="2010"/>
    <s v="Sekce ÚP pro Prahu 10"/>
    <n v="201040"/>
    <n v="40511"/>
    <x v="0"/>
    <x v="13"/>
    <x v="13"/>
    <x v="11"/>
    <x v="28"/>
    <x v="1"/>
  </r>
  <r>
    <x v="0"/>
    <n v="2010"/>
    <s v="Sekce ÚP pro Prahu 10"/>
    <n v="201040"/>
    <n v="40512"/>
    <x v="0"/>
    <x v="13"/>
    <x v="13"/>
    <x v="11"/>
    <x v="28"/>
    <x v="2"/>
  </r>
  <r>
    <x v="0"/>
    <n v="2010"/>
    <s v="Sekce ÚP pro Prahu 10"/>
    <n v="201051"/>
    <n v="51050"/>
    <x v="0"/>
    <x v="13"/>
    <x v="13"/>
    <x v="11"/>
    <x v="29"/>
    <x v="0"/>
  </r>
  <r>
    <x v="0"/>
    <n v="2010"/>
    <s v="Sekce ÚP pro Prahu 10"/>
    <n v="201051"/>
    <n v="51521"/>
    <x v="0"/>
    <x v="13"/>
    <x v="13"/>
    <x v="11"/>
    <x v="29"/>
    <x v="4"/>
  </r>
  <r>
    <x v="0"/>
    <n v="2010"/>
    <s v="Sekce ÚP pro Prahu 10"/>
    <n v="201051"/>
    <n v="51522"/>
    <x v="0"/>
    <x v="13"/>
    <x v="13"/>
    <x v="11"/>
    <x v="29"/>
    <x v="5"/>
  </r>
  <r>
    <x v="0"/>
    <n v="2010"/>
    <s v="Sekce ÚP pro Prahu 10"/>
    <n v="201051"/>
    <n v="51523"/>
    <x v="0"/>
    <x v="13"/>
    <x v="13"/>
    <x v="11"/>
    <x v="29"/>
    <x v="6"/>
  </r>
  <r>
    <x v="0"/>
    <n v="2010"/>
    <s v="Sekce ÚP pro Prahu 10"/>
    <n v="201051"/>
    <n v="51524"/>
    <x v="0"/>
    <x v="13"/>
    <x v="13"/>
    <x v="11"/>
    <x v="29"/>
    <x v="7"/>
  </r>
  <r>
    <x v="0"/>
    <n v="2010"/>
    <s v="Sekce ÚP pro Prahu 10"/>
    <n v="201052"/>
    <n v="52050"/>
    <x v="0"/>
    <x v="13"/>
    <x v="13"/>
    <x v="11"/>
    <x v="30"/>
    <x v="0"/>
  </r>
  <r>
    <x v="0"/>
    <n v="2010"/>
    <s v="Sekce ÚP pro Prahu 10"/>
    <n v="201052"/>
    <n v="52521"/>
    <x v="0"/>
    <x v="13"/>
    <x v="13"/>
    <x v="11"/>
    <x v="30"/>
    <x v="4"/>
  </r>
  <r>
    <x v="0"/>
    <n v="2010"/>
    <s v="Sekce ÚP pro Prahu 10"/>
    <n v="201052"/>
    <n v="52522"/>
    <x v="0"/>
    <x v="13"/>
    <x v="13"/>
    <x v="11"/>
    <x v="30"/>
    <x v="5"/>
  </r>
  <r>
    <x v="0"/>
    <n v="2010"/>
    <s v="Sekce ÚP pro Prahu 10"/>
    <n v="201052"/>
    <n v="52523"/>
    <x v="0"/>
    <x v="13"/>
    <x v="13"/>
    <x v="11"/>
    <x v="30"/>
    <x v="6"/>
  </r>
  <r>
    <x v="0"/>
    <n v="2010"/>
    <s v="Sekce ÚP pro Prahu 10"/>
    <n v="201052"/>
    <n v="52524"/>
    <x v="0"/>
    <x v="13"/>
    <x v="13"/>
    <x v="11"/>
    <x v="30"/>
    <x v="7"/>
  </r>
  <r>
    <x v="0"/>
    <n v="2010"/>
    <s v="Sekce ÚP pro Prahu 10"/>
    <n v="201053"/>
    <n v="53050"/>
    <x v="0"/>
    <x v="13"/>
    <x v="13"/>
    <x v="11"/>
    <x v="31"/>
    <x v="0"/>
  </r>
  <r>
    <x v="0"/>
    <n v="2010"/>
    <s v="Sekce ÚP pro Prahu 10"/>
    <n v="201053"/>
    <n v="53521"/>
    <x v="0"/>
    <x v="13"/>
    <x v="13"/>
    <x v="11"/>
    <x v="31"/>
    <x v="4"/>
  </r>
  <r>
    <x v="0"/>
    <n v="2010"/>
    <s v="Sekce ÚP pro Prahu 10"/>
    <n v="201053"/>
    <n v="53522"/>
    <x v="0"/>
    <x v="13"/>
    <x v="13"/>
    <x v="11"/>
    <x v="31"/>
    <x v="5"/>
  </r>
  <r>
    <x v="0"/>
    <n v="2010"/>
    <s v="Sekce ÚP pro Prahu 10"/>
    <n v="201053"/>
    <n v="53523"/>
    <x v="0"/>
    <x v="13"/>
    <x v="13"/>
    <x v="11"/>
    <x v="31"/>
    <x v="6"/>
  </r>
  <r>
    <x v="0"/>
    <n v="2010"/>
    <s v="Sekce ÚP pro Prahu 10"/>
    <n v="201061"/>
    <n v="61050"/>
    <x v="0"/>
    <x v="13"/>
    <x v="13"/>
    <x v="11"/>
    <x v="32"/>
    <x v="0"/>
  </r>
  <r>
    <x v="0"/>
    <n v="2010"/>
    <s v="Sekce ÚP pro Prahu 10"/>
    <n v="201061"/>
    <n v="61561"/>
    <x v="0"/>
    <x v="13"/>
    <x v="13"/>
    <x v="11"/>
    <x v="32"/>
    <x v="10"/>
  </r>
  <r>
    <x v="0"/>
    <n v="2010"/>
    <s v="Sekce ÚP pro Prahu 10"/>
    <n v="201061"/>
    <n v="61562"/>
    <x v="0"/>
    <x v="13"/>
    <x v="13"/>
    <x v="11"/>
    <x v="32"/>
    <x v="11"/>
  </r>
  <r>
    <x v="0"/>
    <n v="2010"/>
    <s v="Sekce ÚP pro Prahu 10"/>
    <n v="201061"/>
    <n v="61563"/>
    <x v="0"/>
    <x v="13"/>
    <x v="13"/>
    <x v="11"/>
    <x v="32"/>
    <x v="12"/>
  </r>
  <r>
    <x v="0"/>
    <n v="2010"/>
    <s v="Sekce ÚP pro Prahu 10"/>
    <n v="201062"/>
    <n v="62050"/>
    <x v="0"/>
    <x v="13"/>
    <x v="13"/>
    <x v="11"/>
    <x v="33"/>
    <x v="0"/>
  </r>
  <r>
    <x v="0"/>
    <n v="2010"/>
    <s v="Sekce ÚP pro Prahu 10"/>
    <n v="201062"/>
    <n v="62561"/>
    <x v="0"/>
    <x v="13"/>
    <x v="13"/>
    <x v="11"/>
    <x v="33"/>
    <x v="10"/>
  </r>
  <r>
    <x v="0"/>
    <n v="2010"/>
    <s v="Sekce ÚP pro Prahu 10"/>
    <n v="201062"/>
    <n v="62562"/>
    <x v="0"/>
    <x v="13"/>
    <x v="13"/>
    <x v="11"/>
    <x v="33"/>
    <x v="11"/>
  </r>
  <r>
    <x v="0"/>
    <n v="2010"/>
    <s v="Sekce ÚP pro Prahu 10"/>
    <n v="201062"/>
    <n v="62563"/>
    <x v="0"/>
    <x v="13"/>
    <x v="13"/>
    <x v="11"/>
    <x v="33"/>
    <x v="12"/>
  </r>
  <r>
    <x v="0"/>
    <n v="2010"/>
    <s v="Sekce ÚP pro Prahu 10"/>
    <n v="201070"/>
    <n v="70050"/>
    <x v="0"/>
    <x v="13"/>
    <x v="13"/>
    <x v="11"/>
    <x v="36"/>
    <x v="0"/>
  </r>
  <r>
    <x v="0"/>
    <n v="2010"/>
    <s v="Sekce ÚP pro Prahu 10"/>
    <n v="201070"/>
    <n v="70461"/>
    <x v="0"/>
    <x v="13"/>
    <x v="13"/>
    <x v="11"/>
    <x v="36"/>
    <x v="15"/>
  </r>
  <r>
    <x v="0"/>
    <n v="2010"/>
    <s v="Sekce ÚP pro Prahu 10"/>
    <n v="201070"/>
    <n v="70462"/>
    <x v="0"/>
    <x v="13"/>
    <x v="13"/>
    <x v="11"/>
    <x v="36"/>
    <x v="16"/>
  </r>
  <r>
    <x v="0"/>
    <n v="2011"/>
    <s v="Sekce ÚP pro Prahu - Jižní Město"/>
    <n v="201100"/>
    <n v="30"/>
    <x v="0"/>
    <x v="14"/>
    <x v="14"/>
    <x v="11"/>
    <x v="0"/>
    <x v="0"/>
  </r>
  <r>
    <x v="0"/>
    <n v="2011"/>
    <s v="Sekce ÚP pro Prahu - Jižní Město"/>
    <n v="201100"/>
    <n v="65"/>
    <x v="0"/>
    <x v="14"/>
    <x v="14"/>
    <x v="11"/>
    <x v="26"/>
    <x v="0"/>
  </r>
  <r>
    <x v="0"/>
    <n v="2011"/>
    <s v="Sekce ÚP pro Prahu - Jižní Město"/>
    <n v="201100"/>
    <n v="460"/>
    <x v="0"/>
    <x v="14"/>
    <x v="14"/>
    <x v="11"/>
    <x v="27"/>
    <x v="0"/>
  </r>
  <r>
    <x v="0"/>
    <n v="2011"/>
    <s v="Sekce ÚP pro Prahu - Jižní Město"/>
    <n v="201100"/>
    <n v="510"/>
    <x v="0"/>
    <x v="14"/>
    <x v="14"/>
    <x v="11"/>
    <x v="34"/>
    <x v="0"/>
  </r>
  <r>
    <x v="0"/>
    <n v="2011"/>
    <s v="Sekce ÚP pro Prahu - Jižní Město"/>
    <n v="201151"/>
    <n v="51050"/>
    <x v="0"/>
    <x v="14"/>
    <x v="14"/>
    <x v="11"/>
    <x v="29"/>
    <x v="0"/>
  </r>
  <r>
    <x v="0"/>
    <n v="2011"/>
    <s v="Sekce ÚP pro Prahu - Jižní Město"/>
    <n v="201151"/>
    <n v="51521"/>
    <x v="0"/>
    <x v="14"/>
    <x v="14"/>
    <x v="11"/>
    <x v="29"/>
    <x v="4"/>
  </r>
  <r>
    <x v="0"/>
    <n v="2011"/>
    <s v="Sekce ÚP pro Prahu - Jižní Město"/>
    <n v="201151"/>
    <n v="51522"/>
    <x v="0"/>
    <x v="14"/>
    <x v="14"/>
    <x v="11"/>
    <x v="29"/>
    <x v="5"/>
  </r>
  <r>
    <x v="0"/>
    <n v="2011"/>
    <s v="Sekce ÚP pro Prahu - Jižní Město"/>
    <n v="201151"/>
    <n v="51523"/>
    <x v="0"/>
    <x v="14"/>
    <x v="14"/>
    <x v="11"/>
    <x v="29"/>
    <x v="6"/>
  </r>
  <r>
    <x v="0"/>
    <n v="2011"/>
    <s v="Sekce ÚP pro Prahu - Jižní Město"/>
    <n v="201152"/>
    <n v="52050"/>
    <x v="0"/>
    <x v="14"/>
    <x v="14"/>
    <x v="11"/>
    <x v="30"/>
    <x v="0"/>
  </r>
  <r>
    <x v="0"/>
    <n v="2011"/>
    <s v="Sekce ÚP pro Prahu - Jižní Město"/>
    <n v="201152"/>
    <n v="52521"/>
    <x v="0"/>
    <x v="14"/>
    <x v="14"/>
    <x v="11"/>
    <x v="30"/>
    <x v="4"/>
  </r>
  <r>
    <x v="0"/>
    <n v="2011"/>
    <s v="Sekce ÚP pro Prahu - Jižní Město"/>
    <n v="201152"/>
    <n v="52522"/>
    <x v="0"/>
    <x v="14"/>
    <x v="14"/>
    <x v="11"/>
    <x v="30"/>
    <x v="5"/>
  </r>
  <r>
    <x v="0"/>
    <n v="2011"/>
    <s v="Sekce ÚP pro Prahu - Jižní Město"/>
    <n v="201160"/>
    <n v="60050"/>
    <x v="0"/>
    <x v="14"/>
    <x v="14"/>
    <x v="11"/>
    <x v="35"/>
    <x v="0"/>
  </r>
  <r>
    <x v="0"/>
    <n v="2011"/>
    <s v="Sekce ÚP pro Prahu - Jižní Město"/>
    <n v="201160"/>
    <n v="60561"/>
    <x v="0"/>
    <x v="14"/>
    <x v="14"/>
    <x v="11"/>
    <x v="35"/>
    <x v="10"/>
  </r>
  <r>
    <x v="0"/>
    <n v="2011"/>
    <s v="Sekce ÚP pro Prahu - Jižní Město"/>
    <n v="201160"/>
    <n v="60562"/>
    <x v="0"/>
    <x v="14"/>
    <x v="14"/>
    <x v="11"/>
    <x v="35"/>
    <x v="11"/>
  </r>
  <r>
    <x v="0"/>
    <n v="2011"/>
    <s v="Sekce ÚP pro Prahu - Jižní Město"/>
    <n v="201160"/>
    <n v="60563"/>
    <x v="0"/>
    <x v="14"/>
    <x v="14"/>
    <x v="11"/>
    <x v="35"/>
    <x v="12"/>
  </r>
  <r>
    <x v="0"/>
    <n v="2012"/>
    <s v="Sekce ÚP v Praze-Modřanech"/>
    <n v="201200"/>
    <n v="30"/>
    <x v="0"/>
    <x v="15"/>
    <x v="15"/>
    <x v="11"/>
    <x v="0"/>
    <x v="0"/>
  </r>
  <r>
    <x v="0"/>
    <n v="2012"/>
    <s v="Sekce ÚP v Praze-Modřanech"/>
    <n v="201200"/>
    <n v="510"/>
    <x v="0"/>
    <x v="15"/>
    <x v="15"/>
    <x v="11"/>
    <x v="34"/>
    <x v="0"/>
  </r>
  <r>
    <x v="0"/>
    <n v="2012"/>
    <s v="Sekce ÚP v Praze-Modřanech"/>
    <n v="201250"/>
    <n v="50050"/>
    <x v="0"/>
    <x v="15"/>
    <x v="15"/>
    <x v="11"/>
    <x v="37"/>
    <x v="0"/>
  </r>
  <r>
    <x v="0"/>
    <n v="2012"/>
    <s v="Sekce ÚP v Praze-Modřanech"/>
    <n v="201250"/>
    <n v="50521"/>
    <x v="0"/>
    <x v="15"/>
    <x v="15"/>
    <x v="11"/>
    <x v="37"/>
    <x v="4"/>
  </r>
  <r>
    <x v="0"/>
    <n v="2012"/>
    <s v="Sekce ÚP v Praze-Modřanech"/>
    <n v="201250"/>
    <n v="50522"/>
    <x v="0"/>
    <x v="15"/>
    <x v="15"/>
    <x v="11"/>
    <x v="37"/>
    <x v="5"/>
  </r>
  <r>
    <x v="0"/>
    <n v="2012"/>
    <s v="Sekce ÚP v Praze-Modřanech"/>
    <n v="201250"/>
    <n v="50523"/>
    <x v="0"/>
    <x v="15"/>
    <x v="15"/>
    <x v="11"/>
    <x v="37"/>
    <x v="6"/>
  </r>
  <r>
    <x v="0"/>
    <n v="2012"/>
    <s v="Sekce ÚP v Praze-Modřanech"/>
    <n v="201250"/>
    <n v="50524"/>
    <x v="0"/>
    <x v="15"/>
    <x v="15"/>
    <x v="11"/>
    <x v="37"/>
    <x v="7"/>
  </r>
  <r>
    <x v="0"/>
    <n v="2012"/>
    <s v="Sekce ÚP v Praze-Modřanech"/>
    <n v="201260"/>
    <n v="60050"/>
    <x v="0"/>
    <x v="15"/>
    <x v="15"/>
    <x v="11"/>
    <x v="35"/>
    <x v="0"/>
  </r>
  <r>
    <x v="0"/>
    <n v="2012"/>
    <s v="Sekce ÚP v Praze-Modřanech"/>
    <n v="201260"/>
    <n v="60561"/>
    <x v="0"/>
    <x v="15"/>
    <x v="15"/>
    <x v="11"/>
    <x v="35"/>
    <x v="10"/>
  </r>
  <r>
    <x v="0"/>
    <n v="2012"/>
    <s v="Sekce ÚP v Praze-Modřanech"/>
    <n v="201260"/>
    <n v="60562"/>
    <x v="0"/>
    <x v="15"/>
    <x v="15"/>
    <x v="11"/>
    <x v="35"/>
    <x v="11"/>
  </r>
  <r>
    <x v="1"/>
    <n v="2100"/>
    <s v="FÚ pro Středočeský kraj"/>
    <n v="210000"/>
    <n v="20"/>
    <x v="0"/>
    <x v="0"/>
    <x v="0"/>
    <x v="0"/>
    <x v="0"/>
    <x v="0"/>
  </r>
  <r>
    <x v="1"/>
    <n v="2100"/>
    <s v="FÚ pro Středočeský kraj"/>
    <n v="210000"/>
    <n v="61"/>
    <x v="0"/>
    <x v="1"/>
    <x v="1"/>
    <x v="0"/>
    <x v="0"/>
    <x v="0"/>
  </r>
  <r>
    <x v="1"/>
    <n v="2140"/>
    <s v="FÚ pro Středočeský kraj"/>
    <n v="214000"/>
    <n v="4000040"/>
    <x v="0"/>
    <x v="2"/>
    <x v="2"/>
    <x v="0"/>
    <x v="0"/>
    <x v="0"/>
  </r>
  <r>
    <x v="1"/>
    <n v="2140"/>
    <s v="FÚ pro Středočeský kraj"/>
    <n v="214000"/>
    <n v="63"/>
    <x v="0"/>
    <x v="2"/>
    <x v="2"/>
    <x v="12"/>
    <x v="0"/>
    <x v="0"/>
  </r>
  <r>
    <x v="1"/>
    <n v="2140"/>
    <s v="FÚ pro Středočeský kraj"/>
    <n v="214000"/>
    <n v="64"/>
    <x v="0"/>
    <x v="2"/>
    <x v="2"/>
    <x v="13"/>
    <x v="0"/>
    <x v="0"/>
  </r>
  <r>
    <x v="1"/>
    <n v="2140"/>
    <s v="FÚ pro Středočeský kraj"/>
    <n v="214000"/>
    <n v="410"/>
    <x v="0"/>
    <x v="2"/>
    <x v="2"/>
    <x v="1"/>
    <x v="0"/>
    <x v="0"/>
  </r>
  <r>
    <x v="1"/>
    <n v="2140"/>
    <s v="FÚ pro Středočeský kraj"/>
    <n v="214011"/>
    <n v="11050"/>
    <x v="0"/>
    <x v="2"/>
    <x v="2"/>
    <x v="3"/>
    <x v="0"/>
    <x v="0"/>
  </r>
  <r>
    <x v="1"/>
    <n v="2140"/>
    <s v="FÚ pro Středočeský kraj"/>
    <n v="214011"/>
    <n v="11420"/>
    <x v="0"/>
    <x v="2"/>
    <x v="2"/>
    <x v="3"/>
    <x v="3"/>
    <x v="0"/>
  </r>
  <r>
    <x v="1"/>
    <n v="2140"/>
    <s v="FÚ pro Středočeský kraj"/>
    <n v="214011"/>
    <n v="11430"/>
    <x v="0"/>
    <x v="2"/>
    <x v="2"/>
    <x v="3"/>
    <x v="4"/>
    <x v="0"/>
  </r>
  <r>
    <x v="1"/>
    <n v="2140"/>
    <s v="FÚ pro Středočeský kraj"/>
    <n v="214011"/>
    <n v="11441"/>
    <x v="0"/>
    <x v="2"/>
    <x v="2"/>
    <x v="3"/>
    <x v="5"/>
    <x v="0"/>
  </r>
  <r>
    <x v="1"/>
    <n v="2140"/>
    <s v="FÚ pro Středočeský kraj"/>
    <n v="214011"/>
    <n v="11442"/>
    <x v="0"/>
    <x v="2"/>
    <x v="2"/>
    <x v="3"/>
    <x v="6"/>
    <x v="0"/>
  </r>
  <r>
    <x v="1"/>
    <n v="2140"/>
    <s v="FÚ pro Středočeský kraj"/>
    <n v="214011"/>
    <n v="11450"/>
    <x v="0"/>
    <x v="2"/>
    <x v="2"/>
    <x v="3"/>
    <x v="38"/>
    <x v="0"/>
  </r>
  <r>
    <x v="1"/>
    <n v="2140"/>
    <s v="FÚ pro Středočeský kraj"/>
    <n v="214011"/>
    <n v="11530"/>
    <x v="0"/>
    <x v="2"/>
    <x v="2"/>
    <x v="3"/>
    <x v="10"/>
    <x v="0"/>
  </r>
  <r>
    <x v="1"/>
    <n v="2140"/>
    <s v="FÚ pro Středočeský kraj"/>
    <n v="214021"/>
    <n v="21050"/>
    <x v="0"/>
    <x v="2"/>
    <x v="2"/>
    <x v="4"/>
    <x v="0"/>
    <x v="0"/>
  </r>
  <r>
    <x v="1"/>
    <n v="2140"/>
    <s v="FÚ pro Středočeský kraj"/>
    <n v="214021"/>
    <n v="21491"/>
    <x v="0"/>
    <x v="2"/>
    <x v="2"/>
    <x v="4"/>
    <x v="11"/>
    <x v="0"/>
  </r>
  <r>
    <x v="1"/>
    <n v="2140"/>
    <s v="FÚ pro Středočeský kraj"/>
    <n v="214021"/>
    <n v="21492"/>
    <x v="0"/>
    <x v="2"/>
    <x v="2"/>
    <x v="4"/>
    <x v="12"/>
    <x v="0"/>
  </r>
  <r>
    <x v="1"/>
    <n v="2140"/>
    <s v="FÚ pro Středočeský kraj"/>
    <n v="214021"/>
    <n v="21493"/>
    <x v="0"/>
    <x v="2"/>
    <x v="2"/>
    <x v="4"/>
    <x v="13"/>
    <x v="0"/>
  </r>
  <r>
    <x v="1"/>
    <n v="2140"/>
    <s v="FÚ pro Středočeský kraj"/>
    <n v="214021"/>
    <n v="21494"/>
    <x v="0"/>
    <x v="2"/>
    <x v="2"/>
    <x v="4"/>
    <x v="39"/>
    <x v="0"/>
  </r>
  <r>
    <x v="1"/>
    <n v="2140"/>
    <s v="FÚ pro Středočeský kraj"/>
    <n v="214021"/>
    <n v="21495"/>
    <x v="0"/>
    <x v="2"/>
    <x v="2"/>
    <x v="4"/>
    <x v="40"/>
    <x v="0"/>
  </r>
  <r>
    <x v="1"/>
    <n v="2140"/>
    <s v="FÚ pro Středočeský kraj"/>
    <n v="214031"/>
    <n v="31050"/>
    <x v="0"/>
    <x v="2"/>
    <x v="2"/>
    <x v="5"/>
    <x v="0"/>
    <x v="0"/>
  </r>
  <r>
    <x v="1"/>
    <n v="2140"/>
    <s v="FÚ pro Středočeský kraj"/>
    <n v="214031"/>
    <n v="31471"/>
    <x v="0"/>
    <x v="2"/>
    <x v="2"/>
    <x v="5"/>
    <x v="14"/>
    <x v="0"/>
  </r>
  <r>
    <x v="1"/>
    <n v="2140"/>
    <s v="FÚ pro Středočeský kraj"/>
    <n v="214031"/>
    <n v="31472"/>
    <x v="0"/>
    <x v="2"/>
    <x v="2"/>
    <x v="5"/>
    <x v="15"/>
    <x v="0"/>
  </r>
  <r>
    <x v="1"/>
    <n v="2140"/>
    <s v="FÚ pro Středočeský kraj"/>
    <n v="214031"/>
    <n v="31473"/>
    <x v="0"/>
    <x v="2"/>
    <x v="2"/>
    <x v="5"/>
    <x v="16"/>
    <x v="0"/>
  </r>
  <r>
    <x v="1"/>
    <n v="2140"/>
    <s v="FÚ pro Středočeský kraj"/>
    <n v="214031"/>
    <n v="31474"/>
    <x v="0"/>
    <x v="2"/>
    <x v="2"/>
    <x v="5"/>
    <x v="17"/>
    <x v="0"/>
  </r>
  <r>
    <x v="1"/>
    <n v="2180"/>
    <s v="FÚ pro Středočeský kraj"/>
    <n v="218000"/>
    <n v="8000040"/>
    <x v="0"/>
    <x v="3"/>
    <x v="3"/>
    <x v="0"/>
    <x v="0"/>
    <x v="0"/>
  </r>
  <r>
    <x v="1"/>
    <n v="2180"/>
    <s v="FÚ pro Středočeský kraj"/>
    <n v="218000"/>
    <n v="535"/>
    <x v="0"/>
    <x v="3"/>
    <x v="3"/>
    <x v="6"/>
    <x v="0"/>
    <x v="0"/>
  </r>
  <r>
    <x v="1"/>
    <n v="2180"/>
    <s v="FÚ pro Středočeský kraj"/>
    <n v="218081"/>
    <n v="81050"/>
    <x v="0"/>
    <x v="3"/>
    <x v="3"/>
    <x v="7"/>
    <x v="0"/>
    <x v="0"/>
  </r>
  <r>
    <x v="1"/>
    <n v="2180"/>
    <s v="FÚ pro Středočeský kraj"/>
    <n v="218081"/>
    <n v="81541"/>
    <x v="0"/>
    <x v="3"/>
    <x v="3"/>
    <x v="7"/>
    <x v="20"/>
    <x v="0"/>
  </r>
  <r>
    <x v="1"/>
    <n v="2180"/>
    <s v="FÚ pro Středočeský kraj"/>
    <n v="218081"/>
    <n v="81542"/>
    <x v="0"/>
    <x v="3"/>
    <x v="3"/>
    <x v="7"/>
    <x v="21"/>
    <x v="0"/>
  </r>
  <r>
    <x v="1"/>
    <n v="2180"/>
    <s v="FÚ pro Středočeský kraj"/>
    <n v="218081"/>
    <n v="81543"/>
    <x v="0"/>
    <x v="3"/>
    <x v="3"/>
    <x v="7"/>
    <x v="22"/>
    <x v="0"/>
  </r>
  <r>
    <x v="1"/>
    <n v="2180"/>
    <s v="FÚ pro Středočeský kraj"/>
    <n v="218082"/>
    <n v="82050"/>
    <x v="0"/>
    <x v="3"/>
    <x v="3"/>
    <x v="8"/>
    <x v="0"/>
    <x v="0"/>
  </r>
  <r>
    <x v="1"/>
    <n v="2180"/>
    <s v="FÚ pro Středočeský kraj"/>
    <n v="218082"/>
    <n v="82541"/>
    <x v="0"/>
    <x v="3"/>
    <x v="3"/>
    <x v="8"/>
    <x v="20"/>
    <x v="0"/>
  </r>
  <r>
    <x v="1"/>
    <n v="2180"/>
    <s v="FÚ pro Středočeský kraj"/>
    <n v="218082"/>
    <n v="82542"/>
    <x v="0"/>
    <x v="3"/>
    <x v="3"/>
    <x v="8"/>
    <x v="21"/>
    <x v="0"/>
  </r>
  <r>
    <x v="1"/>
    <n v="2180"/>
    <s v="FÚ pro Středočeský kraj"/>
    <n v="218082"/>
    <n v="82543"/>
    <x v="0"/>
    <x v="3"/>
    <x v="3"/>
    <x v="8"/>
    <x v="22"/>
    <x v="0"/>
  </r>
  <r>
    <x v="1"/>
    <n v="2180"/>
    <s v="FÚ pro Středočeský kraj"/>
    <n v="218082"/>
    <n v="82544"/>
    <x v="0"/>
    <x v="3"/>
    <x v="3"/>
    <x v="8"/>
    <x v="23"/>
    <x v="0"/>
  </r>
  <r>
    <x v="1"/>
    <n v="2101"/>
    <s v="Sekce ÚP Praha-východ"/>
    <n v="210100"/>
    <n v="30"/>
    <x v="0"/>
    <x v="16"/>
    <x v="16"/>
    <x v="11"/>
    <x v="0"/>
    <x v="0"/>
  </r>
  <r>
    <x v="1"/>
    <n v="2101"/>
    <s v="Sekce ÚP Praha-východ"/>
    <n v="210100"/>
    <n v="65"/>
    <x v="0"/>
    <x v="16"/>
    <x v="16"/>
    <x v="11"/>
    <x v="26"/>
    <x v="0"/>
  </r>
  <r>
    <x v="1"/>
    <n v="2101"/>
    <s v="Sekce ÚP Praha-východ"/>
    <n v="210100"/>
    <n v="460"/>
    <x v="0"/>
    <x v="16"/>
    <x v="16"/>
    <x v="11"/>
    <x v="27"/>
    <x v="0"/>
  </r>
  <r>
    <x v="1"/>
    <n v="2101"/>
    <s v="Sekce ÚP Praha-východ"/>
    <n v="210100"/>
    <n v="510"/>
    <x v="0"/>
    <x v="16"/>
    <x v="16"/>
    <x v="11"/>
    <x v="34"/>
    <x v="0"/>
  </r>
  <r>
    <x v="1"/>
    <n v="2101"/>
    <s v="Sekce ÚP Praha-východ"/>
    <n v="210150"/>
    <n v="50050"/>
    <x v="0"/>
    <x v="16"/>
    <x v="16"/>
    <x v="11"/>
    <x v="37"/>
    <x v="0"/>
  </r>
  <r>
    <x v="1"/>
    <n v="2101"/>
    <s v="Sekce ÚP Praha-východ"/>
    <n v="210150"/>
    <n v="50521"/>
    <x v="0"/>
    <x v="16"/>
    <x v="16"/>
    <x v="11"/>
    <x v="37"/>
    <x v="4"/>
  </r>
  <r>
    <x v="1"/>
    <n v="2101"/>
    <s v="Sekce ÚP Praha-východ"/>
    <n v="210150"/>
    <n v="50522"/>
    <x v="0"/>
    <x v="16"/>
    <x v="16"/>
    <x v="11"/>
    <x v="37"/>
    <x v="5"/>
  </r>
  <r>
    <x v="1"/>
    <n v="2101"/>
    <s v="Sekce ÚP Praha-východ"/>
    <n v="210150"/>
    <n v="50523"/>
    <x v="0"/>
    <x v="16"/>
    <x v="16"/>
    <x v="11"/>
    <x v="37"/>
    <x v="6"/>
  </r>
  <r>
    <x v="1"/>
    <n v="2101"/>
    <s v="Sekce ÚP Praha-východ"/>
    <n v="210150"/>
    <n v="50524"/>
    <x v="0"/>
    <x v="16"/>
    <x v="16"/>
    <x v="11"/>
    <x v="37"/>
    <x v="7"/>
  </r>
  <r>
    <x v="1"/>
    <n v="2101"/>
    <s v="Sekce ÚP Praha-východ"/>
    <n v="210150"/>
    <n v="50525"/>
    <x v="0"/>
    <x v="16"/>
    <x v="16"/>
    <x v="11"/>
    <x v="37"/>
    <x v="8"/>
  </r>
  <r>
    <x v="1"/>
    <n v="2101"/>
    <s v="Sekce ÚP Praha-východ"/>
    <n v="210160"/>
    <n v="60050"/>
    <x v="0"/>
    <x v="16"/>
    <x v="16"/>
    <x v="11"/>
    <x v="35"/>
    <x v="0"/>
  </r>
  <r>
    <x v="1"/>
    <n v="2101"/>
    <s v="Sekce ÚP Praha-východ"/>
    <n v="210160"/>
    <n v="60561"/>
    <x v="0"/>
    <x v="16"/>
    <x v="16"/>
    <x v="11"/>
    <x v="35"/>
    <x v="10"/>
  </r>
  <r>
    <x v="1"/>
    <n v="2101"/>
    <s v="Sekce ÚP Praha-východ"/>
    <n v="210160"/>
    <n v="60562"/>
    <x v="0"/>
    <x v="16"/>
    <x v="16"/>
    <x v="11"/>
    <x v="35"/>
    <x v="11"/>
  </r>
  <r>
    <x v="1"/>
    <n v="2101"/>
    <s v="Sekce ÚP Praha-východ"/>
    <n v="210160"/>
    <n v="60563"/>
    <x v="0"/>
    <x v="16"/>
    <x v="16"/>
    <x v="11"/>
    <x v="35"/>
    <x v="12"/>
  </r>
  <r>
    <x v="1"/>
    <n v="2102"/>
    <s v="Sekce ÚP Praha-západ"/>
    <n v="210200"/>
    <n v="30"/>
    <x v="0"/>
    <x v="17"/>
    <x v="17"/>
    <x v="11"/>
    <x v="0"/>
    <x v="0"/>
  </r>
  <r>
    <x v="1"/>
    <n v="2102"/>
    <s v="Sekce ÚP Praha-západ"/>
    <n v="210200"/>
    <n v="65"/>
    <x v="0"/>
    <x v="17"/>
    <x v="17"/>
    <x v="11"/>
    <x v="26"/>
    <x v="0"/>
  </r>
  <r>
    <x v="1"/>
    <n v="2102"/>
    <s v="Sekce ÚP Praha-západ"/>
    <n v="210200"/>
    <n v="460"/>
    <x v="0"/>
    <x v="17"/>
    <x v="17"/>
    <x v="11"/>
    <x v="27"/>
    <x v="0"/>
  </r>
  <r>
    <x v="1"/>
    <n v="2102"/>
    <s v="Sekce ÚP Praha-západ"/>
    <n v="210240"/>
    <n v="40050"/>
    <x v="0"/>
    <x v="17"/>
    <x v="17"/>
    <x v="11"/>
    <x v="28"/>
    <x v="0"/>
  </r>
  <r>
    <x v="1"/>
    <n v="2102"/>
    <s v="Sekce ÚP Praha-západ"/>
    <n v="210240"/>
    <n v="40511"/>
    <x v="0"/>
    <x v="17"/>
    <x v="17"/>
    <x v="11"/>
    <x v="28"/>
    <x v="1"/>
  </r>
  <r>
    <x v="1"/>
    <n v="2102"/>
    <s v="Sekce ÚP Praha-západ"/>
    <n v="210240"/>
    <n v="40512"/>
    <x v="0"/>
    <x v="17"/>
    <x v="17"/>
    <x v="11"/>
    <x v="28"/>
    <x v="2"/>
  </r>
  <r>
    <x v="1"/>
    <n v="2102"/>
    <s v="Sekce ÚP Praha-západ"/>
    <n v="210251"/>
    <n v="51050"/>
    <x v="0"/>
    <x v="17"/>
    <x v="17"/>
    <x v="11"/>
    <x v="29"/>
    <x v="0"/>
  </r>
  <r>
    <x v="1"/>
    <n v="2102"/>
    <s v="Sekce ÚP Praha-západ"/>
    <n v="210251"/>
    <n v="51521"/>
    <x v="0"/>
    <x v="17"/>
    <x v="17"/>
    <x v="11"/>
    <x v="29"/>
    <x v="4"/>
  </r>
  <r>
    <x v="1"/>
    <n v="2102"/>
    <s v="Sekce ÚP Praha-západ"/>
    <n v="210251"/>
    <n v="51522"/>
    <x v="0"/>
    <x v="17"/>
    <x v="17"/>
    <x v="11"/>
    <x v="29"/>
    <x v="5"/>
  </r>
  <r>
    <x v="1"/>
    <n v="2102"/>
    <s v="Sekce ÚP Praha-západ"/>
    <n v="210251"/>
    <n v="51523"/>
    <x v="0"/>
    <x v="17"/>
    <x v="17"/>
    <x v="11"/>
    <x v="29"/>
    <x v="6"/>
  </r>
  <r>
    <x v="1"/>
    <n v="2102"/>
    <s v="Sekce ÚP Praha-západ"/>
    <n v="210251"/>
    <n v="51524"/>
    <x v="0"/>
    <x v="17"/>
    <x v="17"/>
    <x v="11"/>
    <x v="29"/>
    <x v="7"/>
  </r>
  <r>
    <x v="1"/>
    <n v="2102"/>
    <s v="Sekce ÚP Praha-západ"/>
    <n v="210252"/>
    <n v="52050"/>
    <x v="0"/>
    <x v="17"/>
    <x v="17"/>
    <x v="11"/>
    <x v="30"/>
    <x v="0"/>
  </r>
  <r>
    <x v="1"/>
    <n v="2102"/>
    <s v="Sekce ÚP Praha-západ"/>
    <n v="210252"/>
    <n v="52521"/>
    <x v="0"/>
    <x v="17"/>
    <x v="17"/>
    <x v="11"/>
    <x v="30"/>
    <x v="4"/>
  </r>
  <r>
    <x v="1"/>
    <n v="2102"/>
    <s v="Sekce ÚP Praha-západ"/>
    <n v="210252"/>
    <n v="52522"/>
    <x v="0"/>
    <x v="17"/>
    <x v="17"/>
    <x v="11"/>
    <x v="30"/>
    <x v="5"/>
  </r>
  <r>
    <x v="1"/>
    <n v="2102"/>
    <s v="Sekce ÚP Praha-západ"/>
    <n v="210252"/>
    <n v="52523"/>
    <x v="0"/>
    <x v="17"/>
    <x v="17"/>
    <x v="11"/>
    <x v="30"/>
    <x v="6"/>
  </r>
  <r>
    <x v="1"/>
    <n v="2102"/>
    <s v="Sekce ÚP Praha-západ"/>
    <n v="210260"/>
    <n v="60050"/>
    <x v="0"/>
    <x v="17"/>
    <x v="17"/>
    <x v="11"/>
    <x v="35"/>
    <x v="0"/>
  </r>
  <r>
    <x v="1"/>
    <n v="2102"/>
    <s v="Sekce ÚP Praha-západ"/>
    <n v="210260"/>
    <n v="60561"/>
    <x v="0"/>
    <x v="17"/>
    <x v="17"/>
    <x v="11"/>
    <x v="35"/>
    <x v="10"/>
  </r>
  <r>
    <x v="1"/>
    <n v="2102"/>
    <s v="Sekce ÚP Praha-západ"/>
    <n v="210260"/>
    <n v="60562"/>
    <x v="0"/>
    <x v="17"/>
    <x v="17"/>
    <x v="11"/>
    <x v="35"/>
    <x v="11"/>
  </r>
  <r>
    <x v="1"/>
    <n v="2102"/>
    <s v="Sekce ÚP Praha-západ"/>
    <n v="210260"/>
    <n v="60563"/>
    <x v="0"/>
    <x v="17"/>
    <x v="17"/>
    <x v="11"/>
    <x v="35"/>
    <x v="12"/>
  </r>
  <r>
    <x v="1"/>
    <n v="2102"/>
    <s v="Sekce ÚP Praha-západ"/>
    <n v="210260"/>
    <n v="60564"/>
    <x v="0"/>
    <x v="17"/>
    <x v="17"/>
    <x v="11"/>
    <x v="35"/>
    <x v="13"/>
  </r>
  <r>
    <x v="1"/>
    <n v="2103"/>
    <s v="Sekce ÚP v Benešově"/>
    <n v="210300"/>
    <n v="30"/>
    <x v="0"/>
    <x v="18"/>
    <x v="18"/>
    <x v="11"/>
    <x v="0"/>
    <x v="0"/>
  </r>
  <r>
    <x v="1"/>
    <n v="2103"/>
    <s v="Sekce ÚP v Benešově"/>
    <n v="210300"/>
    <n v="65"/>
    <x v="0"/>
    <x v="18"/>
    <x v="18"/>
    <x v="11"/>
    <x v="26"/>
    <x v="0"/>
  </r>
  <r>
    <x v="1"/>
    <n v="2103"/>
    <s v="Sekce ÚP v Benešově"/>
    <n v="210300"/>
    <n v="460"/>
    <x v="0"/>
    <x v="18"/>
    <x v="18"/>
    <x v="11"/>
    <x v="27"/>
    <x v="0"/>
  </r>
  <r>
    <x v="1"/>
    <n v="2103"/>
    <s v="Sekce ÚP v Benešově"/>
    <n v="210300"/>
    <n v="510"/>
    <x v="0"/>
    <x v="18"/>
    <x v="18"/>
    <x v="11"/>
    <x v="34"/>
    <x v="0"/>
  </r>
  <r>
    <x v="1"/>
    <n v="2103"/>
    <s v="Sekce ÚP v Benešově"/>
    <n v="210350"/>
    <n v="50050"/>
    <x v="0"/>
    <x v="18"/>
    <x v="18"/>
    <x v="11"/>
    <x v="37"/>
    <x v="0"/>
  </r>
  <r>
    <x v="1"/>
    <n v="2103"/>
    <s v="Sekce ÚP v Benešově"/>
    <n v="210350"/>
    <n v="50521"/>
    <x v="0"/>
    <x v="18"/>
    <x v="18"/>
    <x v="11"/>
    <x v="37"/>
    <x v="4"/>
  </r>
  <r>
    <x v="1"/>
    <n v="2103"/>
    <s v="Sekce ÚP v Benešově"/>
    <n v="210350"/>
    <n v="50522"/>
    <x v="0"/>
    <x v="18"/>
    <x v="18"/>
    <x v="11"/>
    <x v="37"/>
    <x v="5"/>
  </r>
  <r>
    <x v="1"/>
    <n v="2103"/>
    <s v="Sekce ÚP v Benešově"/>
    <n v="210350"/>
    <n v="50523"/>
    <x v="0"/>
    <x v="18"/>
    <x v="18"/>
    <x v="11"/>
    <x v="37"/>
    <x v="6"/>
  </r>
  <r>
    <x v="1"/>
    <n v="2103"/>
    <s v="Sekce ÚP v Benešově"/>
    <n v="210360"/>
    <n v="60050"/>
    <x v="0"/>
    <x v="18"/>
    <x v="18"/>
    <x v="11"/>
    <x v="35"/>
    <x v="0"/>
  </r>
  <r>
    <x v="1"/>
    <n v="2103"/>
    <s v="Sekce ÚP v Benešově"/>
    <n v="210360"/>
    <n v="60561"/>
    <x v="0"/>
    <x v="18"/>
    <x v="18"/>
    <x v="11"/>
    <x v="35"/>
    <x v="10"/>
  </r>
  <r>
    <x v="1"/>
    <n v="2103"/>
    <s v="Sekce ÚP v Benešově"/>
    <n v="210360"/>
    <n v="60562"/>
    <x v="0"/>
    <x v="18"/>
    <x v="18"/>
    <x v="11"/>
    <x v="35"/>
    <x v="11"/>
  </r>
  <r>
    <x v="1"/>
    <n v="2103"/>
    <s v="Sekce ÚP v Benešově"/>
    <n v="210360"/>
    <n v="60563"/>
    <x v="0"/>
    <x v="18"/>
    <x v="18"/>
    <x v="11"/>
    <x v="35"/>
    <x v="12"/>
  </r>
  <r>
    <x v="1"/>
    <n v="2104"/>
    <s v="Sekce ÚP v Berouně"/>
    <n v="210400"/>
    <n v="30"/>
    <x v="0"/>
    <x v="19"/>
    <x v="19"/>
    <x v="11"/>
    <x v="0"/>
    <x v="0"/>
  </r>
  <r>
    <x v="1"/>
    <n v="2104"/>
    <s v="Sekce ÚP v Berouně"/>
    <n v="210400"/>
    <n v="65"/>
    <x v="0"/>
    <x v="19"/>
    <x v="19"/>
    <x v="11"/>
    <x v="26"/>
    <x v="0"/>
  </r>
  <r>
    <x v="1"/>
    <n v="2104"/>
    <s v="Sekce ÚP v Berouně"/>
    <n v="210400"/>
    <n v="460"/>
    <x v="0"/>
    <x v="19"/>
    <x v="19"/>
    <x v="11"/>
    <x v="27"/>
    <x v="0"/>
  </r>
  <r>
    <x v="1"/>
    <n v="2104"/>
    <s v="Sekce ÚP v Berouně"/>
    <n v="210400"/>
    <n v="510"/>
    <x v="0"/>
    <x v="19"/>
    <x v="19"/>
    <x v="11"/>
    <x v="34"/>
    <x v="0"/>
  </r>
  <r>
    <x v="1"/>
    <n v="2104"/>
    <s v="Sekce ÚP v Berouně"/>
    <n v="210450"/>
    <n v="50050"/>
    <x v="0"/>
    <x v="19"/>
    <x v="19"/>
    <x v="11"/>
    <x v="37"/>
    <x v="0"/>
  </r>
  <r>
    <x v="1"/>
    <n v="2104"/>
    <s v="Sekce ÚP v Berouně"/>
    <n v="210450"/>
    <n v="50521"/>
    <x v="0"/>
    <x v="19"/>
    <x v="19"/>
    <x v="11"/>
    <x v="37"/>
    <x v="4"/>
  </r>
  <r>
    <x v="1"/>
    <n v="2104"/>
    <s v="Sekce ÚP v Berouně"/>
    <n v="210450"/>
    <n v="50522"/>
    <x v="0"/>
    <x v="19"/>
    <x v="19"/>
    <x v="11"/>
    <x v="37"/>
    <x v="5"/>
  </r>
  <r>
    <x v="1"/>
    <n v="2104"/>
    <s v="Sekce ÚP v Berouně"/>
    <n v="210450"/>
    <n v="50523"/>
    <x v="0"/>
    <x v="19"/>
    <x v="19"/>
    <x v="11"/>
    <x v="37"/>
    <x v="6"/>
  </r>
  <r>
    <x v="1"/>
    <n v="2104"/>
    <s v="Sekce ÚP v Berouně"/>
    <n v="210460"/>
    <n v="60050"/>
    <x v="0"/>
    <x v="19"/>
    <x v="19"/>
    <x v="11"/>
    <x v="35"/>
    <x v="0"/>
  </r>
  <r>
    <x v="1"/>
    <n v="2104"/>
    <s v="Sekce ÚP v Berouně"/>
    <n v="210460"/>
    <n v="60561"/>
    <x v="0"/>
    <x v="19"/>
    <x v="19"/>
    <x v="11"/>
    <x v="35"/>
    <x v="10"/>
  </r>
  <r>
    <x v="1"/>
    <n v="2104"/>
    <s v="Sekce ÚP v Berouně"/>
    <n v="210460"/>
    <n v="60562"/>
    <x v="0"/>
    <x v="19"/>
    <x v="19"/>
    <x v="11"/>
    <x v="35"/>
    <x v="11"/>
  </r>
  <r>
    <x v="1"/>
    <n v="2104"/>
    <s v="Sekce ÚP v Berouně"/>
    <n v="210460"/>
    <n v="60563"/>
    <x v="0"/>
    <x v="19"/>
    <x v="19"/>
    <x v="11"/>
    <x v="35"/>
    <x v="12"/>
  </r>
  <r>
    <x v="1"/>
    <n v="2110"/>
    <s v="Sekce ÚP v Kladně"/>
    <n v="211000"/>
    <n v="30"/>
    <x v="0"/>
    <x v="20"/>
    <x v="20"/>
    <x v="11"/>
    <x v="0"/>
    <x v="0"/>
  </r>
  <r>
    <x v="1"/>
    <n v="2110"/>
    <s v="Sekce ÚP v Kladně"/>
    <n v="211000"/>
    <n v="65"/>
    <x v="0"/>
    <x v="20"/>
    <x v="20"/>
    <x v="11"/>
    <x v="26"/>
    <x v="0"/>
  </r>
  <r>
    <x v="1"/>
    <n v="2110"/>
    <s v="Sekce ÚP v Kladně"/>
    <n v="211000"/>
    <n v="460"/>
    <x v="0"/>
    <x v="20"/>
    <x v="20"/>
    <x v="11"/>
    <x v="27"/>
    <x v="0"/>
  </r>
  <r>
    <x v="1"/>
    <n v="2110"/>
    <s v="Sekce ÚP v Kladně"/>
    <n v="211000"/>
    <n v="510"/>
    <x v="0"/>
    <x v="20"/>
    <x v="20"/>
    <x v="11"/>
    <x v="34"/>
    <x v="0"/>
  </r>
  <r>
    <x v="1"/>
    <n v="2110"/>
    <s v="Sekce ÚP v Kladně"/>
    <n v="211051"/>
    <n v="51050"/>
    <x v="0"/>
    <x v="20"/>
    <x v="20"/>
    <x v="11"/>
    <x v="29"/>
    <x v="0"/>
  </r>
  <r>
    <x v="1"/>
    <n v="2110"/>
    <s v="Sekce ÚP v Kladně"/>
    <n v="211051"/>
    <n v="51521"/>
    <x v="0"/>
    <x v="20"/>
    <x v="20"/>
    <x v="11"/>
    <x v="29"/>
    <x v="4"/>
  </r>
  <r>
    <x v="1"/>
    <n v="2110"/>
    <s v="Sekce ÚP v Kladně"/>
    <n v="211051"/>
    <n v="51522"/>
    <x v="0"/>
    <x v="20"/>
    <x v="20"/>
    <x v="11"/>
    <x v="29"/>
    <x v="5"/>
  </r>
  <r>
    <x v="1"/>
    <n v="2110"/>
    <s v="Sekce ÚP v Kladně"/>
    <n v="211051"/>
    <n v="51523"/>
    <x v="0"/>
    <x v="20"/>
    <x v="20"/>
    <x v="11"/>
    <x v="29"/>
    <x v="6"/>
  </r>
  <r>
    <x v="1"/>
    <n v="2110"/>
    <s v="Sekce ÚP v Kladně"/>
    <n v="211052"/>
    <n v="52050"/>
    <x v="0"/>
    <x v="20"/>
    <x v="20"/>
    <x v="11"/>
    <x v="30"/>
    <x v="0"/>
  </r>
  <r>
    <x v="1"/>
    <n v="2110"/>
    <s v="Sekce ÚP v Kladně"/>
    <n v="211052"/>
    <n v="52521"/>
    <x v="0"/>
    <x v="20"/>
    <x v="20"/>
    <x v="11"/>
    <x v="30"/>
    <x v="4"/>
  </r>
  <r>
    <x v="1"/>
    <n v="2110"/>
    <s v="Sekce ÚP v Kladně"/>
    <n v="211052"/>
    <n v="52522"/>
    <x v="0"/>
    <x v="20"/>
    <x v="20"/>
    <x v="11"/>
    <x v="30"/>
    <x v="5"/>
  </r>
  <r>
    <x v="1"/>
    <n v="2110"/>
    <s v="Sekce ÚP v Kladně"/>
    <n v="211060"/>
    <n v="60050"/>
    <x v="0"/>
    <x v="20"/>
    <x v="20"/>
    <x v="11"/>
    <x v="35"/>
    <x v="0"/>
  </r>
  <r>
    <x v="1"/>
    <n v="2110"/>
    <s v="Sekce ÚP v Kladně"/>
    <n v="211060"/>
    <n v="60561"/>
    <x v="0"/>
    <x v="20"/>
    <x v="20"/>
    <x v="11"/>
    <x v="35"/>
    <x v="10"/>
  </r>
  <r>
    <x v="1"/>
    <n v="2110"/>
    <s v="Sekce ÚP v Kladně"/>
    <n v="211060"/>
    <n v="60562"/>
    <x v="0"/>
    <x v="20"/>
    <x v="20"/>
    <x v="11"/>
    <x v="35"/>
    <x v="11"/>
  </r>
  <r>
    <x v="1"/>
    <n v="2110"/>
    <s v="Sekce ÚP v Kladně"/>
    <n v="211060"/>
    <n v="60563"/>
    <x v="0"/>
    <x v="20"/>
    <x v="20"/>
    <x v="11"/>
    <x v="35"/>
    <x v="12"/>
  </r>
  <r>
    <x v="1"/>
    <n v="2111"/>
    <s v="Sekce ÚP Kolín a Kutná Hora"/>
    <n v="211100"/>
    <n v="30"/>
    <x v="0"/>
    <x v="21"/>
    <x v="21"/>
    <x v="11"/>
    <x v="0"/>
    <x v="0"/>
  </r>
  <r>
    <x v="1"/>
    <n v="2140"/>
    <s v="FÚ pro Středočeský kraj"/>
    <n v="214000"/>
    <n v="64"/>
    <x v="0"/>
    <x v="2"/>
    <x v="2"/>
    <x v="13"/>
    <x v="0"/>
    <x v="0"/>
  </r>
  <r>
    <x v="1"/>
    <n v="2111"/>
    <s v="Sekce ÚP Kolín a Kutná Hora"/>
    <n v="211100"/>
    <n v="461"/>
    <x v="0"/>
    <x v="21"/>
    <x v="21"/>
    <x v="11"/>
    <x v="41"/>
    <x v="0"/>
  </r>
  <r>
    <x v="1"/>
    <n v="2111"/>
    <s v="Sekce ÚP Kolín a Kutná Hora"/>
    <n v="211100"/>
    <n v="511"/>
    <x v="0"/>
    <x v="21"/>
    <x v="21"/>
    <x v="11"/>
    <x v="42"/>
    <x v="0"/>
  </r>
  <r>
    <x v="1"/>
    <n v="2111"/>
    <s v="Sekce ÚP Kolín a Kutná Hora"/>
    <n v="211151"/>
    <n v="51050"/>
    <x v="0"/>
    <x v="21"/>
    <x v="21"/>
    <x v="11"/>
    <x v="29"/>
    <x v="0"/>
  </r>
  <r>
    <x v="1"/>
    <n v="2111"/>
    <s v="Sekce ÚP Kolín a Kutná Hora"/>
    <n v="211151"/>
    <n v="51521"/>
    <x v="0"/>
    <x v="21"/>
    <x v="21"/>
    <x v="11"/>
    <x v="29"/>
    <x v="4"/>
  </r>
  <r>
    <x v="1"/>
    <n v="2111"/>
    <s v="Sekce ÚP Kolín a Kutná Hora"/>
    <n v="211151"/>
    <n v="51522"/>
    <x v="0"/>
    <x v="21"/>
    <x v="21"/>
    <x v="11"/>
    <x v="29"/>
    <x v="5"/>
  </r>
  <r>
    <x v="1"/>
    <n v="2111"/>
    <s v="Sekce ÚP Kolín a Kutná Hora"/>
    <n v="211151"/>
    <n v="51523"/>
    <x v="0"/>
    <x v="21"/>
    <x v="21"/>
    <x v="11"/>
    <x v="29"/>
    <x v="6"/>
  </r>
  <r>
    <x v="1"/>
    <n v="2111"/>
    <s v="Sekce ÚP Kolín a Kutná Hora"/>
    <n v="211161"/>
    <n v="61050"/>
    <x v="0"/>
    <x v="21"/>
    <x v="21"/>
    <x v="11"/>
    <x v="32"/>
    <x v="0"/>
  </r>
  <r>
    <x v="1"/>
    <n v="2111"/>
    <s v="Sekce ÚP Kolín a Kutná Hora"/>
    <n v="211161"/>
    <n v="61561"/>
    <x v="0"/>
    <x v="21"/>
    <x v="21"/>
    <x v="11"/>
    <x v="32"/>
    <x v="10"/>
  </r>
  <r>
    <x v="1"/>
    <n v="2111"/>
    <s v="Sekce ÚP Kolín a Kutná Hora"/>
    <n v="211161"/>
    <n v="61562"/>
    <x v="0"/>
    <x v="21"/>
    <x v="21"/>
    <x v="11"/>
    <x v="32"/>
    <x v="11"/>
  </r>
  <r>
    <x v="1"/>
    <n v="2111"/>
    <s v="Sekce ÚP Kolín a Kutná Hora"/>
    <n v="211161"/>
    <n v="61563"/>
    <x v="0"/>
    <x v="21"/>
    <x v="21"/>
    <x v="11"/>
    <x v="32"/>
    <x v="12"/>
  </r>
  <r>
    <x v="1"/>
    <n v="2111"/>
    <s v="Sekce ÚP Kolín a Kutná Hora"/>
    <n v="211100"/>
    <n v="65"/>
    <x v="0"/>
    <x v="22"/>
    <x v="21"/>
    <x v="11"/>
    <x v="26"/>
    <x v="0"/>
  </r>
  <r>
    <x v="1"/>
    <n v="2111"/>
    <s v="Sekce ÚP Kolín a Kutná Hora"/>
    <n v="211100"/>
    <n v="462"/>
    <x v="0"/>
    <x v="22"/>
    <x v="21"/>
    <x v="11"/>
    <x v="43"/>
    <x v="0"/>
  </r>
  <r>
    <x v="1"/>
    <n v="2111"/>
    <s v="Sekce ÚP Kolín a Kutná Hora"/>
    <n v="211100"/>
    <n v="512"/>
    <x v="0"/>
    <x v="22"/>
    <x v="21"/>
    <x v="11"/>
    <x v="44"/>
    <x v="0"/>
  </r>
  <r>
    <x v="1"/>
    <n v="2111"/>
    <s v="Sekce ÚP Kolín a Kutná Hora"/>
    <n v="211152"/>
    <n v="52050"/>
    <x v="0"/>
    <x v="22"/>
    <x v="21"/>
    <x v="11"/>
    <x v="30"/>
    <x v="0"/>
  </r>
  <r>
    <x v="1"/>
    <n v="2111"/>
    <s v="Sekce ÚP Kolín a Kutná Hora"/>
    <n v="211152"/>
    <n v="52521"/>
    <x v="0"/>
    <x v="22"/>
    <x v="21"/>
    <x v="11"/>
    <x v="30"/>
    <x v="4"/>
  </r>
  <r>
    <x v="1"/>
    <n v="2111"/>
    <s v="Sekce ÚP Kolín a Kutná Hora"/>
    <n v="211152"/>
    <n v="52522"/>
    <x v="0"/>
    <x v="22"/>
    <x v="21"/>
    <x v="11"/>
    <x v="30"/>
    <x v="5"/>
  </r>
  <r>
    <x v="1"/>
    <n v="2111"/>
    <s v="Sekce ÚP Kolín a Kutná Hora"/>
    <n v="211162"/>
    <n v="62050"/>
    <x v="0"/>
    <x v="22"/>
    <x v="21"/>
    <x v="11"/>
    <x v="33"/>
    <x v="0"/>
  </r>
  <r>
    <x v="1"/>
    <n v="2111"/>
    <s v="Sekce ÚP Kolín a Kutná Hora"/>
    <n v="211162"/>
    <n v="62561"/>
    <x v="0"/>
    <x v="22"/>
    <x v="21"/>
    <x v="11"/>
    <x v="33"/>
    <x v="10"/>
  </r>
  <r>
    <x v="1"/>
    <n v="2111"/>
    <s v="Sekce ÚP Kolín a Kutná Hora"/>
    <n v="211162"/>
    <n v="62562"/>
    <x v="0"/>
    <x v="22"/>
    <x v="21"/>
    <x v="11"/>
    <x v="33"/>
    <x v="11"/>
  </r>
  <r>
    <x v="1"/>
    <n v="2114"/>
    <s v="Sekce ÚP v Mělníce"/>
    <n v="211400"/>
    <n v="30"/>
    <x v="0"/>
    <x v="23"/>
    <x v="22"/>
    <x v="11"/>
    <x v="0"/>
    <x v="0"/>
  </r>
  <r>
    <x v="1"/>
    <n v="2114"/>
    <s v="Sekce ÚP v Mělníce"/>
    <n v="211400"/>
    <n v="65"/>
    <x v="0"/>
    <x v="23"/>
    <x v="22"/>
    <x v="11"/>
    <x v="26"/>
    <x v="0"/>
  </r>
  <r>
    <x v="1"/>
    <n v="2114"/>
    <s v="Sekce ÚP v Mělníce"/>
    <n v="211400"/>
    <n v="460"/>
    <x v="0"/>
    <x v="23"/>
    <x v="22"/>
    <x v="11"/>
    <x v="27"/>
    <x v="0"/>
  </r>
  <r>
    <x v="1"/>
    <n v="2114"/>
    <s v="Sekce ÚP v Mělníce"/>
    <n v="211400"/>
    <n v="510"/>
    <x v="0"/>
    <x v="23"/>
    <x v="22"/>
    <x v="11"/>
    <x v="34"/>
    <x v="0"/>
  </r>
  <r>
    <x v="1"/>
    <n v="2114"/>
    <s v="Sekce ÚP v Mělníce"/>
    <n v="211450"/>
    <n v="50050"/>
    <x v="0"/>
    <x v="23"/>
    <x v="22"/>
    <x v="11"/>
    <x v="37"/>
    <x v="0"/>
  </r>
  <r>
    <x v="1"/>
    <n v="2114"/>
    <s v="Sekce ÚP v Mělníce"/>
    <n v="211450"/>
    <n v="50521"/>
    <x v="0"/>
    <x v="23"/>
    <x v="22"/>
    <x v="11"/>
    <x v="37"/>
    <x v="4"/>
  </r>
  <r>
    <x v="1"/>
    <n v="2114"/>
    <s v="Sekce ÚP v Mělníce"/>
    <n v="211450"/>
    <n v="50522"/>
    <x v="0"/>
    <x v="23"/>
    <x v="22"/>
    <x v="11"/>
    <x v="37"/>
    <x v="5"/>
  </r>
  <r>
    <x v="1"/>
    <n v="2114"/>
    <s v="Sekce ÚP v Mělníce"/>
    <n v="211450"/>
    <n v="50523"/>
    <x v="0"/>
    <x v="23"/>
    <x v="22"/>
    <x v="11"/>
    <x v="37"/>
    <x v="6"/>
  </r>
  <r>
    <x v="1"/>
    <n v="2114"/>
    <s v="Sekce ÚP v Mělníce"/>
    <n v="211460"/>
    <n v="60050"/>
    <x v="0"/>
    <x v="23"/>
    <x v="22"/>
    <x v="11"/>
    <x v="35"/>
    <x v="0"/>
  </r>
  <r>
    <x v="1"/>
    <n v="2114"/>
    <s v="Sekce ÚP v Mělníce"/>
    <n v="211460"/>
    <n v="60561"/>
    <x v="0"/>
    <x v="23"/>
    <x v="22"/>
    <x v="11"/>
    <x v="35"/>
    <x v="10"/>
  </r>
  <r>
    <x v="1"/>
    <n v="2114"/>
    <s v="Sekce ÚP v Mělníce"/>
    <n v="211460"/>
    <n v="60562"/>
    <x v="0"/>
    <x v="23"/>
    <x v="22"/>
    <x v="11"/>
    <x v="35"/>
    <x v="11"/>
  </r>
  <r>
    <x v="1"/>
    <n v="2115"/>
    <s v="Sekce ÚP v Mladé Boleslavi"/>
    <n v="211500"/>
    <n v="30"/>
    <x v="0"/>
    <x v="24"/>
    <x v="23"/>
    <x v="11"/>
    <x v="0"/>
    <x v="0"/>
  </r>
  <r>
    <x v="1"/>
    <n v="2115"/>
    <s v="Sekce ÚP v Mladé Boleslavi"/>
    <n v="211500"/>
    <n v="65"/>
    <x v="0"/>
    <x v="24"/>
    <x v="23"/>
    <x v="11"/>
    <x v="26"/>
    <x v="0"/>
  </r>
  <r>
    <x v="1"/>
    <n v="2115"/>
    <s v="Sekce ÚP v Mladé Boleslavi"/>
    <n v="211500"/>
    <n v="460"/>
    <x v="0"/>
    <x v="24"/>
    <x v="23"/>
    <x v="11"/>
    <x v="27"/>
    <x v="0"/>
  </r>
  <r>
    <x v="1"/>
    <n v="2115"/>
    <s v="Sekce ÚP v Mladé Boleslavi"/>
    <n v="211500"/>
    <n v="510"/>
    <x v="0"/>
    <x v="24"/>
    <x v="23"/>
    <x v="11"/>
    <x v="34"/>
    <x v="0"/>
  </r>
  <r>
    <x v="1"/>
    <n v="2115"/>
    <s v="Sekce ÚP v Mladé Boleslavi"/>
    <n v="211550"/>
    <n v="50050"/>
    <x v="0"/>
    <x v="24"/>
    <x v="23"/>
    <x v="11"/>
    <x v="37"/>
    <x v="0"/>
  </r>
  <r>
    <x v="1"/>
    <n v="2115"/>
    <s v="Sekce ÚP v Mladé Boleslavi"/>
    <n v="211550"/>
    <n v="50521"/>
    <x v="0"/>
    <x v="24"/>
    <x v="23"/>
    <x v="11"/>
    <x v="37"/>
    <x v="4"/>
  </r>
  <r>
    <x v="1"/>
    <n v="2115"/>
    <s v="Sekce ÚP v Mladé Boleslavi"/>
    <n v="211550"/>
    <n v="50522"/>
    <x v="0"/>
    <x v="24"/>
    <x v="23"/>
    <x v="11"/>
    <x v="37"/>
    <x v="5"/>
  </r>
  <r>
    <x v="1"/>
    <n v="2115"/>
    <s v="Sekce ÚP v Mladé Boleslavi"/>
    <n v="211550"/>
    <n v="50523"/>
    <x v="0"/>
    <x v="24"/>
    <x v="23"/>
    <x v="11"/>
    <x v="37"/>
    <x v="6"/>
  </r>
  <r>
    <x v="1"/>
    <n v="2115"/>
    <s v="Sekce ÚP v Mladé Boleslavi"/>
    <n v="211560"/>
    <n v="60050"/>
    <x v="0"/>
    <x v="24"/>
    <x v="23"/>
    <x v="11"/>
    <x v="35"/>
    <x v="0"/>
  </r>
  <r>
    <x v="1"/>
    <n v="2115"/>
    <s v="Sekce ÚP v Mladé Boleslavi"/>
    <n v="211560"/>
    <n v="60561"/>
    <x v="0"/>
    <x v="24"/>
    <x v="23"/>
    <x v="11"/>
    <x v="35"/>
    <x v="10"/>
  </r>
  <r>
    <x v="1"/>
    <n v="2115"/>
    <s v="Sekce ÚP v Mladé Boleslavi"/>
    <n v="211560"/>
    <n v="60562"/>
    <x v="0"/>
    <x v="24"/>
    <x v="23"/>
    <x v="11"/>
    <x v="35"/>
    <x v="11"/>
  </r>
  <r>
    <x v="1"/>
    <n v="2115"/>
    <s v="Sekce ÚP v Mladé Boleslavi"/>
    <n v="211560"/>
    <n v="60563"/>
    <x v="0"/>
    <x v="24"/>
    <x v="23"/>
    <x v="11"/>
    <x v="35"/>
    <x v="12"/>
  </r>
  <r>
    <x v="1"/>
    <n v="2118"/>
    <s v="Sekce ÚP v Nymburku"/>
    <n v="211800"/>
    <n v="30"/>
    <x v="0"/>
    <x v="25"/>
    <x v="24"/>
    <x v="11"/>
    <x v="0"/>
    <x v="0"/>
  </r>
  <r>
    <x v="1"/>
    <n v="2118"/>
    <s v="Sekce ÚP v Nymburku"/>
    <n v="211800"/>
    <n v="65"/>
    <x v="0"/>
    <x v="25"/>
    <x v="24"/>
    <x v="11"/>
    <x v="26"/>
    <x v="0"/>
  </r>
  <r>
    <x v="1"/>
    <n v="2118"/>
    <s v="Sekce ÚP v Nymburku"/>
    <n v="211800"/>
    <n v="460"/>
    <x v="0"/>
    <x v="25"/>
    <x v="24"/>
    <x v="11"/>
    <x v="27"/>
    <x v="0"/>
  </r>
  <r>
    <x v="1"/>
    <n v="2118"/>
    <s v="Sekce ÚP v Nymburku"/>
    <n v="211800"/>
    <n v="510"/>
    <x v="0"/>
    <x v="25"/>
    <x v="24"/>
    <x v="11"/>
    <x v="34"/>
    <x v="0"/>
  </r>
  <r>
    <x v="1"/>
    <n v="2118"/>
    <s v="Sekce ÚP v Nymburku"/>
    <n v="211850"/>
    <n v="50050"/>
    <x v="0"/>
    <x v="25"/>
    <x v="24"/>
    <x v="11"/>
    <x v="37"/>
    <x v="0"/>
  </r>
  <r>
    <x v="1"/>
    <n v="2118"/>
    <s v="Sekce ÚP v Nymburku"/>
    <n v="211850"/>
    <n v="50521"/>
    <x v="0"/>
    <x v="25"/>
    <x v="24"/>
    <x v="11"/>
    <x v="37"/>
    <x v="4"/>
  </r>
  <r>
    <x v="1"/>
    <n v="2118"/>
    <s v="Sekce ÚP v Nymburku"/>
    <n v="211850"/>
    <n v="50522"/>
    <x v="0"/>
    <x v="25"/>
    <x v="24"/>
    <x v="11"/>
    <x v="37"/>
    <x v="5"/>
  </r>
  <r>
    <x v="1"/>
    <n v="2118"/>
    <s v="Sekce ÚP v Nymburku"/>
    <n v="211850"/>
    <n v="50523"/>
    <x v="0"/>
    <x v="25"/>
    <x v="24"/>
    <x v="11"/>
    <x v="37"/>
    <x v="6"/>
  </r>
  <r>
    <x v="1"/>
    <n v="2118"/>
    <s v="Sekce ÚP v Nymburku"/>
    <n v="211860"/>
    <n v="60050"/>
    <x v="0"/>
    <x v="25"/>
    <x v="24"/>
    <x v="11"/>
    <x v="35"/>
    <x v="0"/>
  </r>
  <r>
    <x v="1"/>
    <n v="2118"/>
    <s v="Sekce ÚP v Nymburku"/>
    <n v="211860"/>
    <n v="60561"/>
    <x v="0"/>
    <x v="25"/>
    <x v="24"/>
    <x v="11"/>
    <x v="35"/>
    <x v="10"/>
  </r>
  <r>
    <x v="1"/>
    <n v="2118"/>
    <s v="Sekce ÚP v Nymburku"/>
    <n v="211860"/>
    <n v="60562"/>
    <x v="0"/>
    <x v="25"/>
    <x v="24"/>
    <x v="11"/>
    <x v="35"/>
    <x v="11"/>
  </r>
  <r>
    <x v="1"/>
    <n v="2120"/>
    <s v="Sekce ÚP v Příbrami"/>
    <n v="212000"/>
    <n v="30"/>
    <x v="0"/>
    <x v="26"/>
    <x v="25"/>
    <x v="11"/>
    <x v="0"/>
    <x v="0"/>
  </r>
  <r>
    <x v="1"/>
    <n v="2120"/>
    <s v="Sekce ÚP v Příbrami"/>
    <n v="212000"/>
    <n v="65"/>
    <x v="0"/>
    <x v="26"/>
    <x v="25"/>
    <x v="11"/>
    <x v="26"/>
    <x v="0"/>
  </r>
  <r>
    <x v="1"/>
    <n v="2120"/>
    <s v="Sekce ÚP v Příbrami"/>
    <n v="212000"/>
    <n v="460"/>
    <x v="0"/>
    <x v="26"/>
    <x v="25"/>
    <x v="11"/>
    <x v="27"/>
    <x v="0"/>
  </r>
  <r>
    <x v="1"/>
    <n v="2120"/>
    <s v="Sekce ÚP v Příbrami"/>
    <n v="212000"/>
    <n v="510"/>
    <x v="0"/>
    <x v="26"/>
    <x v="25"/>
    <x v="11"/>
    <x v="34"/>
    <x v="0"/>
  </r>
  <r>
    <x v="1"/>
    <n v="2120"/>
    <s v="Sekce ÚP v Příbrami"/>
    <n v="212050"/>
    <n v="50050"/>
    <x v="0"/>
    <x v="26"/>
    <x v="25"/>
    <x v="11"/>
    <x v="37"/>
    <x v="0"/>
  </r>
  <r>
    <x v="1"/>
    <n v="2120"/>
    <s v="Sekce ÚP v Příbrami"/>
    <n v="212050"/>
    <n v="50521"/>
    <x v="0"/>
    <x v="26"/>
    <x v="25"/>
    <x v="11"/>
    <x v="37"/>
    <x v="4"/>
  </r>
  <r>
    <x v="1"/>
    <n v="2120"/>
    <s v="Sekce ÚP v Příbrami"/>
    <n v="212050"/>
    <n v="50522"/>
    <x v="0"/>
    <x v="26"/>
    <x v="25"/>
    <x v="11"/>
    <x v="37"/>
    <x v="5"/>
  </r>
  <r>
    <x v="1"/>
    <n v="2120"/>
    <s v="Sekce ÚP v Příbrami"/>
    <n v="212050"/>
    <n v="50523"/>
    <x v="0"/>
    <x v="26"/>
    <x v="25"/>
    <x v="11"/>
    <x v="37"/>
    <x v="6"/>
  </r>
  <r>
    <x v="1"/>
    <n v="2120"/>
    <s v="Sekce ÚP v Příbrami"/>
    <n v="212050"/>
    <n v="50524"/>
    <x v="0"/>
    <x v="26"/>
    <x v="25"/>
    <x v="11"/>
    <x v="37"/>
    <x v="7"/>
  </r>
  <r>
    <x v="1"/>
    <n v="2120"/>
    <s v="Sekce ÚP v Příbrami"/>
    <n v="212060"/>
    <n v="60050"/>
    <x v="0"/>
    <x v="26"/>
    <x v="25"/>
    <x v="11"/>
    <x v="35"/>
    <x v="0"/>
  </r>
  <r>
    <x v="1"/>
    <n v="2120"/>
    <s v="Sekce ÚP v Příbrami"/>
    <n v="212060"/>
    <n v="60561"/>
    <x v="0"/>
    <x v="26"/>
    <x v="25"/>
    <x v="11"/>
    <x v="35"/>
    <x v="10"/>
  </r>
  <r>
    <x v="1"/>
    <n v="2120"/>
    <s v="Sekce ÚP v Příbrami"/>
    <n v="212060"/>
    <n v="60562"/>
    <x v="0"/>
    <x v="26"/>
    <x v="25"/>
    <x v="11"/>
    <x v="35"/>
    <x v="11"/>
  </r>
  <r>
    <x v="1"/>
    <n v="2120"/>
    <s v="Sekce ÚP v Příbrami"/>
    <n v="212060"/>
    <n v="60563"/>
    <x v="0"/>
    <x v="26"/>
    <x v="25"/>
    <x v="11"/>
    <x v="35"/>
    <x v="12"/>
  </r>
  <r>
    <x v="1"/>
    <n v="2121"/>
    <s v="Sekce ÚP v Rakovníku"/>
    <n v="212100"/>
    <n v="30"/>
    <x v="0"/>
    <x v="27"/>
    <x v="26"/>
    <x v="11"/>
    <x v="0"/>
    <x v="0"/>
  </r>
  <r>
    <x v="1"/>
    <n v="2121"/>
    <s v="Sekce ÚP v Rakovníku"/>
    <n v="212100"/>
    <n v="460"/>
    <x v="0"/>
    <x v="27"/>
    <x v="26"/>
    <x v="11"/>
    <x v="27"/>
    <x v="0"/>
  </r>
  <r>
    <x v="1"/>
    <n v="2121"/>
    <s v="Sekce ÚP v Rakovníku"/>
    <n v="212100"/>
    <n v="510"/>
    <x v="0"/>
    <x v="27"/>
    <x v="26"/>
    <x v="11"/>
    <x v="34"/>
    <x v="0"/>
  </r>
  <r>
    <x v="1"/>
    <n v="2121"/>
    <s v="Sekce ÚP v Rakovníku"/>
    <n v="212150"/>
    <n v="50050"/>
    <x v="0"/>
    <x v="27"/>
    <x v="26"/>
    <x v="11"/>
    <x v="37"/>
    <x v="0"/>
  </r>
  <r>
    <x v="1"/>
    <n v="2121"/>
    <s v="Sekce ÚP v Rakovníku"/>
    <n v="212150"/>
    <n v="50521"/>
    <x v="0"/>
    <x v="27"/>
    <x v="26"/>
    <x v="11"/>
    <x v="37"/>
    <x v="4"/>
  </r>
  <r>
    <x v="1"/>
    <n v="2121"/>
    <s v="Sekce ÚP v Rakovníku"/>
    <n v="212150"/>
    <n v="50522"/>
    <x v="0"/>
    <x v="27"/>
    <x v="26"/>
    <x v="11"/>
    <x v="37"/>
    <x v="5"/>
  </r>
  <r>
    <x v="1"/>
    <n v="2121"/>
    <s v="Sekce ÚP v Rakovníku"/>
    <n v="212160"/>
    <n v="60050"/>
    <x v="0"/>
    <x v="27"/>
    <x v="26"/>
    <x v="11"/>
    <x v="35"/>
    <x v="0"/>
  </r>
  <r>
    <x v="1"/>
    <n v="2121"/>
    <s v="Sekce ÚP v Rakovníku"/>
    <n v="212160"/>
    <n v="60561"/>
    <x v="0"/>
    <x v="27"/>
    <x v="26"/>
    <x v="11"/>
    <x v="35"/>
    <x v="10"/>
  </r>
  <r>
    <x v="1"/>
    <n v="2121"/>
    <s v="Sekce ÚP v Rakovníku"/>
    <n v="212160"/>
    <n v="60562"/>
    <x v="0"/>
    <x v="27"/>
    <x v="26"/>
    <x v="11"/>
    <x v="35"/>
    <x v="11"/>
  </r>
  <r>
    <x v="1"/>
    <n v="2122"/>
    <s v="Sekce ÚP v Říčanech"/>
    <n v="212200"/>
    <n v="30"/>
    <x v="0"/>
    <x v="28"/>
    <x v="27"/>
    <x v="11"/>
    <x v="0"/>
    <x v="0"/>
  </r>
  <r>
    <x v="1"/>
    <n v="2122"/>
    <s v="Sekce ÚP v Říčanech"/>
    <n v="212200"/>
    <n v="65"/>
    <x v="0"/>
    <x v="28"/>
    <x v="27"/>
    <x v="11"/>
    <x v="26"/>
    <x v="0"/>
  </r>
  <r>
    <x v="1"/>
    <n v="2122"/>
    <s v="Sekce ÚP v Říčanech"/>
    <n v="212200"/>
    <n v="460"/>
    <x v="0"/>
    <x v="28"/>
    <x v="27"/>
    <x v="11"/>
    <x v="27"/>
    <x v="0"/>
  </r>
  <r>
    <x v="1"/>
    <n v="2122"/>
    <s v="Sekce ÚP v Říčanech"/>
    <n v="212200"/>
    <n v="510"/>
    <x v="0"/>
    <x v="28"/>
    <x v="27"/>
    <x v="11"/>
    <x v="34"/>
    <x v="0"/>
  </r>
  <r>
    <x v="1"/>
    <n v="2122"/>
    <s v="Sekce ÚP v Říčanech"/>
    <n v="212250"/>
    <n v="50050"/>
    <x v="0"/>
    <x v="28"/>
    <x v="27"/>
    <x v="11"/>
    <x v="37"/>
    <x v="0"/>
  </r>
  <r>
    <x v="1"/>
    <n v="2122"/>
    <s v="Sekce ÚP v Říčanech"/>
    <n v="212250"/>
    <n v="50521"/>
    <x v="0"/>
    <x v="28"/>
    <x v="27"/>
    <x v="11"/>
    <x v="37"/>
    <x v="4"/>
  </r>
  <r>
    <x v="1"/>
    <n v="2122"/>
    <s v="Sekce ÚP v Říčanech"/>
    <n v="212250"/>
    <n v="50522"/>
    <x v="0"/>
    <x v="28"/>
    <x v="27"/>
    <x v="11"/>
    <x v="37"/>
    <x v="5"/>
  </r>
  <r>
    <x v="1"/>
    <n v="2122"/>
    <s v="Sekce ÚP v Říčanech"/>
    <n v="212250"/>
    <n v="50523"/>
    <x v="0"/>
    <x v="28"/>
    <x v="27"/>
    <x v="11"/>
    <x v="37"/>
    <x v="6"/>
  </r>
  <r>
    <x v="1"/>
    <n v="2122"/>
    <s v="Sekce ÚP v Říčanech"/>
    <n v="212260"/>
    <n v="60050"/>
    <x v="0"/>
    <x v="28"/>
    <x v="27"/>
    <x v="11"/>
    <x v="35"/>
    <x v="0"/>
  </r>
  <r>
    <x v="1"/>
    <n v="2122"/>
    <s v="Sekce ÚP v Říčanech"/>
    <n v="212260"/>
    <n v="60561"/>
    <x v="0"/>
    <x v="28"/>
    <x v="27"/>
    <x v="11"/>
    <x v="35"/>
    <x v="10"/>
  </r>
  <r>
    <x v="1"/>
    <n v="2122"/>
    <s v="Sekce ÚP v Říčanech"/>
    <n v="212260"/>
    <n v="60562"/>
    <x v="0"/>
    <x v="28"/>
    <x v="27"/>
    <x v="11"/>
    <x v="35"/>
    <x v="11"/>
  </r>
  <r>
    <x v="2"/>
    <n v="2200"/>
    <s v="FÚ pro Jihočeský kraj"/>
    <n v="220000"/>
    <n v="20"/>
    <x v="0"/>
    <x v="0"/>
    <x v="0"/>
    <x v="0"/>
    <x v="0"/>
    <x v="0"/>
  </r>
  <r>
    <x v="2"/>
    <n v="2240"/>
    <s v="FÚ pro Jihočeský kraj"/>
    <n v="224000"/>
    <n v="4000040"/>
    <x v="0"/>
    <x v="2"/>
    <x v="2"/>
    <x v="0"/>
    <x v="0"/>
    <x v="0"/>
  </r>
  <r>
    <x v="2"/>
    <n v="2200"/>
    <s v="FÚ pro Jihočeský kraj"/>
    <n v="220000"/>
    <n v="65"/>
    <x v="0"/>
    <x v="2"/>
    <x v="28"/>
    <x v="14"/>
    <x v="0"/>
    <x v="0"/>
  </r>
  <r>
    <x v="2"/>
    <n v="2240"/>
    <s v="FÚ pro Jihočeský kraj"/>
    <n v="224000"/>
    <n v="410"/>
    <x v="0"/>
    <x v="2"/>
    <x v="2"/>
    <x v="1"/>
    <x v="0"/>
    <x v="0"/>
  </r>
  <r>
    <x v="2"/>
    <n v="2240"/>
    <s v="FÚ pro Jihočeský kraj"/>
    <n v="224021"/>
    <n v="21050"/>
    <x v="0"/>
    <x v="2"/>
    <x v="2"/>
    <x v="4"/>
    <x v="0"/>
    <x v="0"/>
  </r>
  <r>
    <x v="2"/>
    <n v="2240"/>
    <s v="FÚ pro Jihočeský kraj"/>
    <n v="224021"/>
    <n v="21491"/>
    <x v="0"/>
    <x v="2"/>
    <x v="2"/>
    <x v="4"/>
    <x v="11"/>
    <x v="0"/>
  </r>
  <r>
    <x v="2"/>
    <n v="2240"/>
    <s v="FÚ pro Jihočeský kraj"/>
    <n v="224021"/>
    <n v="21492"/>
    <x v="0"/>
    <x v="2"/>
    <x v="2"/>
    <x v="4"/>
    <x v="12"/>
    <x v="0"/>
  </r>
  <r>
    <x v="2"/>
    <n v="2240"/>
    <s v="FÚ pro Jihočeský kraj"/>
    <n v="224021"/>
    <n v="21493"/>
    <x v="0"/>
    <x v="2"/>
    <x v="2"/>
    <x v="4"/>
    <x v="13"/>
    <x v="0"/>
  </r>
  <r>
    <x v="2"/>
    <n v="2240"/>
    <s v="FÚ pro Jihočeský kraj"/>
    <n v="224021"/>
    <n v="21494"/>
    <x v="0"/>
    <x v="2"/>
    <x v="2"/>
    <x v="4"/>
    <x v="39"/>
    <x v="0"/>
  </r>
  <r>
    <x v="2"/>
    <n v="2240"/>
    <s v="FÚ pro Jihočeský kraj"/>
    <n v="224021"/>
    <n v="21495"/>
    <x v="0"/>
    <x v="2"/>
    <x v="2"/>
    <x v="4"/>
    <x v="40"/>
    <x v="0"/>
  </r>
  <r>
    <x v="2"/>
    <n v="2240"/>
    <s v="FÚ pro Jihočeský kraj"/>
    <n v="224011"/>
    <n v="11050"/>
    <x v="0"/>
    <x v="2"/>
    <x v="2"/>
    <x v="3"/>
    <x v="0"/>
    <x v="0"/>
  </r>
  <r>
    <x v="2"/>
    <n v="2240"/>
    <s v="FÚ pro Jihočeský kraj"/>
    <n v="224011"/>
    <n v="11420"/>
    <x v="0"/>
    <x v="2"/>
    <x v="2"/>
    <x v="3"/>
    <x v="3"/>
    <x v="0"/>
  </r>
  <r>
    <x v="2"/>
    <n v="2240"/>
    <s v="FÚ pro Jihočeský kraj"/>
    <n v="224011"/>
    <n v="11430"/>
    <x v="0"/>
    <x v="2"/>
    <x v="2"/>
    <x v="3"/>
    <x v="4"/>
    <x v="0"/>
  </r>
  <r>
    <x v="2"/>
    <n v="2240"/>
    <s v="FÚ pro Jihočeský kraj"/>
    <n v="224011"/>
    <n v="11440"/>
    <x v="0"/>
    <x v="2"/>
    <x v="2"/>
    <x v="3"/>
    <x v="45"/>
    <x v="0"/>
  </r>
  <r>
    <x v="2"/>
    <n v="2240"/>
    <s v="FÚ pro Jihočeský kraj"/>
    <n v="224011"/>
    <n v="11450"/>
    <x v="0"/>
    <x v="2"/>
    <x v="2"/>
    <x v="3"/>
    <x v="38"/>
    <x v="0"/>
  </r>
  <r>
    <x v="2"/>
    <n v="2240"/>
    <s v="FÚ pro Jihočeský kraj"/>
    <n v="224011"/>
    <n v="11530"/>
    <x v="0"/>
    <x v="2"/>
    <x v="2"/>
    <x v="3"/>
    <x v="10"/>
    <x v="0"/>
  </r>
  <r>
    <x v="2"/>
    <n v="2240"/>
    <s v="FÚ pro Jihočeský kraj"/>
    <n v="224031"/>
    <n v="31050"/>
    <x v="0"/>
    <x v="2"/>
    <x v="2"/>
    <x v="5"/>
    <x v="0"/>
    <x v="0"/>
  </r>
  <r>
    <x v="2"/>
    <n v="2240"/>
    <s v="FÚ pro Jihočeský kraj"/>
    <n v="224031"/>
    <n v="31471"/>
    <x v="0"/>
    <x v="2"/>
    <x v="2"/>
    <x v="5"/>
    <x v="14"/>
    <x v="0"/>
  </r>
  <r>
    <x v="2"/>
    <n v="2240"/>
    <s v="FÚ pro Jihočeský kraj"/>
    <n v="224031"/>
    <n v="31472"/>
    <x v="0"/>
    <x v="2"/>
    <x v="2"/>
    <x v="5"/>
    <x v="15"/>
    <x v="0"/>
  </r>
  <r>
    <x v="2"/>
    <n v="2200"/>
    <s v="FÚ pro Jihočeský kraj"/>
    <n v="220080"/>
    <n v="80050"/>
    <x v="0"/>
    <x v="29"/>
    <x v="29"/>
    <x v="0"/>
    <x v="0"/>
    <x v="0"/>
  </r>
  <r>
    <x v="2"/>
    <n v="2200"/>
    <s v="FÚ pro Jihočeský kraj"/>
    <n v="220080"/>
    <n v="80541"/>
    <x v="0"/>
    <x v="29"/>
    <x v="29"/>
    <x v="15"/>
    <x v="0"/>
    <x v="0"/>
  </r>
  <r>
    <x v="2"/>
    <n v="2200"/>
    <s v="FÚ pro Jihočeský kraj"/>
    <n v="220080"/>
    <n v="80542"/>
    <x v="0"/>
    <x v="29"/>
    <x v="29"/>
    <x v="16"/>
    <x v="0"/>
    <x v="0"/>
  </r>
  <r>
    <x v="2"/>
    <n v="2200"/>
    <s v="FÚ pro Jihočeský kraj"/>
    <n v="220080"/>
    <n v="80543"/>
    <x v="0"/>
    <x v="29"/>
    <x v="29"/>
    <x v="17"/>
    <x v="0"/>
    <x v="0"/>
  </r>
  <r>
    <x v="2"/>
    <n v="2200"/>
    <s v="FÚ pro Jihočeský kraj"/>
    <n v="220080"/>
    <n v="80544"/>
    <x v="0"/>
    <x v="29"/>
    <x v="29"/>
    <x v="18"/>
    <x v="0"/>
    <x v="0"/>
  </r>
  <r>
    <x v="2"/>
    <n v="2200"/>
    <s v="FÚ pro Jihočeský kraj"/>
    <n v="220080"/>
    <n v="80545"/>
    <x v="0"/>
    <x v="29"/>
    <x v="29"/>
    <x v="19"/>
    <x v="0"/>
    <x v="0"/>
  </r>
  <r>
    <x v="2"/>
    <n v="2201"/>
    <s v="Sekce ÚP v Českých Budějovicích"/>
    <n v="220100"/>
    <n v="30"/>
    <x v="0"/>
    <x v="30"/>
    <x v="30"/>
    <x v="11"/>
    <x v="0"/>
    <x v="0"/>
  </r>
  <r>
    <x v="2"/>
    <n v="2201"/>
    <s v="Sekce ÚP v Českých Budějovicích"/>
    <n v="220100"/>
    <n v="65"/>
    <x v="0"/>
    <x v="30"/>
    <x v="30"/>
    <x v="11"/>
    <x v="26"/>
    <x v="0"/>
  </r>
  <r>
    <x v="2"/>
    <n v="2201"/>
    <s v="Sekce ÚP v Českých Budějovicích"/>
    <n v="220140"/>
    <n v="40050"/>
    <x v="0"/>
    <x v="30"/>
    <x v="30"/>
    <x v="11"/>
    <x v="28"/>
    <x v="0"/>
  </r>
  <r>
    <x v="2"/>
    <n v="2201"/>
    <s v="Sekce ÚP v Českých Budějovicích"/>
    <n v="220140"/>
    <n v="40511"/>
    <x v="0"/>
    <x v="30"/>
    <x v="30"/>
    <x v="11"/>
    <x v="28"/>
    <x v="1"/>
  </r>
  <r>
    <x v="2"/>
    <n v="2201"/>
    <s v="Sekce ÚP v Českých Budějovicích"/>
    <n v="220140"/>
    <n v="40512"/>
    <x v="0"/>
    <x v="30"/>
    <x v="30"/>
    <x v="11"/>
    <x v="28"/>
    <x v="2"/>
  </r>
  <r>
    <x v="2"/>
    <n v="2201"/>
    <s v="Sekce ÚP v Českých Budějovicích"/>
    <n v="220151"/>
    <n v="51050"/>
    <x v="0"/>
    <x v="30"/>
    <x v="30"/>
    <x v="11"/>
    <x v="29"/>
    <x v="0"/>
  </r>
  <r>
    <x v="2"/>
    <n v="2201"/>
    <s v="Sekce ÚP v Českých Budějovicích"/>
    <n v="220151"/>
    <n v="51521"/>
    <x v="0"/>
    <x v="30"/>
    <x v="30"/>
    <x v="11"/>
    <x v="29"/>
    <x v="4"/>
  </r>
  <r>
    <x v="2"/>
    <n v="2201"/>
    <s v="Sekce ÚP v Českých Budějovicích"/>
    <n v="220151"/>
    <n v="51522"/>
    <x v="0"/>
    <x v="30"/>
    <x v="30"/>
    <x v="11"/>
    <x v="29"/>
    <x v="5"/>
  </r>
  <r>
    <x v="2"/>
    <n v="2201"/>
    <s v="Sekce ÚP v Českých Budějovicích"/>
    <n v="220151"/>
    <n v="51523"/>
    <x v="0"/>
    <x v="30"/>
    <x v="30"/>
    <x v="11"/>
    <x v="29"/>
    <x v="6"/>
  </r>
  <r>
    <x v="2"/>
    <n v="2201"/>
    <s v="Sekce ÚP v Českých Budějovicích"/>
    <n v="220151"/>
    <n v="51524"/>
    <x v="0"/>
    <x v="30"/>
    <x v="30"/>
    <x v="11"/>
    <x v="29"/>
    <x v="7"/>
  </r>
  <r>
    <x v="2"/>
    <n v="2201"/>
    <s v="Sekce ÚP v Českých Budějovicích"/>
    <n v="220152"/>
    <n v="52050"/>
    <x v="0"/>
    <x v="30"/>
    <x v="30"/>
    <x v="11"/>
    <x v="30"/>
    <x v="0"/>
  </r>
  <r>
    <x v="2"/>
    <n v="2201"/>
    <s v="Sekce ÚP v Českých Budějovicích"/>
    <n v="220152"/>
    <n v="52521"/>
    <x v="0"/>
    <x v="30"/>
    <x v="30"/>
    <x v="11"/>
    <x v="30"/>
    <x v="4"/>
  </r>
  <r>
    <x v="2"/>
    <n v="2201"/>
    <s v="Sekce ÚP v Českých Budějovicích"/>
    <n v="220152"/>
    <n v="52522"/>
    <x v="0"/>
    <x v="30"/>
    <x v="30"/>
    <x v="11"/>
    <x v="30"/>
    <x v="5"/>
  </r>
  <r>
    <x v="2"/>
    <n v="2201"/>
    <s v="Sekce ÚP v Českých Budějovicích"/>
    <n v="220152"/>
    <n v="52523"/>
    <x v="0"/>
    <x v="30"/>
    <x v="30"/>
    <x v="11"/>
    <x v="30"/>
    <x v="6"/>
  </r>
  <r>
    <x v="2"/>
    <n v="2201"/>
    <s v="Sekce ÚP v Českých Budějovicích"/>
    <n v="220152"/>
    <n v="52524"/>
    <x v="0"/>
    <x v="30"/>
    <x v="30"/>
    <x v="11"/>
    <x v="30"/>
    <x v="7"/>
  </r>
  <r>
    <x v="2"/>
    <n v="2201"/>
    <s v="Sekce ÚP v Českých Budějovicích"/>
    <n v="220152"/>
    <n v="52525"/>
    <x v="0"/>
    <x v="30"/>
    <x v="30"/>
    <x v="11"/>
    <x v="30"/>
    <x v="8"/>
  </r>
  <r>
    <x v="2"/>
    <n v="2201"/>
    <s v="Sekce ÚP v Českých Budějovicích"/>
    <n v="220160"/>
    <n v="60050"/>
    <x v="0"/>
    <x v="30"/>
    <x v="30"/>
    <x v="11"/>
    <x v="35"/>
    <x v="0"/>
  </r>
  <r>
    <x v="2"/>
    <n v="2201"/>
    <s v="Sekce ÚP v Českých Budějovicích"/>
    <n v="220160"/>
    <n v="60561"/>
    <x v="0"/>
    <x v="30"/>
    <x v="30"/>
    <x v="11"/>
    <x v="35"/>
    <x v="10"/>
  </r>
  <r>
    <x v="2"/>
    <n v="2201"/>
    <s v="Sekce ÚP v Českých Budějovicích"/>
    <n v="220160"/>
    <n v="60562"/>
    <x v="0"/>
    <x v="30"/>
    <x v="30"/>
    <x v="11"/>
    <x v="35"/>
    <x v="11"/>
  </r>
  <r>
    <x v="2"/>
    <n v="2201"/>
    <s v="Sekce ÚP v Českých Budějovicích"/>
    <n v="220160"/>
    <n v="60563"/>
    <x v="0"/>
    <x v="30"/>
    <x v="30"/>
    <x v="11"/>
    <x v="35"/>
    <x v="12"/>
  </r>
  <r>
    <x v="2"/>
    <n v="2201"/>
    <s v="Sekce ÚP v Českých Budějovicích"/>
    <n v="220100"/>
    <n v="461"/>
    <x v="0"/>
    <x v="30"/>
    <x v="30"/>
    <x v="11"/>
    <x v="41"/>
    <x v="18"/>
  </r>
  <r>
    <x v="2"/>
    <n v="2201"/>
    <s v="Sekce ÚP v Českých Budějovicích"/>
    <n v="220100"/>
    <n v="462"/>
    <x v="0"/>
    <x v="30"/>
    <x v="30"/>
    <x v="11"/>
    <x v="43"/>
    <x v="18"/>
  </r>
  <r>
    <x v="2"/>
    <n v="2212"/>
    <s v="Sekce ÚP Tábor a Jindřichův Hradec"/>
    <n v="221200"/>
    <n v="462"/>
    <x v="0"/>
    <x v="31"/>
    <x v="31"/>
    <x v="11"/>
    <x v="43"/>
    <x v="0"/>
  </r>
  <r>
    <x v="2"/>
    <n v="2212"/>
    <s v="Sekce ÚP Tábor a Jindřichův Hradec"/>
    <n v="221200"/>
    <n v="512"/>
    <x v="0"/>
    <x v="31"/>
    <x v="31"/>
    <x v="11"/>
    <x v="44"/>
    <x v="0"/>
  </r>
  <r>
    <x v="2"/>
    <n v="2212"/>
    <s v="Sekce ÚP Tábor a Jindřichův Hradec"/>
    <n v="221252"/>
    <n v="52050"/>
    <x v="0"/>
    <x v="31"/>
    <x v="31"/>
    <x v="11"/>
    <x v="30"/>
    <x v="0"/>
  </r>
  <r>
    <x v="2"/>
    <n v="2212"/>
    <s v="Sekce ÚP Tábor a Jindřichův Hradec"/>
    <n v="221252"/>
    <n v="52521"/>
    <x v="0"/>
    <x v="31"/>
    <x v="31"/>
    <x v="11"/>
    <x v="30"/>
    <x v="4"/>
  </r>
  <r>
    <x v="2"/>
    <n v="2212"/>
    <s v="Sekce ÚP Tábor a Jindřichův Hradec"/>
    <n v="221252"/>
    <n v="52522"/>
    <x v="0"/>
    <x v="31"/>
    <x v="31"/>
    <x v="11"/>
    <x v="30"/>
    <x v="5"/>
  </r>
  <r>
    <x v="2"/>
    <n v="2212"/>
    <s v="Sekce ÚP Tábor a Jindřichův Hradec"/>
    <n v="221252"/>
    <n v="52523"/>
    <x v="0"/>
    <x v="31"/>
    <x v="31"/>
    <x v="11"/>
    <x v="30"/>
    <x v="6"/>
  </r>
  <r>
    <x v="2"/>
    <n v="2212"/>
    <s v="Sekce ÚP Tábor a Jindřichův Hradec"/>
    <n v="221262"/>
    <n v="62050"/>
    <x v="0"/>
    <x v="31"/>
    <x v="31"/>
    <x v="11"/>
    <x v="33"/>
    <x v="0"/>
  </r>
  <r>
    <x v="2"/>
    <n v="2212"/>
    <s v="Sekce ÚP Tábor a Jindřichův Hradec"/>
    <n v="221262"/>
    <n v="62561"/>
    <x v="0"/>
    <x v="31"/>
    <x v="31"/>
    <x v="11"/>
    <x v="33"/>
    <x v="10"/>
  </r>
  <r>
    <x v="2"/>
    <n v="2212"/>
    <s v="Sekce ÚP Tábor a Jindřichův Hradec"/>
    <n v="221262"/>
    <n v="62562"/>
    <x v="0"/>
    <x v="31"/>
    <x v="31"/>
    <x v="11"/>
    <x v="33"/>
    <x v="11"/>
  </r>
  <r>
    <x v="2"/>
    <n v="2212"/>
    <s v="Sekce ÚP Tábor a Jindřichův Hradec"/>
    <n v="221262"/>
    <n v="62563"/>
    <x v="0"/>
    <x v="31"/>
    <x v="31"/>
    <x v="11"/>
    <x v="33"/>
    <x v="12"/>
  </r>
  <r>
    <x v="2"/>
    <n v="2212"/>
    <s v="Sekce ÚP Tábor a Jindřichův Hradec"/>
    <n v="221262"/>
    <n v="62564"/>
    <x v="0"/>
    <x v="31"/>
    <x v="31"/>
    <x v="11"/>
    <x v="33"/>
    <x v="13"/>
  </r>
  <r>
    <x v="2"/>
    <n v="2208"/>
    <s v="Sekce ÚP v Písku"/>
    <n v="220800"/>
    <n v="30"/>
    <x v="0"/>
    <x v="32"/>
    <x v="32"/>
    <x v="11"/>
    <x v="0"/>
    <x v="0"/>
  </r>
  <r>
    <x v="2"/>
    <n v="2208"/>
    <s v="Sekce ÚP v Písku"/>
    <n v="220800"/>
    <n v="460"/>
    <x v="0"/>
    <x v="32"/>
    <x v="32"/>
    <x v="11"/>
    <x v="27"/>
    <x v="0"/>
  </r>
  <r>
    <x v="2"/>
    <n v="2208"/>
    <s v="Sekce ÚP v Písku"/>
    <n v="220800"/>
    <n v="510"/>
    <x v="0"/>
    <x v="32"/>
    <x v="32"/>
    <x v="11"/>
    <x v="34"/>
    <x v="0"/>
  </r>
  <r>
    <x v="2"/>
    <n v="2208"/>
    <s v="Sekce ÚP v Písku"/>
    <n v="220850"/>
    <n v="50050"/>
    <x v="0"/>
    <x v="32"/>
    <x v="32"/>
    <x v="11"/>
    <x v="37"/>
    <x v="0"/>
  </r>
  <r>
    <x v="2"/>
    <n v="2208"/>
    <s v="Sekce ÚP v Písku"/>
    <n v="220850"/>
    <n v="50521"/>
    <x v="0"/>
    <x v="32"/>
    <x v="32"/>
    <x v="11"/>
    <x v="37"/>
    <x v="4"/>
  </r>
  <r>
    <x v="2"/>
    <n v="2208"/>
    <s v="Sekce ÚP v Písku"/>
    <n v="220850"/>
    <n v="50522"/>
    <x v="0"/>
    <x v="32"/>
    <x v="32"/>
    <x v="11"/>
    <x v="37"/>
    <x v="5"/>
  </r>
  <r>
    <x v="2"/>
    <n v="2208"/>
    <s v="Sekce ÚP v Písku"/>
    <n v="220850"/>
    <n v="50523"/>
    <x v="0"/>
    <x v="32"/>
    <x v="32"/>
    <x v="11"/>
    <x v="37"/>
    <x v="6"/>
  </r>
  <r>
    <x v="2"/>
    <n v="2208"/>
    <s v="Sekce ÚP v Písku"/>
    <n v="220860"/>
    <n v="60050"/>
    <x v="0"/>
    <x v="32"/>
    <x v="32"/>
    <x v="11"/>
    <x v="35"/>
    <x v="0"/>
  </r>
  <r>
    <x v="2"/>
    <n v="2208"/>
    <s v="Sekce ÚP v Písku"/>
    <n v="220860"/>
    <n v="60561"/>
    <x v="0"/>
    <x v="32"/>
    <x v="32"/>
    <x v="11"/>
    <x v="35"/>
    <x v="10"/>
  </r>
  <r>
    <x v="2"/>
    <n v="2208"/>
    <s v="Sekce ÚP v Písku"/>
    <n v="220860"/>
    <n v="60562"/>
    <x v="0"/>
    <x v="32"/>
    <x v="32"/>
    <x v="11"/>
    <x v="35"/>
    <x v="11"/>
  </r>
  <r>
    <x v="2"/>
    <n v="2209"/>
    <s v="Sekce ÚP Prachatice a Český Krumlov"/>
    <n v="220900"/>
    <n v="30"/>
    <x v="0"/>
    <x v="33"/>
    <x v="33"/>
    <x v="11"/>
    <x v="0"/>
    <x v="0"/>
  </r>
  <r>
    <x v="2"/>
    <n v="2209"/>
    <s v="Sekce ÚP Prachatice a Český Krumlov"/>
    <n v="220900"/>
    <n v="561"/>
    <x v="0"/>
    <x v="33"/>
    <x v="33"/>
    <x v="11"/>
    <x v="46"/>
    <x v="0"/>
  </r>
  <r>
    <x v="2"/>
    <n v="2209"/>
    <s v="Sekce ÚP Prachatice a Český Krumlov"/>
    <n v="220900"/>
    <n v="562"/>
    <x v="0"/>
    <x v="33"/>
    <x v="33"/>
    <x v="11"/>
    <x v="47"/>
    <x v="0"/>
  </r>
  <r>
    <x v="2"/>
    <n v="2209"/>
    <s v="Sekce ÚP Prachatice a Český Krumlov"/>
    <n v="220951"/>
    <n v="51050"/>
    <x v="0"/>
    <x v="33"/>
    <x v="33"/>
    <x v="11"/>
    <x v="29"/>
    <x v="0"/>
  </r>
  <r>
    <x v="2"/>
    <n v="2209"/>
    <s v="Sekce ÚP Prachatice a Český Krumlov"/>
    <n v="220951"/>
    <n v="51521"/>
    <x v="0"/>
    <x v="33"/>
    <x v="33"/>
    <x v="11"/>
    <x v="29"/>
    <x v="4"/>
  </r>
  <r>
    <x v="2"/>
    <n v="2209"/>
    <s v="Sekce ÚP Prachatice a Český Krumlov"/>
    <n v="220951"/>
    <n v="51522"/>
    <x v="0"/>
    <x v="33"/>
    <x v="33"/>
    <x v="11"/>
    <x v="29"/>
    <x v="5"/>
  </r>
  <r>
    <x v="2"/>
    <n v="2209"/>
    <s v="Sekce ÚP Prachatice a Český Krumlov"/>
    <n v="220952"/>
    <n v="52050"/>
    <x v="0"/>
    <x v="33"/>
    <x v="33"/>
    <x v="11"/>
    <x v="30"/>
    <x v="0"/>
  </r>
  <r>
    <x v="2"/>
    <n v="2209"/>
    <s v="Sekce ÚP Prachatice a Český Krumlov"/>
    <n v="220952"/>
    <n v="52521"/>
    <x v="0"/>
    <x v="33"/>
    <x v="33"/>
    <x v="11"/>
    <x v="30"/>
    <x v="4"/>
  </r>
  <r>
    <x v="2"/>
    <n v="2209"/>
    <s v="Sekce ÚP Prachatice a Český Krumlov"/>
    <n v="220952"/>
    <n v="52522"/>
    <x v="0"/>
    <x v="33"/>
    <x v="33"/>
    <x v="11"/>
    <x v="30"/>
    <x v="5"/>
  </r>
  <r>
    <x v="2"/>
    <n v="2209"/>
    <s v="Sekce ÚP Prachatice a Český Krumlov"/>
    <n v="220900"/>
    <n v="510"/>
    <x v="0"/>
    <x v="33"/>
    <x v="33"/>
    <x v="11"/>
    <x v="34"/>
    <x v="18"/>
  </r>
  <r>
    <x v="2"/>
    <n v="2209"/>
    <s v="Sekce ÚP Prachatice a Český Krumlov"/>
    <n v="220900"/>
    <n v="461"/>
    <x v="0"/>
    <x v="33"/>
    <x v="33"/>
    <x v="11"/>
    <x v="41"/>
    <x v="18"/>
  </r>
  <r>
    <x v="2"/>
    <n v="2209"/>
    <s v="Sekce ÚP Prachatice a Český Krumlov"/>
    <n v="220900"/>
    <n v="462"/>
    <x v="0"/>
    <x v="33"/>
    <x v="33"/>
    <x v="11"/>
    <x v="43"/>
    <x v="18"/>
  </r>
  <r>
    <x v="2"/>
    <n v="2211"/>
    <s v="Sekce ÚP ve Strakonicích"/>
    <n v="221100"/>
    <n v="30"/>
    <x v="0"/>
    <x v="34"/>
    <x v="34"/>
    <x v="11"/>
    <x v="0"/>
    <x v="0"/>
  </r>
  <r>
    <x v="2"/>
    <n v="2211"/>
    <s v="Sekce ÚP ve Strakonicích"/>
    <n v="221100"/>
    <n v="65"/>
    <x v="0"/>
    <x v="34"/>
    <x v="34"/>
    <x v="11"/>
    <x v="26"/>
    <x v="0"/>
  </r>
  <r>
    <x v="2"/>
    <n v="2211"/>
    <s v="Sekce ÚP ve Strakonicích"/>
    <n v="221100"/>
    <n v="460"/>
    <x v="0"/>
    <x v="34"/>
    <x v="34"/>
    <x v="11"/>
    <x v="27"/>
    <x v="0"/>
  </r>
  <r>
    <x v="2"/>
    <n v="2211"/>
    <s v="Sekce ÚP ve Strakonicích"/>
    <n v="221100"/>
    <n v="510"/>
    <x v="0"/>
    <x v="34"/>
    <x v="34"/>
    <x v="11"/>
    <x v="34"/>
    <x v="0"/>
  </r>
  <r>
    <x v="2"/>
    <n v="2211"/>
    <s v="Sekce ÚP ve Strakonicích"/>
    <n v="221150"/>
    <n v="50050"/>
    <x v="0"/>
    <x v="34"/>
    <x v="34"/>
    <x v="11"/>
    <x v="37"/>
    <x v="0"/>
  </r>
  <r>
    <x v="2"/>
    <n v="2211"/>
    <s v="Sekce ÚP ve Strakonicích"/>
    <n v="221150"/>
    <n v="50521"/>
    <x v="0"/>
    <x v="34"/>
    <x v="34"/>
    <x v="11"/>
    <x v="37"/>
    <x v="4"/>
  </r>
  <r>
    <x v="2"/>
    <n v="2211"/>
    <s v="Sekce ÚP ve Strakonicích"/>
    <n v="221150"/>
    <n v="50522"/>
    <x v="0"/>
    <x v="34"/>
    <x v="34"/>
    <x v="11"/>
    <x v="37"/>
    <x v="5"/>
  </r>
  <r>
    <x v="2"/>
    <n v="2211"/>
    <s v="Sekce ÚP ve Strakonicích"/>
    <n v="221150"/>
    <n v="50523"/>
    <x v="0"/>
    <x v="34"/>
    <x v="34"/>
    <x v="11"/>
    <x v="37"/>
    <x v="6"/>
  </r>
  <r>
    <x v="2"/>
    <n v="2211"/>
    <s v="Sekce ÚP ve Strakonicích"/>
    <n v="221160"/>
    <n v="60050"/>
    <x v="0"/>
    <x v="34"/>
    <x v="34"/>
    <x v="11"/>
    <x v="35"/>
    <x v="0"/>
  </r>
  <r>
    <x v="2"/>
    <n v="2211"/>
    <s v="Sekce ÚP ve Strakonicích"/>
    <n v="221160"/>
    <n v="60561"/>
    <x v="0"/>
    <x v="34"/>
    <x v="34"/>
    <x v="11"/>
    <x v="35"/>
    <x v="10"/>
  </r>
  <r>
    <x v="2"/>
    <n v="2211"/>
    <s v="Sekce ÚP ve Strakonicích"/>
    <n v="221160"/>
    <n v="60562"/>
    <x v="0"/>
    <x v="34"/>
    <x v="34"/>
    <x v="11"/>
    <x v="35"/>
    <x v="11"/>
  </r>
  <r>
    <x v="2"/>
    <n v="2212"/>
    <s v="Sekce ÚP Tábor a Jindřichův Hradec"/>
    <n v="221200"/>
    <n v="30"/>
    <x v="0"/>
    <x v="31"/>
    <x v="31"/>
    <x v="11"/>
    <x v="0"/>
    <x v="0"/>
  </r>
  <r>
    <x v="2"/>
    <n v="2212"/>
    <s v="Sekce ÚP Tábor a Jindřichův Hradec"/>
    <n v="221200"/>
    <n v="65"/>
    <x v="0"/>
    <x v="31"/>
    <x v="31"/>
    <x v="11"/>
    <x v="26"/>
    <x v="0"/>
  </r>
  <r>
    <x v="2"/>
    <n v="2212"/>
    <s v="Sekce ÚP Tábor a Jindřichův Hradec"/>
    <n v="221200"/>
    <n v="461"/>
    <x v="0"/>
    <x v="31"/>
    <x v="31"/>
    <x v="11"/>
    <x v="41"/>
    <x v="0"/>
  </r>
  <r>
    <x v="2"/>
    <n v="2212"/>
    <s v="Sekce ÚP Tábor a Jindřichův Hradec"/>
    <n v="221200"/>
    <n v="511"/>
    <x v="0"/>
    <x v="31"/>
    <x v="31"/>
    <x v="11"/>
    <x v="42"/>
    <x v="0"/>
  </r>
  <r>
    <x v="2"/>
    <n v="2212"/>
    <s v="Sekce ÚP Tábor a Jindřichův Hradec"/>
    <n v="221251"/>
    <n v="51050"/>
    <x v="0"/>
    <x v="31"/>
    <x v="31"/>
    <x v="11"/>
    <x v="29"/>
    <x v="0"/>
  </r>
  <r>
    <x v="2"/>
    <n v="2212"/>
    <s v="Sekce ÚP Tábor a Jindřichův Hradec"/>
    <n v="221251"/>
    <n v="51521"/>
    <x v="0"/>
    <x v="31"/>
    <x v="31"/>
    <x v="11"/>
    <x v="29"/>
    <x v="4"/>
  </r>
  <r>
    <x v="2"/>
    <n v="2212"/>
    <s v="Sekce ÚP Tábor a Jindřichův Hradec"/>
    <n v="221251"/>
    <n v="51522"/>
    <x v="0"/>
    <x v="31"/>
    <x v="31"/>
    <x v="11"/>
    <x v="29"/>
    <x v="5"/>
  </r>
  <r>
    <x v="2"/>
    <n v="2212"/>
    <s v="Sekce ÚP Tábor a Jindřichův Hradec"/>
    <n v="221251"/>
    <n v="51523"/>
    <x v="0"/>
    <x v="31"/>
    <x v="31"/>
    <x v="11"/>
    <x v="29"/>
    <x v="6"/>
  </r>
  <r>
    <x v="2"/>
    <n v="2212"/>
    <s v="Sekce ÚP Tábor a Jindřichův Hradec"/>
    <n v="221251"/>
    <n v="51524"/>
    <x v="0"/>
    <x v="31"/>
    <x v="31"/>
    <x v="11"/>
    <x v="29"/>
    <x v="7"/>
  </r>
  <r>
    <x v="2"/>
    <n v="2212"/>
    <s v="Sekce ÚP Tábor a Jindřichův Hradec"/>
    <n v="221261"/>
    <n v="61050"/>
    <x v="0"/>
    <x v="31"/>
    <x v="31"/>
    <x v="11"/>
    <x v="32"/>
    <x v="0"/>
  </r>
  <r>
    <x v="2"/>
    <n v="2212"/>
    <s v="Sekce ÚP Tábor a Jindřichův Hradec"/>
    <n v="221261"/>
    <n v="61561"/>
    <x v="0"/>
    <x v="31"/>
    <x v="31"/>
    <x v="11"/>
    <x v="32"/>
    <x v="10"/>
  </r>
  <r>
    <x v="2"/>
    <n v="2212"/>
    <s v="Sekce ÚP Tábor a Jindřichův Hradec"/>
    <n v="221261"/>
    <n v="61562"/>
    <x v="0"/>
    <x v="31"/>
    <x v="31"/>
    <x v="11"/>
    <x v="32"/>
    <x v="11"/>
  </r>
  <r>
    <x v="2"/>
    <n v="2212"/>
    <s v="Sekce ÚP Tábor a Jindřichův Hradec"/>
    <n v="221261"/>
    <n v="61563"/>
    <x v="0"/>
    <x v="31"/>
    <x v="31"/>
    <x v="11"/>
    <x v="32"/>
    <x v="12"/>
  </r>
  <r>
    <x v="3"/>
    <n v="2300"/>
    <s v="FÚ pro Plzeňský kraj"/>
    <n v="230000"/>
    <n v="20"/>
    <x v="0"/>
    <x v="0"/>
    <x v="0"/>
    <x v="0"/>
    <x v="0"/>
    <x v="0"/>
  </r>
  <r>
    <x v="3"/>
    <n v="2300"/>
    <s v="FÚ pro Plzeňský kraj"/>
    <n v="230000"/>
    <n v="61"/>
    <x v="0"/>
    <x v="1"/>
    <x v="1"/>
    <x v="0"/>
    <x v="0"/>
    <x v="0"/>
  </r>
  <r>
    <x v="3"/>
    <n v="2340"/>
    <s v="FÚ pro Plzeňský kraj"/>
    <n v="234000"/>
    <n v="4000040"/>
    <x v="0"/>
    <x v="2"/>
    <x v="2"/>
    <x v="0"/>
    <x v="0"/>
    <x v="0"/>
  </r>
  <r>
    <x v="3"/>
    <n v="2340"/>
    <s v="FÚ pro Plzeňský kraj"/>
    <n v="234000"/>
    <n v="62"/>
    <x v="0"/>
    <x v="2"/>
    <x v="2"/>
    <x v="20"/>
    <x v="0"/>
    <x v="0"/>
  </r>
  <r>
    <x v="3"/>
    <n v="2340"/>
    <s v="FÚ pro Plzeňský kraj"/>
    <n v="234000"/>
    <n v="410"/>
    <x v="0"/>
    <x v="2"/>
    <x v="2"/>
    <x v="1"/>
    <x v="0"/>
    <x v="0"/>
  </r>
  <r>
    <x v="3"/>
    <n v="2340"/>
    <s v="FÚ pro Plzeňský kraj"/>
    <n v="234000"/>
    <n v="490"/>
    <x v="0"/>
    <x v="2"/>
    <x v="2"/>
    <x v="21"/>
    <x v="0"/>
    <x v="0"/>
  </r>
  <r>
    <x v="3"/>
    <n v="2340"/>
    <s v="FÚ pro Plzeňský kraj"/>
    <n v="234011"/>
    <n v="11050"/>
    <x v="0"/>
    <x v="2"/>
    <x v="2"/>
    <x v="3"/>
    <x v="0"/>
    <x v="0"/>
  </r>
  <r>
    <x v="3"/>
    <n v="2340"/>
    <s v="FÚ pro Plzeňský kraj"/>
    <n v="234011"/>
    <n v="11420"/>
    <x v="0"/>
    <x v="2"/>
    <x v="2"/>
    <x v="3"/>
    <x v="3"/>
    <x v="0"/>
  </r>
  <r>
    <x v="3"/>
    <n v="2340"/>
    <s v="FÚ pro Plzeňský kraj"/>
    <n v="234011"/>
    <n v="11430"/>
    <x v="0"/>
    <x v="2"/>
    <x v="2"/>
    <x v="3"/>
    <x v="4"/>
    <x v="0"/>
  </r>
  <r>
    <x v="3"/>
    <n v="2340"/>
    <s v="FÚ pro Plzeňský kraj"/>
    <n v="234011"/>
    <n v="11440"/>
    <x v="0"/>
    <x v="2"/>
    <x v="2"/>
    <x v="3"/>
    <x v="45"/>
    <x v="0"/>
  </r>
  <r>
    <x v="3"/>
    <n v="2340"/>
    <s v="FÚ pro Plzeňský kraj"/>
    <n v="234011"/>
    <n v="11450"/>
    <x v="0"/>
    <x v="2"/>
    <x v="2"/>
    <x v="3"/>
    <x v="38"/>
    <x v="0"/>
  </r>
  <r>
    <x v="3"/>
    <n v="2340"/>
    <s v="FÚ pro Plzeňský kraj"/>
    <n v="234031"/>
    <n v="31050"/>
    <x v="0"/>
    <x v="2"/>
    <x v="2"/>
    <x v="5"/>
    <x v="0"/>
    <x v="0"/>
  </r>
  <r>
    <x v="3"/>
    <n v="2340"/>
    <s v="FÚ pro Plzeňský kraj"/>
    <n v="234031"/>
    <n v="31471"/>
    <x v="0"/>
    <x v="2"/>
    <x v="2"/>
    <x v="5"/>
    <x v="14"/>
    <x v="0"/>
  </r>
  <r>
    <x v="3"/>
    <n v="2340"/>
    <s v="FÚ pro Plzeňský kraj"/>
    <n v="234031"/>
    <n v="31472"/>
    <x v="0"/>
    <x v="2"/>
    <x v="2"/>
    <x v="5"/>
    <x v="15"/>
    <x v="0"/>
  </r>
  <r>
    <x v="3"/>
    <n v="2300"/>
    <s v="FÚ pro Plzeňský kraj"/>
    <n v="230080"/>
    <n v="80050"/>
    <x v="0"/>
    <x v="29"/>
    <x v="29"/>
    <x v="0"/>
    <x v="0"/>
    <x v="0"/>
  </r>
  <r>
    <x v="3"/>
    <n v="2300"/>
    <s v="FÚ pro Plzeňský kraj"/>
    <n v="230080"/>
    <n v="80541"/>
    <x v="0"/>
    <x v="29"/>
    <x v="29"/>
    <x v="15"/>
    <x v="0"/>
    <x v="0"/>
  </r>
  <r>
    <x v="3"/>
    <n v="2300"/>
    <s v="FÚ pro Plzeňský kraj"/>
    <n v="230080"/>
    <n v="80542"/>
    <x v="0"/>
    <x v="29"/>
    <x v="29"/>
    <x v="16"/>
    <x v="0"/>
    <x v="0"/>
  </r>
  <r>
    <x v="3"/>
    <n v="2300"/>
    <s v="FÚ pro Plzeňský kraj"/>
    <n v="230080"/>
    <n v="80543"/>
    <x v="0"/>
    <x v="29"/>
    <x v="29"/>
    <x v="17"/>
    <x v="0"/>
    <x v="0"/>
  </r>
  <r>
    <x v="3"/>
    <n v="2300"/>
    <s v="FÚ pro Plzeňský kraj"/>
    <n v="230080"/>
    <n v="80544"/>
    <x v="0"/>
    <x v="29"/>
    <x v="29"/>
    <x v="18"/>
    <x v="0"/>
    <x v="0"/>
  </r>
  <r>
    <x v="3"/>
    <n v="2301"/>
    <s v="Sekce ÚP v Plzni"/>
    <n v="230100"/>
    <n v="30"/>
    <x v="0"/>
    <x v="35"/>
    <x v="35"/>
    <x v="11"/>
    <x v="0"/>
    <x v="0"/>
  </r>
  <r>
    <x v="3"/>
    <n v="2301"/>
    <s v="Sekce ÚP v Plzni"/>
    <n v="230140"/>
    <n v="40050"/>
    <x v="0"/>
    <x v="35"/>
    <x v="35"/>
    <x v="11"/>
    <x v="28"/>
    <x v="0"/>
  </r>
  <r>
    <x v="3"/>
    <n v="2301"/>
    <s v="Sekce ÚP v Plzni"/>
    <n v="230140"/>
    <n v="40511"/>
    <x v="0"/>
    <x v="35"/>
    <x v="35"/>
    <x v="11"/>
    <x v="28"/>
    <x v="1"/>
  </r>
  <r>
    <x v="3"/>
    <n v="2301"/>
    <s v="Sekce ÚP v Plzni"/>
    <n v="230140"/>
    <n v="40512"/>
    <x v="0"/>
    <x v="35"/>
    <x v="35"/>
    <x v="11"/>
    <x v="28"/>
    <x v="2"/>
  </r>
  <r>
    <x v="3"/>
    <n v="2301"/>
    <s v="Sekce ÚP v Plzni"/>
    <n v="230151"/>
    <n v="51050"/>
    <x v="0"/>
    <x v="35"/>
    <x v="35"/>
    <x v="11"/>
    <x v="29"/>
    <x v="0"/>
  </r>
  <r>
    <x v="3"/>
    <n v="2301"/>
    <s v="Sekce ÚP v Plzni"/>
    <n v="230151"/>
    <n v="51521"/>
    <x v="0"/>
    <x v="35"/>
    <x v="35"/>
    <x v="11"/>
    <x v="29"/>
    <x v="4"/>
  </r>
  <r>
    <x v="3"/>
    <n v="2301"/>
    <s v="Sekce ÚP v Plzni"/>
    <n v="230151"/>
    <n v="51522"/>
    <x v="0"/>
    <x v="35"/>
    <x v="35"/>
    <x v="11"/>
    <x v="29"/>
    <x v="5"/>
  </r>
  <r>
    <x v="3"/>
    <n v="2301"/>
    <s v="Sekce ÚP v Plzni"/>
    <n v="230151"/>
    <n v="51523"/>
    <x v="0"/>
    <x v="35"/>
    <x v="35"/>
    <x v="11"/>
    <x v="29"/>
    <x v="6"/>
  </r>
  <r>
    <x v="3"/>
    <n v="2301"/>
    <s v="Sekce ÚP v Plzni"/>
    <n v="230152"/>
    <n v="52050"/>
    <x v="0"/>
    <x v="35"/>
    <x v="35"/>
    <x v="11"/>
    <x v="30"/>
    <x v="0"/>
  </r>
  <r>
    <x v="3"/>
    <n v="2301"/>
    <s v="Sekce ÚP v Plzni"/>
    <n v="230152"/>
    <n v="52521"/>
    <x v="0"/>
    <x v="35"/>
    <x v="35"/>
    <x v="11"/>
    <x v="30"/>
    <x v="4"/>
  </r>
  <r>
    <x v="3"/>
    <n v="2301"/>
    <s v="Sekce ÚP v Plzni"/>
    <n v="230152"/>
    <n v="52522"/>
    <x v="0"/>
    <x v="35"/>
    <x v="35"/>
    <x v="11"/>
    <x v="30"/>
    <x v="5"/>
  </r>
  <r>
    <x v="3"/>
    <n v="2301"/>
    <s v="Sekce ÚP v Plzni"/>
    <n v="230152"/>
    <n v="52523"/>
    <x v="0"/>
    <x v="35"/>
    <x v="35"/>
    <x v="11"/>
    <x v="30"/>
    <x v="6"/>
  </r>
  <r>
    <x v="3"/>
    <n v="2301"/>
    <s v="Sekce ÚP v Plzni"/>
    <n v="230152"/>
    <n v="52524"/>
    <x v="0"/>
    <x v="35"/>
    <x v="35"/>
    <x v="11"/>
    <x v="30"/>
    <x v="7"/>
  </r>
  <r>
    <x v="3"/>
    <n v="2301"/>
    <s v="Sekce ÚP v Plzni"/>
    <n v="230152"/>
    <n v="52525"/>
    <x v="0"/>
    <x v="35"/>
    <x v="35"/>
    <x v="11"/>
    <x v="30"/>
    <x v="8"/>
  </r>
  <r>
    <x v="3"/>
    <n v="2301"/>
    <s v="Sekce ÚP v Plzni"/>
    <n v="230152"/>
    <n v="52526"/>
    <x v="0"/>
    <x v="35"/>
    <x v="35"/>
    <x v="11"/>
    <x v="30"/>
    <x v="9"/>
  </r>
  <r>
    <x v="3"/>
    <n v="2301"/>
    <s v="Sekce ÚP v Plzni"/>
    <n v="230161"/>
    <n v="61050"/>
    <x v="0"/>
    <x v="35"/>
    <x v="35"/>
    <x v="11"/>
    <x v="32"/>
    <x v="0"/>
  </r>
  <r>
    <x v="3"/>
    <n v="2301"/>
    <s v="Sekce ÚP v Plzni"/>
    <n v="230161"/>
    <n v="61561"/>
    <x v="0"/>
    <x v="35"/>
    <x v="35"/>
    <x v="11"/>
    <x v="32"/>
    <x v="10"/>
  </r>
  <r>
    <x v="3"/>
    <n v="2301"/>
    <s v="Sekce ÚP v Plzni"/>
    <n v="230161"/>
    <n v="61562"/>
    <x v="0"/>
    <x v="35"/>
    <x v="35"/>
    <x v="11"/>
    <x v="32"/>
    <x v="11"/>
  </r>
  <r>
    <x v="3"/>
    <n v="2301"/>
    <s v="Sekce ÚP v Plzni"/>
    <n v="230161"/>
    <n v="61563"/>
    <x v="0"/>
    <x v="35"/>
    <x v="35"/>
    <x v="11"/>
    <x v="32"/>
    <x v="12"/>
  </r>
  <r>
    <x v="3"/>
    <n v="2301"/>
    <s v="Sekce ÚP v Plzni"/>
    <n v="230161"/>
    <n v="61564"/>
    <x v="0"/>
    <x v="35"/>
    <x v="35"/>
    <x v="11"/>
    <x v="32"/>
    <x v="13"/>
  </r>
  <r>
    <x v="3"/>
    <n v="2301"/>
    <s v="Sekce ÚP v Plzni"/>
    <n v="230162"/>
    <n v="62564"/>
    <x v="0"/>
    <x v="35"/>
    <x v="35"/>
    <x v="11"/>
    <x v="33"/>
    <x v="13"/>
  </r>
  <r>
    <x v="3"/>
    <n v="2301"/>
    <s v="Sekce ÚP v Plzni"/>
    <n v="230162"/>
    <n v="62050"/>
    <x v="0"/>
    <x v="35"/>
    <x v="35"/>
    <x v="11"/>
    <x v="33"/>
    <x v="0"/>
  </r>
  <r>
    <x v="3"/>
    <n v="2301"/>
    <s v="Sekce ÚP v Plzni"/>
    <n v="230162"/>
    <n v="62564"/>
    <x v="0"/>
    <x v="35"/>
    <x v="35"/>
    <x v="11"/>
    <x v="33"/>
    <x v="13"/>
  </r>
  <r>
    <x v="3"/>
    <n v="2301"/>
    <s v="Sekce ÚP v Plzni"/>
    <n v="230162"/>
    <n v="62561"/>
    <x v="0"/>
    <x v="35"/>
    <x v="35"/>
    <x v="11"/>
    <x v="33"/>
    <x v="10"/>
  </r>
  <r>
    <x v="3"/>
    <n v="2301"/>
    <s v="Sekce ÚP v Plzni"/>
    <n v="230162"/>
    <n v="62562"/>
    <x v="0"/>
    <x v="35"/>
    <x v="35"/>
    <x v="11"/>
    <x v="33"/>
    <x v="11"/>
  </r>
  <r>
    <x v="3"/>
    <n v="2301"/>
    <s v="Sekce ÚP v Plzni"/>
    <n v="230162"/>
    <n v="62563"/>
    <x v="0"/>
    <x v="35"/>
    <x v="35"/>
    <x v="11"/>
    <x v="33"/>
    <x v="12"/>
  </r>
  <r>
    <x v="3"/>
    <n v="2301"/>
    <s v="Sekce ÚP v Plzni"/>
    <n v="230170"/>
    <n v="70050"/>
    <x v="0"/>
    <x v="35"/>
    <x v="35"/>
    <x v="11"/>
    <x v="36"/>
    <x v="0"/>
  </r>
  <r>
    <x v="3"/>
    <n v="2301"/>
    <s v="Sekce ÚP v Plzni"/>
    <n v="230170"/>
    <n v="70461"/>
    <x v="0"/>
    <x v="35"/>
    <x v="35"/>
    <x v="11"/>
    <x v="36"/>
    <x v="15"/>
  </r>
  <r>
    <x v="3"/>
    <n v="2301"/>
    <s v="Sekce ÚP v Plzni"/>
    <n v="230170"/>
    <n v="70462"/>
    <x v="0"/>
    <x v="35"/>
    <x v="35"/>
    <x v="11"/>
    <x v="36"/>
    <x v="16"/>
  </r>
  <r>
    <x v="3"/>
    <n v="2302"/>
    <s v="Sekce ÚP Plzeň-sever"/>
    <n v="230200"/>
    <n v="30"/>
    <x v="0"/>
    <x v="36"/>
    <x v="36"/>
    <x v="11"/>
    <x v="0"/>
    <x v="0"/>
  </r>
  <r>
    <x v="3"/>
    <n v="2302"/>
    <s v="Sekce ÚP Plzeň-sever"/>
    <n v="230200"/>
    <n v="460"/>
    <x v="0"/>
    <x v="36"/>
    <x v="36"/>
    <x v="11"/>
    <x v="27"/>
    <x v="0"/>
  </r>
  <r>
    <x v="3"/>
    <n v="2302"/>
    <s v="Sekce ÚP Plzeň-sever"/>
    <n v="230200"/>
    <n v="510"/>
    <x v="0"/>
    <x v="36"/>
    <x v="36"/>
    <x v="11"/>
    <x v="34"/>
    <x v="0"/>
  </r>
  <r>
    <x v="3"/>
    <n v="2302"/>
    <s v="Sekce ÚP Plzeň-sever"/>
    <n v="230250"/>
    <n v="50050"/>
    <x v="0"/>
    <x v="36"/>
    <x v="36"/>
    <x v="11"/>
    <x v="37"/>
    <x v="0"/>
  </r>
  <r>
    <x v="3"/>
    <n v="2302"/>
    <s v="Sekce ÚP Plzeň-sever"/>
    <n v="230250"/>
    <n v="50521"/>
    <x v="0"/>
    <x v="36"/>
    <x v="36"/>
    <x v="11"/>
    <x v="37"/>
    <x v="4"/>
  </r>
  <r>
    <x v="3"/>
    <n v="2302"/>
    <s v="Sekce ÚP Plzeň-sever"/>
    <n v="230250"/>
    <n v="50522"/>
    <x v="0"/>
    <x v="36"/>
    <x v="36"/>
    <x v="11"/>
    <x v="37"/>
    <x v="5"/>
  </r>
  <r>
    <x v="3"/>
    <n v="2302"/>
    <s v="Sekce ÚP Plzeň-sever"/>
    <n v="230260"/>
    <n v="60050"/>
    <x v="0"/>
    <x v="36"/>
    <x v="36"/>
    <x v="11"/>
    <x v="35"/>
    <x v="0"/>
  </r>
  <r>
    <x v="3"/>
    <n v="2302"/>
    <s v="Sekce ÚP Plzeň-sever"/>
    <n v="230260"/>
    <n v="60561"/>
    <x v="0"/>
    <x v="36"/>
    <x v="36"/>
    <x v="11"/>
    <x v="35"/>
    <x v="10"/>
  </r>
  <r>
    <x v="3"/>
    <n v="2302"/>
    <s v="Sekce ÚP Plzeň-sever"/>
    <n v="230260"/>
    <n v="60562"/>
    <x v="0"/>
    <x v="36"/>
    <x v="36"/>
    <x v="11"/>
    <x v="35"/>
    <x v="11"/>
  </r>
  <r>
    <x v="3"/>
    <n v="2303"/>
    <s v="Sekce ÚP Plzeň-jih"/>
    <n v="230300"/>
    <n v="30"/>
    <x v="0"/>
    <x v="37"/>
    <x v="37"/>
    <x v="11"/>
    <x v="0"/>
    <x v="0"/>
  </r>
  <r>
    <x v="3"/>
    <n v="2303"/>
    <s v="Sekce ÚP Plzeň-jih"/>
    <n v="230300"/>
    <n v="460"/>
    <x v="0"/>
    <x v="37"/>
    <x v="37"/>
    <x v="11"/>
    <x v="27"/>
    <x v="0"/>
  </r>
  <r>
    <x v="3"/>
    <n v="2303"/>
    <s v="Sekce ÚP Plzeň-jih"/>
    <n v="230300"/>
    <n v="510"/>
    <x v="0"/>
    <x v="37"/>
    <x v="37"/>
    <x v="11"/>
    <x v="34"/>
    <x v="0"/>
  </r>
  <r>
    <x v="3"/>
    <n v="2303"/>
    <s v="Sekce ÚP Plzeň-jih"/>
    <n v="230350"/>
    <n v="50050"/>
    <x v="0"/>
    <x v="37"/>
    <x v="37"/>
    <x v="11"/>
    <x v="37"/>
    <x v="0"/>
  </r>
  <r>
    <x v="3"/>
    <n v="2303"/>
    <s v="Sekce ÚP Plzeň-jih"/>
    <n v="230350"/>
    <n v="50521"/>
    <x v="0"/>
    <x v="37"/>
    <x v="37"/>
    <x v="11"/>
    <x v="37"/>
    <x v="4"/>
  </r>
  <r>
    <x v="3"/>
    <n v="2303"/>
    <s v="Sekce ÚP Plzeň-jih"/>
    <n v="230350"/>
    <n v="50522"/>
    <x v="0"/>
    <x v="37"/>
    <x v="37"/>
    <x v="11"/>
    <x v="37"/>
    <x v="5"/>
  </r>
  <r>
    <x v="3"/>
    <n v="2303"/>
    <s v="Sekce ÚP Plzeň-jih"/>
    <n v="230360"/>
    <n v="60050"/>
    <x v="0"/>
    <x v="37"/>
    <x v="37"/>
    <x v="11"/>
    <x v="35"/>
    <x v="0"/>
  </r>
  <r>
    <x v="3"/>
    <n v="2303"/>
    <s v="Sekce ÚP Plzeň-jih"/>
    <n v="230360"/>
    <n v="60561"/>
    <x v="0"/>
    <x v="37"/>
    <x v="37"/>
    <x v="11"/>
    <x v="35"/>
    <x v="10"/>
  </r>
  <r>
    <x v="3"/>
    <n v="2303"/>
    <s v="Sekce ÚP Plzeň-jih"/>
    <n v="230360"/>
    <n v="60562"/>
    <x v="0"/>
    <x v="37"/>
    <x v="37"/>
    <x v="11"/>
    <x v="35"/>
    <x v="11"/>
  </r>
  <r>
    <x v="3"/>
    <n v="2305"/>
    <s v="Sekce ÚP v Domažlicích"/>
    <n v="230500"/>
    <n v="30"/>
    <x v="0"/>
    <x v="38"/>
    <x v="38"/>
    <x v="11"/>
    <x v="0"/>
    <x v="0"/>
  </r>
  <r>
    <x v="3"/>
    <n v="2305"/>
    <s v="Sekce ÚP v Domažlicích"/>
    <n v="230500"/>
    <n v="460"/>
    <x v="0"/>
    <x v="38"/>
    <x v="38"/>
    <x v="11"/>
    <x v="27"/>
    <x v="0"/>
  </r>
  <r>
    <x v="3"/>
    <n v="2305"/>
    <s v="Sekce ÚP v Domažlicích"/>
    <n v="230500"/>
    <n v="510"/>
    <x v="0"/>
    <x v="38"/>
    <x v="38"/>
    <x v="11"/>
    <x v="34"/>
    <x v="0"/>
  </r>
  <r>
    <x v="3"/>
    <n v="2305"/>
    <s v="Sekce ÚP v Domažlicích"/>
    <n v="230550"/>
    <n v="50050"/>
    <x v="0"/>
    <x v="38"/>
    <x v="38"/>
    <x v="11"/>
    <x v="37"/>
    <x v="0"/>
  </r>
  <r>
    <x v="3"/>
    <n v="2305"/>
    <s v="Sekce ÚP v Domažlicích"/>
    <n v="230550"/>
    <n v="50521"/>
    <x v="0"/>
    <x v="38"/>
    <x v="38"/>
    <x v="11"/>
    <x v="37"/>
    <x v="4"/>
  </r>
  <r>
    <x v="3"/>
    <n v="2305"/>
    <s v="Sekce ÚP v Domažlicích"/>
    <n v="230550"/>
    <n v="50522"/>
    <x v="0"/>
    <x v="38"/>
    <x v="38"/>
    <x v="11"/>
    <x v="37"/>
    <x v="5"/>
  </r>
  <r>
    <x v="3"/>
    <n v="2305"/>
    <s v="Sekce ÚP v Domažlicích"/>
    <n v="230560"/>
    <n v="60050"/>
    <x v="0"/>
    <x v="38"/>
    <x v="38"/>
    <x v="11"/>
    <x v="35"/>
    <x v="0"/>
  </r>
  <r>
    <x v="3"/>
    <n v="2305"/>
    <s v="Sekce ÚP v Domažlicích"/>
    <n v="230560"/>
    <n v="60561"/>
    <x v="0"/>
    <x v="38"/>
    <x v="38"/>
    <x v="11"/>
    <x v="35"/>
    <x v="10"/>
  </r>
  <r>
    <x v="3"/>
    <n v="2305"/>
    <s v="Sekce ÚP v Domažlicích"/>
    <n v="230560"/>
    <n v="60562"/>
    <x v="0"/>
    <x v="38"/>
    <x v="38"/>
    <x v="11"/>
    <x v="35"/>
    <x v="11"/>
  </r>
  <r>
    <x v="3"/>
    <n v="2308"/>
    <s v="Sekce ÚP v Klatovech"/>
    <n v="230800"/>
    <n v="30"/>
    <x v="0"/>
    <x v="39"/>
    <x v="39"/>
    <x v="11"/>
    <x v="0"/>
    <x v="0"/>
  </r>
  <r>
    <x v="3"/>
    <n v="2308"/>
    <s v="Sekce ÚP v Klatovech"/>
    <n v="230800"/>
    <n v="460"/>
    <x v="0"/>
    <x v="39"/>
    <x v="39"/>
    <x v="11"/>
    <x v="27"/>
    <x v="0"/>
  </r>
  <r>
    <x v="3"/>
    <n v="2308"/>
    <s v="Sekce ÚP v Klatovech"/>
    <n v="230800"/>
    <n v="510"/>
    <x v="0"/>
    <x v="39"/>
    <x v="39"/>
    <x v="11"/>
    <x v="34"/>
    <x v="0"/>
  </r>
  <r>
    <x v="3"/>
    <n v="2308"/>
    <s v="Sekce ÚP v Klatovech"/>
    <n v="230850"/>
    <n v="50050"/>
    <x v="0"/>
    <x v="39"/>
    <x v="39"/>
    <x v="11"/>
    <x v="37"/>
    <x v="0"/>
  </r>
  <r>
    <x v="3"/>
    <n v="2308"/>
    <s v="Sekce ÚP v Klatovech"/>
    <n v="230850"/>
    <n v="50521"/>
    <x v="0"/>
    <x v="39"/>
    <x v="39"/>
    <x v="11"/>
    <x v="37"/>
    <x v="4"/>
  </r>
  <r>
    <x v="3"/>
    <n v="2308"/>
    <s v="Sekce ÚP v Klatovech"/>
    <n v="230850"/>
    <n v="50522"/>
    <x v="0"/>
    <x v="39"/>
    <x v="39"/>
    <x v="11"/>
    <x v="37"/>
    <x v="5"/>
  </r>
  <r>
    <x v="3"/>
    <n v="2308"/>
    <s v="Sekce ÚP v Klatovech"/>
    <n v="230850"/>
    <n v="50523"/>
    <x v="0"/>
    <x v="39"/>
    <x v="39"/>
    <x v="11"/>
    <x v="37"/>
    <x v="6"/>
  </r>
  <r>
    <x v="3"/>
    <n v="2308"/>
    <s v="Sekce ÚP v Klatovech"/>
    <n v="230860"/>
    <n v="60050"/>
    <x v="0"/>
    <x v="39"/>
    <x v="39"/>
    <x v="11"/>
    <x v="35"/>
    <x v="0"/>
  </r>
  <r>
    <x v="3"/>
    <n v="2308"/>
    <s v="Sekce ÚP v Klatovech"/>
    <n v="230860"/>
    <n v="60561"/>
    <x v="0"/>
    <x v="39"/>
    <x v="39"/>
    <x v="11"/>
    <x v="35"/>
    <x v="10"/>
  </r>
  <r>
    <x v="3"/>
    <n v="2308"/>
    <s v="Sekce ÚP v Klatovech"/>
    <n v="230860"/>
    <n v="60562"/>
    <x v="0"/>
    <x v="39"/>
    <x v="39"/>
    <x v="11"/>
    <x v="35"/>
    <x v="11"/>
  </r>
  <r>
    <x v="3"/>
    <n v="2312"/>
    <s v="Odbor ÚP v Rokycanech"/>
    <n v="231200"/>
    <n v="31"/>
    <x v="0"/>
    <x v="40"/>
    <x v="40"/>
    <x v="22"/>
    <x v="0"/>
    <x v="0"/>
  </r>
  <r>
    <x v="3"/>
    <n v="2312"/>
    <s v="Odbor ÚP v Rokycanech"/>
    <n v="231200"/>
    <n v="510"/>
    <x v="0"/>
    <x v="40"/>
    <x v="40"/>
    <x v="22"/>
    <x v="34"/>
    <x v="0"/>
  </r>
  <r>
    <x v="3"/>
    <n v="2312"/>
    <s v="Odbor ÚP v Rokycanech"/>
    <n v="231200"/>
    <n v="521"/>
    <x v="0"/>
    <x v="40"/>
    <x v="40"/>
    <x v="22"/>
    <x v="48"/>
    <x v="0"/>
  </r>
  <r>
    <x v="3"/>
    <n v="2312"/>
    <s v="Odbor ÚP v Rokycanech"/>
    <n v="231200"/>
    <n v="522"/>
    <x v="0"/>
    <x v="40"/>
    <x v="40"/>
    <x v="22"/>
    <x v="49"/>
    <x v="0"/>
  </r>
  <r>
    <x v="3"/>
    <n v="2312"/>
    <s v="Odbor ÚP v Rokycanech"/>
    <n v="231200"/>
    <n v="561"/>
    <x v="0"/>
    <x v="40"/>
    <x v="40"/>
    <x v="22"/>
    <x v="46"/>
    <x v="0"/>
  </r>
  <r>
    <x v="3"/>
    <n v="2312"/>
    <s v="Odbor ÚP v Rokycanech"/>
    <n v="231200"/>
    <n v="562"/>
    <x v="0"/>
    <x v="40"/>
    <x v="40"/>
    <x v="22"/>
    <x v="47"/>
    <x v="0"/>
  </r>
  <r>
    <x v="3"/>
    <n v="2313"/>
    <s v="Odbor ÚP v Tachově"/>
    <n v="231300"/>
    <n v="31"/>
    <x v="0"/>
    <x v="41"/>
    <x v="41"/>
    <x v="22"/>
    <x v="0"/>
    <x v="0"/>
  </r>
  <r>
    <x v="3"/>
    <n v="2313"/>
    <s v="Odbor ÚP v Tachově"/>
    <n v="231300"/>
    <n v="510"/>
    <x v="0"/>
    <x v="41"/>
    <x v="41"/>
    <x v="22"/>
    <x v="34"/>
    <x v="0"/>
  </r>
  <r>
    <x v="3"/>
    <n v="2313"/>
    <s v="Odbor ÚP v Tachově"/>
    <n v="231300"/>
    <n v="521"/>
    <x v="0"/>
    <x v="41"/>
    <x v="41"/>
    <x v="22"/>
    <x v="48"/>
    <x v="0"/>
  </r>
  <r>
    <x v="3"/>
    <n v="2313"/>
    <s v="Odbor ÚP v Tachově"/>
    <n v="231300"/>
    <n v="522"/>
    <x v="0"/>
    <x v="41"/>
    <x v="41"/>
    <x v="22"/>
    <x v="49"/>
    <x v="0"/>
  </r>
  <r>
    <x v="3"/>
    <n v="2313"/>
    <s v="Odbor ÚP v Tachově"/>
    <n v="231300"/>
    <n v="560"/>
    <x v="0"/>
    <x v="41"/>
    <x v="41"/>
    <x v="22"/>
    <x v="50"/>
    <x v="0"/>
  </r>
  <r>
    <x v="4"/>
    <n v="2400"/>
    <s v="FÚ pro Karlovarský kraj"/>
    <n v="240000"/>
    <n v="20"/>
    <x v="0"/>
    <x v="0"/>
    <x v="0"/>
    <x v="0"/>
    <x v="0"/>
    <x v="0"/>
  </r>
  <r>
    <x v="4"/>
    <n v="2400"/>
    <s v="FÚ pro Karlovarský kraj"/>
    <n v="240000"/>
    <n v="65"/>
    <x v="0"/>
    <x v="42"/>
    <x v="28"/>
    <x v="0"/>
    <x v="0"/>
    <x v="0"/>
  </r>
  <r>
    <x v="4"/>
    <n v="2440"/>
    <s v="FÚ pro Karlovarský kraj"/>
    <n v="244000"/>
    <n v="4000040"/>
    <x v="0"/>
    <x v="2"/>
    <x v="2"/>
    <x v="0"/>
    <x v="0"/>
    <x v="0"/>
  </r>
  <r>
    <x v="4"/>
    <n v="2440"/>
    <s v="FÚ pro Karlovarský kraj"/>
    <n v="244000"/>
    <n v="410"/>
    <x v="0"/>
    <x v="2"/>
    <x v="2"/>
    <x v="1"/>
    <x v="0"/>
    <x v="0"/>
  </r>
  <r>
    <x v="4"/>
    <n v="2440"/>
    <s v="FÚ pro Karlovarský kraj"/>
    <n v="244000"/>
    <n v="490"/>
    <x v="0"/>
    <x v="2"/>
    <x v="2"/>
    <x v="21"/>
    <x v="0"/>
    <x v="0"/>
  </r>
  <r>
    <x v="4"/>
    <n v="2440"/>
    <s v="FÚ pro Karlovarský kraj"/>
    <n v="244011"/>
    <n v="11050"/>
    <x v="0"/>
    <x v="2"/>
    <x v="2"/>
    <x v="3"/>
    <x v="0"/>
    <x v="0"/>
  </r>
  <r>
    <x v="4"/>
    <n v="2440"/>
    <s v="FÚ pro Karlovarský kraj"/>
    <n v="244011"/>
    <n v="11415"/>
    <x v="0"/>
    <x v="2"/>
    <x v="2"/>
    <x v="3"/>
    <x v="51"/>
    <x v="0"/>
  </r>
  <r>
    <x v="4"/>
    <n v="2440"/>
    <s v="FÚ pro Karlovarský kraj"/>
    <n v="244011"/>
    <n v="11440"/>
    <x v="0"/>
    <x v="2"/>
    <x v="2"/>
    <x v="3"/>
    <x v="45"/>
    <x v="0"/>
  </r>
  <r>
    <x v="4"/>
    <n v="2440"/>
    <s v="FÚ pro Karlovarský kraj"/>
    <n v="244011"/>
    <n v="11450"/>
    <x v="0"/>
    <x v="2"/>
    <x v="2"/>
    <x v="3"/>
    <x v="38"/>
    <x v="0"/>
  </r>
  <r>
    <x v="4"/>
    <n v="2440"/>
    <s v="FÚ pro Karlovarský kraj"/>
    <n v="244031"/>
    <n v="31050"/>
    <x v="0"/>
    <x v="2"/>
    <x v="2"/>
    <x v="5"/>
    <x v="0"/>
    <x v="0"/>
  </r>
  <r>
    <x v="4"/>
    <n v="2440"/>
    <s v="FÚ pro Karlovarský kraj"/>
    <n v="244031"/>
    <n v="31471"/>
    <x v="0"/>
    <x v="2"/>
    <x v="2"/>
    <x v="5"/>
    <x v="14"/>
    <x v="0"/>
  </r>
  <r>
    <x v="4"/>
    <n v="2440"/>
    <s v="FÚ pro Karlovarský kraj"/>
    <n v="244031"/>
    <n v="31472"/>
    <x v="0"/>
    <x v="2"/>
    <x v="2"/>
    <x v="5"/>
    <x v="15"/>
    <x v="0"/>
  </r>
  <r>
    <x v="4"/>
    <n v="2400"/>
    <s v="FÚ pro Karlovarský kraj"/>
    <n v="240080"/>
    <n v="80050"/>
    <x v="0"/>
    <x v="29"/>
    <x v="29"/>
    <x v="0"/>
    <x v="0"/>
    <x v="0"/>
  </r>
  <r>
    <x v="4"/>
    <n v="2400"/>
    <s v="FÚ pro Karlovarský kraj"/>
    <n v="240080"/>
    <n v="80541"/>
    <x v="0"/>
    <x v="29"/>
    <x v="29"/>
    <x v="15"/>
    <x v="0"/>
    <x v="0"/>
  </r>
  <r>
    <x v="4"/>
    <n v="2400"/>
    <s v="FÚ pro Karlovarský kraj"/>
    <n v="240080"/>
    <n v="80542"/>
    <x v="0"/>
    <x v="29"/>
    <x v="29"/>
    <x v="16"/>
    <x v="0"/>
    <x v="0"/>
  </r>
  <r>
    <x v="4"/>
    <n v="2400"/>
    <s v="FÚ pro Karlovarský kraj"/>
    <n v="240080"/>
    <n v="80543"/>
    <x v="0"/>
    <x v="29"/>
    <x v="29"/>
    <x v="17"/>
    <x v="0"/>
    <x v="0"/>
  </r>
  <r>
    <x v="4"/>
    <n v="2401"/>
    <s v="Sekce ÚP v Karlových Varech"/>
    <n v="240100"/>
    <n v="30"/>
    <x v="0"/>
    <x v="43"/>
    <x v="42"/>
    <x v="11"/>
    <x v="0"/>
    <x v="0"/>
  </r>
  <r>
    <x v="4"/>
    <n v="2401"/>
    <s v="Sekce ÚP v Karlových Varech"/>
    <n v="240100"/>
    <n v="460"/>
    <x v="0"/>
    <x v="43"/>
    <x v="42"/>
    <x v="11"/>
    <x v="27"/>
    <x v="0"/>
  </r>
  <r>
    <x v="4"/>
    <n v="2401"/>
    <s v="Sekce ÚP v Karlových Varech"/>
    <n v="240100"/>
    <n v="510"/>
    <x v="0"/>
    <x v="43"/>
    <x v="42"/>
    <x v="11"/>
    <x v="34"/>
    <x v="0"/>
  </r>
  <r>
    <x v="4"/>
    <n v="2401"/>
    <s v="Sekce ÚP v Karlových Varech"/>
    <n v="240150"/>
    <n v="50050"/>
    <x v="0"/>
    <x v="43"/>
    <x v="42"/>
    <x v="11"/>
    <x v="37"/>
    <x v="0"/>
  </r>
  <r>
    <x v="4"/>
    <n v="2401"/>
    <s v="Sekce ÚP v Karlových Varech"/>
    <n v="240150"/>
    <n v="50521"/>
    <x v="0"/>
    <x v="43"/>
    <x v="42"/>
    <x v="11"/>
    <x v="37"/>
    <x v="4"/>
  </r>
  <r>
    <x v="4"/>
    <n v="2401"/>
    <s v="Sekce ÚP v Karlových Varech"/>
    <n v="240150"/>
    <n v="50522"/>
    <x v="0"/>
    <x v="43"/>
    <x v="42"/>
    <x v="11"/>
    <x v="37"/>
    <x v="5"/>
  </r>
  <r>
    <x v="4"/>
    <n v="2401"/>
    <s v="Sekce ÚP v Karlových Varech"/>
    <n v="240150"/>
    <n v="50523"/>
    <x v="0"/>
    <x v="43"/>
    <x v="42"/>
    <x v="11"/>
    <x v="37"/>
    <x v="6"/>
  </r>
  <r>
    <x v="4"/>
    <n v="2401"/>
    <s v="Sekce ÚP v Karlových Varech"/>
    <n v="240150"/>
    <n v="50524"/>
    <x v="0"/>
    <x v="43"/>
    <x v="42"/>
    <x v="11"/>
    <x v="37"/>
    <x v="7"/>
  </r>
  <r>
    <x v="4"/>
    <n v="2401"/>
    <s v="Sekce ÚP v Karlových Varech"/>
    <n v="240160"/>
    <n v="60050"/>
    <x v="0"/>
    <x v="43"/>
    <x v="42"/>
    <x v="11"/>
    <x v="35"/>
    <x v="0"/>
  </r>
  <r>
    <x v="4"/>
    <n v="2401"/>
    <s v="Sekce ÚP v Karlových Varech"/>
    <n v="240160"/>
    <n v="60561"/>
    <x v="0"/>
    <x v="43"/>
    <x v="42"/>
    <x v="11"/>
    <x v="35"/>
    <x v="10"/>
  </r>
  <r>
    <x v="4"/>
    <n v="2401"/>
    <s v="Sekce ÚP v Karlových Varech"/>
    <n v="240160"/>
    <n v="60562"/>
    <x v="0"/>
    <x v="43"/>
    <x v="42"/>
    <x v="11"/>
    <x v="35"/>
    <x v="11"/>
  </r>
  <r>
    <x v="4"/>
    <n v="2401"/>
    <s v="Sekce ÚP v Karlových Varech"/>
    <n v="240160"/>
    <n v="60563"/>
    <x v="0"/>
    <x v="43"/>
    <x v="42"/>
    <x v="11"/>
    <x v="35"/>
    <x v="12"/>
  </r>
  <r>
    <x v="4"/>
    <n v="2403"/>
    <s v="Sekce ÚP v Chebu"/>
    <n v="240300"/>
    <n v="30"/>
    <x v="0"/>
    <x v="44"/>
    <x v="43"/>
    <x v="11"/>
    <x v="0"/>
    <x v="0"/>
  </r>
  <r>
    <x v="4"/>
    <n v="2403"/>
    <s v="Sekce ÚP v Chebu"/>
    <n v="240300"/>
    <n v="460"/>
    <x v="0"/>
    <x v="44"/>
    <x v="43"/>
    <x v="11"/>
    <x v="27"/>
    <x v="0"/>
  </r>
  <r>
    <x v="4"/>
    <n v="2403"/>
    <s v="Sekce ÚP v Chebu"/>
    <n v="240300"/>
    <n v="510"/>
    <x v="0"/>
    <x v="44"/>
    <x v="43"/>
    <x v="11"/>
    <x v="34"/>
    <x v="0"/>
  </r>
  <r>
    <x v="4"/>
    <n v="2403"/>
    <s v="Sekce ÚP v Chebu"/>
    <n v="240350"/>
    <n v="50050"/>
    <x v="0"/>
    <x v="44"/>
    <x v="43"/>
    <x v="11"/>
    <x v="37"/>
    <x v="0"/>
  </r>
  <r>
    <x v="4"/>
    <n v="2403"/>
    <s v="Sekce ÚP v Chebu"/>
    <n v="240350"/>
    <n v="50521"/>
    <x v="0"/>
    <x v="44"/>
    <x v="43"/>
    <x v="11"/>
    <x v="37"/>
    <x v="4"/>
  </r>
  <r>
    <x v="4"/>
    <n v="2403"/>
    <s v="Sekce ÚP v Chebu"/>
    <n v="240350"/>
    <n v="50522"/>
    <x v="0"/>
    <x v="44"/>
    <x v="43"/>
    <x v="11"/>
    <x v="37"/>
    <x v="5"/>
  </r>
  <r>
    <x v="4"/>
    <n v="2403"/>
    <s v="Sekce ÚP v Chebu"/>
    <n v="240360"/>
    <n v="60050"/>
    <x v="0"/>
    <x v="44"/>
    <x v="43"/>
    <x v="11"/>
    <x v="35"/>
    <x v="0"/>
  </r>
  <r>
    <x v="4"/>
    <n v="2403"/>
    <s v="Sekce ÚP v Chebu"/>
    <n v="240360"/>
    <n v="60561"/>
    <x v="0"/>
    <x v="44"/>
    <x v="43"/>
    <x v="11"/>
    <x v="35"/>
    <x v="10"/>
  </r>
  <r>
    <x v="4"/>
    <n v="2403"/>
    <s v="Sekce ÚP v Chebu"/>
    <n v="240360"/>
    <n v="60562"/>
    <x v="0"/>
    <x v="44"/>
    <x v="43"/>
    <x v="11"/>
    <x v="35"/>
    <x v="11"/>
  </r>
  <r>
    <x v="4"/>
    <n v="2403"/>
    <s v="Sekce ÚP v Chebu"/>
    <n v="240360"/>
    <n v="60563"/>
    <x v="0"/>
    <x v="44"/>
    <x v="43"/>
    <x v="11"/>
    <x v="35"/>
    <x v="12"/>
  </r>
  <r>
    <x v="4"/>
    <n v="2407"/>
    <s v="Sekce ÚP v Sokolově"/>
    <n v="240700"/>
    <n v="30"/>
    <x v="0"/>
    <x v="45"/>
    <x v="44"/>
    <x v="11"/>
    <x v="0"/>
    <x v="0"/>
  </r>
  <r>
    <x v="4"/>
    <n v="2407"/>
    <s v="Sekce ÚP v Sokolově"/>
    <n v="240700"/>
    <n v="460"/>
    <x v="0"/>
    <x v="45"/>
    <x v="44"/>
    <x v="11"/>
    <x v="27"/>
    <x v="0"/>
  </r>
  <r>
    <x v="4"/>
    <n v="2407"/>
    <s v="Sekce ÚP v Sokolově"/>
    <n v="240700"/>
    <n v="510"/>
    <x v="0"/>
    <x v="45"/>
    <x v="44"/>
    <x v="11"/>
    <x v="34"/>
    <x v="0"/>
  </r>
  <r>
    <x v="4"/>
    <n v="2407"/>
    <s v="Sekce ÚP v Sokolově"/>
    <n v="240750"/>
    <n v="50050"/>
    <x v="0"/>
    <x v="45"/>
    <x v="44"/>
    <x v="11"/>
    <x v="37"/>
    <x v="0"/>
  </r>
  <r>
    <x v="4"/>
    <n v="2407"/>
    <s v="Sekce ÚP v Sokolově"/>
    <n v="240750"/>
    <n v="50521"/>
    <x v="0"/>
    <x v="45"/>
    <x v="44"/>
    <x v="11"/>
    <x v="37"/>
    <x v="4"/>
  </r>
  <r>
    <x v="4"/>
    <n v="2407"/>
    <s v="Sekce ÚP v Sokolově"/>
    <n v="240750"/>
    <n v="50522"/>
    <x v="0"/>
    <x v="45"/>
    <x v="44"/>
    <x v="11"/>
    <x v="37"/>
    <x v="5"/>
  </r>
  <r>
    <x v="4"/>
    <n v="2407"/>
    <s v="Sekce ÚP v Sokolově"/>
    <n v="240760"/>
    <n v="60050"/>
    <x v="0"/>
    <x v="45"/>
    <x v="44"/>
    <x v="11"/>
    <x v="35"/>
    <x v="0"/>
  </r>
  <r>
    <x v="4"/>
    <n v="2407"/>
    <s v="Sekce ÚP v Sokolově"/>
    <n v="240760"/>
    <n v="60561"/>
    <x v="0"/>
    <x v="45"/>
    <x v="44"/>
    <x v="11"/>
    <x v="35"/>
    <x v="10"/>
  </r>
  <r>
    <x v="4"/>
    <n v="2407"/>
    <s v="Sekce ÚP v Sokolově"/>
    <n v="240760"/>
    <n v="60562"/>
    <x v="0"/>
    <x v="45"/>
    <x v="44"/>
    <x v="11"/>
    <x v="35"/>
    <x v="11"/>
  </r>
  <r>
    <x v="5"/>
    <n v="2500"/>
    <s v="FÚ pro Ústecký kraj"/>
    <n v="250000"/>
    <n v="20"/>
    <x v="0"/>
    <x v="0"/>
    <x v="0"/>
    <x v="0"/>
    <x v="0"/>
    <x v="0"/>
  </r>
  <r>
    <x v="5"/>
    <n v="2540"/>
    <s v="FÚ pro Ústecký kraj"/>
    <n v="254000"/>
    <n v="4000040"/>
    <x v="0"/>
    <x v="2"/>
    <x v="2"/>
    <x v="0"/>
    <x v="0"/>
    <x v="0"/>
  </r>
  <r>
    <x v="5"/>
    <n v="2540"/>
    <s v="FÚ pro Ústecký kraj"/>
    <n v="254000"/>
    <n v="62"/>
    <x v="0"/>
    <x v="2"/>
    <x v="2"/>
    <x v="20"/>
    <x v="0"/>
    <x v="0"/>
  </r>
  <r>
    <x v="5"/>
    <n v="2540"/>
    <s v="FÚ pro Ústecký kraj"/>
    <n v="254000"/>
    <n v="410"/>
    <x v="0"/>
    <x v="2"/>
    <x v="2"/>
    <x v="1"/>
    <x v="0"/>
    <x v="0"/>
  </r>
  <r>
    <x v="5"/>
    <n v="2540"/>
    <s v="FÚ pro Ústecký kraj"/>
    <n v="254000"/>
    <n v="490"/>
    <x v="0"/>
    <x v="2"/>
    <x v="2"/>
    <x v="21"/>
    <x v="0"/>
    <x v="0"/>
  </r>
  <r>
    <x v="5"/>
    <n v="2540"/>
    <s v="FÚ pro Ústecký kraj"/>
    <n v="254011"/>
    <n v="11050"/>
    <x v="0"/>
    <x v="2"/>
    <x v="2"/>
    <x v="3"/>
    <x v="0"/>
    <x v="0"/>
  </r>
  <r>
    <x v="5"/>
    <n v="2540"/>
    <s v="FÚ pro Ústecký kraj"/>
    <n v="254011"/>
    <n v="11420"/>
    <x v="0"/>
    <x v="2"/>
    <x v="2"/>
    <x v="3"/>
    <x v="3"/>
    <x v="0"/>
  </r>
  <r>
    <x v="5"/>
    <n v="2540"/>
    <s v="FÚ pro Ústecký kraj"/>
    <n v="254011"/>
    <n v="11430"/>
    <x v="0"/>
    <x v="2"/>
    <x v="2"/>
    <x v="3"/>
    <x v="4"/>
    <x v="0"/>
  </r>
  <r>
    <x v="5"/>
    <n v="2540"/>
    <s v="FÚ pro Ústecký kraj"/>
    <n v="254011"/>
    <n v="11440"/>
    <x v="0"/>
    <x v="2"/>
    <x v="2"/>
    <x v="3"/>
    <x v="45"/>
    <x v="0"/>
  </r>
  <r>
    <x v="5"/>
    <n v="2540"/>
    <s v="FÚ pro Ústecký kraj"/>
    <n v="254011"/>
    <n v="11450"/>
    <x v="0"/>
    <x v="2"/>
    <x v="2"/>
    <x v="3"/>
    <x v="38"/>
    <x v="0"/>
  </r>
  <r>
    <x v="5"/>
    <n v="2540"/>
    <s v="FÚ pro Ústecký kraj"/>
    <n v="254031"/>
    <n v="31050"/>
    <x v="0"/>
    <x v="2"/>
    <x v="2"/>
    <x v="5"/>
    <x v="0"/>
    <x v="0"/>
  </r>
  <r>
    <x v="5"/>
    <n v="2540"/>
    <s v="FÚ pro Ústecký kraj"/>
    <n v="254031"/>
    <n v="31471"/>
    <x v="0"/>
    <x v="2"/>
    <x v="2"/>
    <x v="5"/>
    <x v="14"/>
    <x v="0"/>
  </r>
  <r>
    <x v="5"/>
    <n v="2540"/>
    <s v="FÚ pro Ústecký kraj"/>
    <n v="254031"/>
    <n v="31472"/>
    <x v="0"/>
    <x v="2"/>
    <x v="2"/>
    <x v="5"/>
    <x v="15"/>
    <x v="0"/>
  </r>
  <r>
    <x v="5"/>
    <n v="2500"/>
    <s v="FÚ pro Ústecký kraj"/>
    <n v="250080"/>
    <n v="80050"/>
    <x v="0"/>
    <x v="29"/>
    <x v="29"/>
    <x v="0"/>
    <x v="0"/>
    <x v="0"/>
  </r>
  <r>
    <x v="5"/>
    <n v="2500"/>
    <s v="FÚ pro Ústecký kraj"/>
    <n v="250080"/>
    <n v="80541"/>
    <x v="0"/>
    <x v="29"/>
    <x v="29"/>
    <x v="15"/>
    <x v="0"/>
    <x v="0"/>
  </r>
  <r>
    <x v="5"/>
    <n v="2500"/>
    <s v="FÚ pro Ústecký kraj"/>
    <n v="250080"/>
    <n v="80542"/>
    <x v="0"/>
    <x v="29"/>
    <x v="29"/>
    <x v="16"/>
    <x v="0"/>
    <x v="0"/>
  </r>
  <r>
    <x v="5"/>
    <n v="2500"/>
    <s v="FÚ pro Ústecký kraj"/>
    <n v="250080"/>
    <n v="80543"/>
    <x v="0"/>
    <x v="29"/>
    <x v="29"/>
    <x v="17"/>
    <x v="0"/>
    <x v="0"/>
  </r>
  <r>
    <x v="5"/>
    <n v="2500"/>
    <s v="FÚ pro Ústecký kraj"/>
    <n v="250080"/>
    <n v="80544"/>
    <x v="0"/>
    <x v="29"/>
    <x v="29"/>
    <x v="18"/>
    <x v="0"/>
    <x v="0"/>
  </r>
  <r>
    <x v="5"/>
    <n v="2500"/>
    <s v="FÚ pro Ústecký kraj"/>
    <n v="250080"/>
    <n v="80545"/>
    <x v="0"/>
    <x v="29"/>
    <x v="29"/>
    <x v="19"/>
    <x v="0"/>
    <x v="0"/>
  </r>
  <r>
    <x v="5"/>
    <n v="2500"/>
    <s v="FÚ pro Ústecký kraj"/>
    <n v="250080"/>
    <n v="80546"/>
    <x v="0"/>
    <x v="29"/>
    <x v="29"/>
    <x v="23"/>
    <x v="0"/>
    <x v="0"/>
  </r>
  <r>
    <x v="5"/>
    <n v="2500"/>
    <s v="FÚ pro Ústecký kraj"/>
    <n v="250080"/>
    <n v="80547"/>
    <x v="0"/>
    <x v="29"/>
    <x v="29"/>
    <x v="24"/>
    <x v="0"/>
    <x v="0"/>
  </r>
  <r>
    <x v="5"/>
    <n v="2501"/>
    <s v="Sekce ÚP v Ústí nad Labem"/>
    <n v="250100"/>
    <n v="30"/>
    <x v="0"/>
    <x v="46"/>
    <x v="45"/>
    <x v="11"/>
    <x v="0"/>
    <x v="0"/>
  </r>
  <r>
    <x v="5"/>
    <n v="2501"/>
    <s v="Sekce ÚP v Ústí nad Labem"/>
    <n v="250100"/>
    <n v="65"/>
    <x v="0"/>
    <x v="46"/>
    <x v="45"/>
    <x v="11"/>
    <x v="26"/>
    <x v="0"/>
  </r>
  <r>
    <x v="5"/>
    <n v="2501"/>
    <s v="Sekce ÚP v Ústí nad Labem"/>
    <n v="250100"/>
    <n v="460"/>
    <x v="0"/>
    <x v="46"/>
    <x v="45"/>
    <x v="11"/>
    <x v="27"/>
    <x v="0"/>
  </r>
  <r>
    <x v="5"/>
    <n v="2501"/>
    <s v="Sekce ÚP v Ústí nad Labem"/>
    <n v="250100"/>
    <n v="510"/>
    <x v="0"/>
    <x v="46"/>
    <x v="45"/>
    <x v="11"/>
    <x v="34"/>
    <x v="0"/>
  </r>
  <r>
    <x v="5"/>
    <n v="2501"/>
    <s v="Sekce ÚP v Ústí nad Labem"/>
    <n v="250150"/>
    <n v="50050"/>
    <x v="0"/>
    <x v="46"/>
    <x v="45"/>
    <x v="11"/>
    <x v="37"/>
    <x v="0"/>
  </r>
  <r>
    <x v="5"/>
    <n v="2501"/>
    <s v="Sekce ÚP v Ústí nad Labem"/>
    <n v="250150"/>
    <n v="50521"/>
    <x v="0"/>
    <x v="46"/>
    <x v="45"/>
    <x v="11"/>
    <x v="37"/>
    <x v="4"/>
  </r>
  <r>
    <x v="5"/>
    <n v="2501"/>
    <s v="Sekce ÚP v Ústí nad Labem"/>
    <n v="250150"/>
    <n v="50522"/>
    <x v="0"/>
    <x v="46"/>
    <x v="45"/>
    <x v="11"/>
    <x v="37"/>
    <x v="5"/>
  </r>
  <r>
    <x v="5"/>
    <n v="2501"/>
    <s v="Sekce ÚP v Ústí nad Labem"/>
    <n v="250150"/>
    <n v="50523"/>
    <x v="0"/>
    <x v="46"/>
    <x v="45"/>
    <x v="11"/>
    <x v="37"/>
    <x v="6"/>
  </r>
  <r>
    <x v="5"/>
    <n v="2501"/>
    <s v="Sekce ÚP v Ústí nad Labem"/>
    <n v="250160"/>
    <n v="60050"/>
    <x v="0"/>
    <x v="46"/>
    <x v="45"/>
    <x v="11"/>
    <x v="35"/>
    <x v="0"/>
  </r>
  <r>
    <x v="5"/>
    <n v="2501"/>
    <s v="Sekce ÚP v Ústí nad Labem"/>
    <n v="250160"/>
    <n v="60561"/>
    <x v="0"/>
    <x v="46"/>
    <x v="45"/>
    <x v="11"/>
    <x v="35"/>
    <x v="10"/>
  </r>
  <r>
    <x v="5"/>
    <n v="2501"/>
    <s v="Sekce ÚP v Ústí nad Labem"/>
    <n v="250160"/>
    <n v="60562"/>
    <x v="0"/>
    <x v="46"/>
    <x v="45"/>
    <x v="11"/>
    <x v="35"/>
    <x v="11"/>
  </r>
  <r>
    <x v="5"/>
    <n v="2501"/>
    <s v="Sekce ÚP v Ústí nad Labem"/>
    <n v="250160"/>
    <n v="60563"/>
    <x v="0"/>
    <x v="46"/>
    <x v="45"/>
    <x v="11"/>
    <x v="35"/>
    <x v="12"/>
  </r>
  <r>
    <x v="5"/>
    <n v="2503"/>
    <s v="Sekce ÚP v Děčíně"/>
    <n v="250300"/>
    <n v="30"/>
    <x v="0"/>
    <x v="47"/>
    <x v="46"/>
    <x v="11"/>
    <x v="0"/>
    <x v="0"/>
  </r>
  <r>
    <x v="5"/>
    <n v="2503"/>
    <s v="Sekce ÚP v Děčíně"/>
    <n v="250300"/>
    <n v="65"/>
    <x v="0"/>
    <x v="47"/>
    <x v="46"/>
    <x v="11"/>
    <x v="26"/>
    <x v="0"/>
  </r>
  <r>
    <x v="5"/>
    <n v="2503"/>
    <s v="Sekce ÚP v Děčíně"/>
    <n v="250300"/>
    <n v="460"/>
    <x v="0"/>
    <x v="47"/>
    <x v="46"/>
    <x v="11"/>
    <x v="27"/>
    <x v="0"/>
  </r>
  <r>
    <x v="5"/>
    <n v="2503"/>
    <s v="Sekce ÚP v Děčíně"/>
    <n v="250300"/>
    <n v="510"/>
    <x v="0"/>
    <x v="47"/>
    <x v="46"/>
    <x v="11"/>
    <x v="34"/>
    <x v="0"/>
  </r>
  <r>
    <x v="5"/>
    <n v="2503"/>
    <s v="Sekce ÚP v Děčíně"/>
    <n v="250350"/>
    <n v="50050"/>
    <x v="0"/>
    <x v="47"/>
    <x v="46"/>
    <x v="11"/>
    <x v="37"/>
    <x v="0"/>
  </r>
  <r>
    <x v="5"/>
    <n v="2503"/>
    <s v="Sekce ÚP v Děčíně"/>
    <n v="250350"/>
    <n v="50521"/>
    <x v="0"/>
    <x v="47"/>
    <x v="46"/>
    <x v="11"/>
    <x v="37"/>
    <x v="4"/>
  </r>
  <r>
    <x v="5"/>
    <n v="2503"/>
    <s v="Sekce ÚP v Děčíně"/>
    <n v="250350"/>
    <n v="50522"/>
    <x v="0"/>
    <x v="47"/>
    <x v="46"/>
    <x v="11"/>
    <x v="37"/>
    <x v="5"/>
  </r>
  <r>
    <x v="5"/>
    <n v="2503"/>
    <s v="Sekce ÚP v Děčíně"/>
    <n v="250350"/>
    <n v="50523"/>
    <x v="0"/>
    <x v="47"/>
    <x v="46"/>
    <x v="11"/>
    <x v="37"/>
    <x v="6"/>
  </r>
  <r>
    <x v="5"/>
    <n v="2503"/>
    <s v="Sekce ÚP v Děčíně"/>
    <n v="250360"/>
    <n v="60050"/>
    <x v="0"/>
    <x v="47"/>
    <x v="46"/>
    <x v="11"/>
    <x v="35"/>
    <x v="0"/>
  </r>
  <r>
    <x v="5"/>
    <n v="2503"/>
    <s v="Sekce ÚP v Děčíně"/>
    <n v="250360"/>
    <n v="60561"/>
    <x v="0"/>
    <x v="47"/>
    <x v="46"/>
    <x v="11"/>
    <x v="35"/>
    <x v="10"/>
  </r>
  <r>
    <x v="5"/>
    <n v="2503"/>
    <s v="Sekce ÚP v Děčíně"/>
    <n v="250360"/>
    <n v="60562"/>
    <x v="0"/>
    <x v="47"/>
    <x v="46"/>
    <x v="11"/>
    <x v="35"/>
    <x v="11"/>
  </r>
  <r>
    <x v="5"/>
    <n v="2503"/>
    <s v="Sekce ÚP v Děčíně"/>
    <n v="250360"/>
    <n v="60563"/>
    <x v="0"/>
    <x v="47"/>
    <x v="46"/>
    <x v="11"/>
    <x v="35"/>
    <x v="12"/>
  </r>
  <r>
    <x v="5"/>
    <n v="2504"/>
    <s v="Sekce ÚP v Chomutově"/>
    <n v="250400"/>
    <n v="30"/>
    <x v="0"/>
    <x v="48"/>
    <x v="47"/>
    <x v="11"/>
    <x v="0"/>
    <x v="0"/>
  </r>
  <r>
    <x v="5"/>
    <n v="2504"/>
    <s v="Sekce ÚP v Chomutově"/>
    <n v="250400"/>
    <n v="65"/>
    <x v="0"/>
    <x v="48"/>
    <x v="47"/>
    <x v="11"/>
    <x v="26"/>
    <x v="0"/>
  </r>
  <r>
    <x v="5"/>
    <n v="2504"/>
    <s v="Sekce ÚP v Chomutově"/>
    <n v="250400"/>
    <n v="460"/>
    <x v="0"/>
    <x v="48"/>
    <x v="47"/>
    <x v="11"/>
    <x v="27"/>
    <x v="0"/>
  </r>
  <r>
    <x v="5"/>
    <n v="2504"/>
    <s v="Sekce ÚP v Chomutově"/>
    <n v="250400"/>
    <n v="510"/>
    <x v="0"/>
    <x v="48"/>
    <x v="47"/>
    <x v="11"/>
    <x v="34"/>
    <x v="0"/>
  </r>
  <r>
    <x v="5"/>
    <n v="2504"/>
    <s v="Sekce ÚP v Chomutově"/>
    <n v="250450"/>
    <n v="50050"/>
    <x v="0"/>
    <x v="48"/>
    <x v="47"/>
    <x v="11"/>
    <x v="37"/>
    <x v="0"/>
  </r>
  <r>
    <x v="5"/>
    <n v="2504"/>
    <s v="Sekce ÚP v Chomutově"/>
    <n v="250450"/>
    <n v="50521"/>
    <x v="0"/>
    <x v="48"/>
    <x v="47"/>
    <x v="11"/>
    <x v="37"/>
    <x v="4"/>
  </r>
  <r>
    <x v="5"/>
    <n v="2504"/>
    <s v="Sekce ÚP v Chomutově"/>
    <n v="250450"/>
    <n v="50522"/>
    <x v="0"/>
    <x v="48"/>
    <x v="47"/>
    <x v="11"/>
    <x v="37"/>
    <x v="5"/>
  </r>
  <r>
    <x v="5"/>
    <n v="2504"/>
    <s v="Sekce ÚP v Chomutově"/>
    <n v="250450"/>
    <n v="50523"/>
    <x v="0"/>
    <x v="48"/>
    <x v="47"/>
    <x v="11"/>
    <x v="37"/>
    <x v="6"/>
  </r>
  <r>
    <x v="5"/>
    <n v="2504"/>
    <s v="Sekce ÚP v Chomutově"/>
    <n v="250460"/>
    <n v="60050"/>
    <x v="0"/>
    <x v="48"/>
    <x v="47"/>
    <x v="11"/>
    <x v="35"/>
    <x v="0"/>
  </r>
  <r>
    <x v="5"/>
    <n v="2504"/>
    <s v="Sekce ÚP v Chomutově"/>
    <n v="250460"/>
    <n v="60561"/>
    <x v="0"/>
    <x v="48"/>
    <x v="47"/>
    <x v="11"/>
    <x v="35"/>
    <x v="10"/>
  </r>
  <r>
    <x v="5"/>
    <n v="2504"/>
    <s v="Sekce ÚP v Chomutově"/>
    <n v="250460"/>
    <n v="60562"/>
    <x v="0"/>
    <x v="48"/>
    <x v="47"/>
    <x v="11"/>
    <x v="35"/>
    <x v="11"/>
  </r>
  <r>
    <x v="5"/>
    <n v="2504"/>
    <s v="Sekce ÚP v Chomutově"/>
    <n v="250460"/>
    <n v="60563"/>
    <x v="0"/>
    <x v="48"/>
    <x v="47"/>
    <x v="11"/>
    <x v="35"/>
    <x v="12"/>
  </r>
  <r>
    <x v="5"/>
    <n v="2507"/>
    <s v="Sekce ÚP v Litoměřicích"/>
    <n v="250700"/>
    <n v="30"/>
    <x v="0"/>
    <x v="49"/>
    <x v="48"/>
    <x v="11"/>
    <x v="0"/>
    <x v="0"/>
  </r>
  <r>
    <x v="5"/>
    <n v="2507"/>
    <s v="Sekce ÚP v Litoměřicích"/>
    <n v="250700"/>
    <n v="65"/>
    <x v="0"/>
    <x v="49"/>
    <x v="48"/>
    <x v="11"/>
    <x v="26"/>
    <x v="0"/>
  </r>
  <r>
    <x v="5"/>
    <n v="2507"/>
    <s v="Sekce ÚP v Litoměřicích"/>
    <n v="250700"/>
    <n v="460"/>
    <x v="0"/>
    <x v="49"/>
    <x v="48"/>
    <x v="11"/>
    <x v="27"/>
    <x v="0"/>
  </r>
  <r>
    <x v="5"/>
    <n v="2507"/>
    <s v="Sekce ÚP v Litoměřicích"/>
    <n v="250700"/>
    <n v="510"/>
    <x v="0"/>
    <x v="49"/>
    <x v="48"/>
    <x v="11"/>
    <x v="34"/>
    <x v="0"/>
  </r>
  <r>
    <x v="5"/>
    <n v="2507"/>
    <s v="Sekce ÚP v Litoměřicích"/>
    <n v="250750"/>
    <n v="50050"/>
    <x v="0"/>
    <x v="49"/>
    <x v="48"/>
    <x v="11"/>
    <x v="37"/>
    <x v="0"/>
  </r>
  <r>
    <x v="5"/>
    <n v="2507"/>
    <s v="Sekce ÚP v Litoměřicích"/>
    <n v="250750"/>
    <n v="50521"/>
    <x v="0"/>
    <x v="49"/>
    <x v="48"/>
    <x v="11"/>
    <x v="37"/>
    <x v="4"/>
  </r>
  <r>
    <x v="5"/>
    <n v="2507"/>
    <s v="Sekce ÚP v Litoměřicích"/>
    <n v="250750"/>
    <n v="50522"/>
    <x v="0"/>
    <x v="49"/>
    <x v="48"/>
    <x v="11"/>
    <x v="37"/>
    <x v="5"/>
  </r>
  <r>
    <x v="5"/>
    <n v="2507"/>
    <s v="Sekce ÚP v Litoměřicích"/>
    <n v="250750"/>
    <n v="50523"/>
    <x v="0"/>
    <x v="49"/>
    <x v="48"/>
    <x v="11"/>
    <x v="37"/>
    <x v="6"/>
  </r>
  <r>
    <x v="5"/>
    <n v="2507"/>
    <s v="Sekce ÚP v Litoměřicích"/>
    <n v="250750"/>
    <n v="50524"/>
    <x v="0"/>
    <x v="49"/>
    <x v="48"/>
    <x v="11"/>
    <x v="37"/>
    <x v="7"/>
  </r>
  <r>
    <x v="5"/>
    <n v="2507"/>
    <s v="Sekce ÚP v Litoměřicích"/>
    <n v="250760"/>
    <n v="60050"/>
    <x v="0"/>
    <x v="49"/>
    <x v="48"/>
    <x v="11"/>
    <x v="35"/>
    <x v="0"/>
  </r>
  <r>
    <x v="5"/>
    <n v="2507"/>
    <s v="Sekce ÚP v Litoměřicích"/>
    <n v="250760"/>
    <n v="60561"/>
    <x v="0"/>
    <x v="49"/>
    <x v="48"/>
    <x v="11"/>
    <x v="35"/>
    <x v="10"/>
  </r>
  <r>
    <x v="5"/>
    <n v="2507"/>
    <s v="Sekce ÚP v Litoměřicích"/>
    <n v="250760"/>
    <n v="60562"/>
    <x v="0"/>
    <x v="49"/>
    <x v="48"/>
    <x v="11"/>
    <x v="35"/>
    <x v="11"/>
  </r>
  <r>
    <x v="5"/>
    <n v="2507"/>
    <s v="Sekce ÚP v Litoměřicích"/>
    <n v="250760"/>
    <n v="60563"/>
    <x v="0"/>
    <x v="49"/>
    <x v="48"/>
    <x v="11"/>
    <x v="35"/>
    <x v="12"/>
  </r>
  <r>
    <x v="5"/>
    <n v="2509"/>
    <s v="Sekce ÚP v Lounech"/>
    <n v="250900"/>
    <n v="30"/>
    <x v="0"/>
    <x v="50"/>
    <x v="49"/>
    <x v="11"/>
    <x v="0"/>
    <x v="0"/>
  </r>
  <r>
    <x v="5"/>
    <n v="2509"/>
    <s v="Sekce ÚP v Lounech"/>
    <n v="250900"/>
    <n v="65"/>
    <x v="0"/>
    <x v="50"/>
    <x v="49"/>
    <x v="11"/>
    <x v="26"/>
    <x v="0"/>
  </r>
  <r>
    <x v="5"/>
    <n v="2509"/>
    <s v="Sekce ÚP v Lounech"/>
    <n v="250900"/>
    <n v="460"/>
    <x v="0"/>
    <x v="50"/>
    <x v="49"/>
    <x v="11"/>
    <x v="27"/>
    <x v="0"/>
  </r>
  <r>
    <x v="5"/>
    <n v="2509"/>
    <s v="Sekce ÚP v Lounech"/>
    <n v="250900"/>
    <n v="510"/>
    <x v="0"/>
    <x v="50"/>
    <x v="49"/>
    <x v="11"/>
    <x v="34"/>
    <x v="0"/>
  </r>
  <r>
    <x v="5"/>
    <n v="2509"/>
    <s v="Sekce ÚP v Lounech"/>
    <n v="250950"/>
    <n v="50050"/>
    <x v="0"/>
    <x v="50"/>
    <x v="49"/>
    <x v="11"/>
    <x v="37"/>
    <x v="0"/>
  </r>
  <r>
    <x v="5"/>
    <n v="2509"/>
    <s v="Sekce ÚP v Lounech"/>
    <n v="250950"/>
    <n v="50521"/>
    <x v="0"/>
    <x v="50"/>
    <x v="49"/>
    <x v="11"/>
    <x v="37"/>
    <x v="4"/>
  </r>
  <r>
    <x v="5"/>
    <n v="2509"/>
    <s v="Sekce ÚP v Lounech"/>
    <n v="250950"/>
    <n v="50522"/>
    <x v="0"/>
    <x v="50"/>
    <x v="49"/>
    <x v="11"/>
    <x v="37"/>
    <x v="5"/>
  </r>
  <r>
    <x v="5"/>
    <n v="2509"/>
    <s v="Sekce ÚP v Lounech"/>
    <n v="250960"/>
    <n v="60050"/>
    <x v="0"/>
    <x v="50"/>
    <x v="49"/>
    <x v="11"/>
    <x v="35"/>
    <x v="0"/>
  </r>
  <r>
    <x v="5"/>
    <n v="2509"/>
    <s v="Sekce ÚP v Lounech"/>
    <n v="250960"/>
    <n v="60561"/>
    <x v="0"/>
    <x v="50"/>
    <x v="49"/>
    <x v="11"/>
    <x v="35"/>
    <x v="10"/>
  </r>
  <r>
    <x v="5"/>
    <n v="2509"/>
    <s v="Sekce ÚP v Lounech"/>
    <n v="250960"/>
    <n v="60562"/>
    <x v="0"/>
    <x v="50"/>
    <x v="49"/>
    <x v="11"/>
    <x v="35"/>
    <x v="11"/>
  </r>
  <r>
    <x v="5"/>
    <n v="2510"/>
    <s v="Sekce ÚP v Mostě"/>
    <n v="251000"/>
    <n v="30"/>
    <x v="0"/>
    <x v="51"/>
    <x v="50"/>
    <x v="11"/>
    <x v="0"/>
    <x v="0"/>
  </r>
  <r>
    <x v="5"/>
    <n v="2510"/>
    <s v="Sekce ÚP v Mostě"/>
    <n v="251000"/>
    <n v="65"/>
    <x v="0"/>
    <x v="51"/>
    <x v="50"/>
    <x v="11"/>
    <x v="26"/>
    <x v="0"/>
  </r>
  <r>
    <x v="5"/>
    <n v="2510"/>
    <s v="Sekce ÚP v Mostě"/>
    <n v="251000"/>
    <n v="460"/>
    <x v="0"/>
    <x v="51"/>
    <x v="50"/>
    <x v="11"/>
    <x v="27"/>
    <x v="0"/>
  </r>
  <r>
    <x v="5"/>
    <n v="2510"/>
    <s v="Sekce ÚP v Mostě"/>
    <n v="251000"/>
    <n v="510"/>
    <x v="0"/>
    <x v="51"/>
    <x v="50"/>
    <x v="11"/>
    <x v="34"/>
    <x v="0"/>
  </r>
  <r>
    <x v="5"/>
    <n v="2510"/>
    <s v="Sekce ÚP v Mostě"/>
    <n v="251050"/>
    <n v="50050"/>
    <x v="0"/>
    <x v="51"/>
    <x v="50"/>
    <x v="11"/>
    <x v="37"/>
    <x v="0"/>
  </r>
  <r>
    <x v="5"/>
    <n v="2510"/>
    <s v="Sekce ÚP v Mostě"/>
    <n v="251050"/>
    <n v="50521"/>
    <x v="0"/>
    <x v="51"/>
    <x v="50"/>
    <x v="11"/>
    <x v="37"/>
    <x v="4"/>
  </r>
  <r>
    <x v="5"/>
    <n v="2510"/>
    <s v="Sekce ÚP v Mostě"/>
    <n v="251050"/>
    <n v="50522"/>
    <x v="0"/>
    <x v="51"/>
    <x v="50"/>
    <x v="11"/>
    <x v="37"/>
    <x v="5"/>
  </r>
  <r>
    <x v="5"/>
    <n v="2510"/>
    <s v="Sekce ÚP v Mostě"/>
    <n v="251050"/>
    <n v="50523"/>
    <x v="0"/>
    <x v="51"/>
    <x v="50"/>
    <x v="11"/>
    <x v="37"/>
    <x v="6"/>
  </r>
  <r>
    <x v="5"/>
    <n v="2510"/>
    <s v="Sekce ÚP v Mostě"/>
    <n v="251060"/>
    <n v="60050"/>
    <x v="0"/>
    <x v="51"/>
    <x v="50"/>
    <x v="11"/>
    <x v="35"/>
    <x v="0"/>
  </r>
  <r>
    <x v="5"/>
    <n v="2510"/>
    <s v="Sekce ÚP v Mostě"/>
    <n v="251060"/>
    <n v="60561"/>
    <x v="0"/>
    <x v="51"/>
    <x v="50"/>
    <x v="11"/>
    <x v="35"/>
    <x v="10"/>
  </r>
  <r>
    <x v="5"/>
    <n v="2510"/>
    <s v="Sekce ÚP v Mostě"/>
    <n v="251060"/>
    <n v="60562"/>
    <x v="0"/>
    <x v="51"/>
    <x v="50"/>
    <x v="11"/>
    <x v="35"/>
    <x v="11"/>
  </r>
  <r>
    <x v="5"/>
    <n v="2514"/>
    <s v="Sekce ÚP v Teplicích"/>
    <n v="251400"/>
    <n v="30"/>
    <x v="0"/>
    <x v="52"/>
    <x v="51"/>
    <x v="11"/>
    <x v="0"/>
    <x v="0"/>
  </r>
  <r>
    <x v="5"/>
    <n v="2514"/>
    <s v="Sekce ÚP v Teplicích"/>
    <n v="251400"/>
    <n v="65"/>
    <x v="0"/>
    <x v="52"/>
    <x v="51"/>
    <x v="11"/>
    <x v="26"/>
    <x v="0"/>
  </r>
  <r>
    <x v="5"/>
    <n v="2514"/>
    <s v="Sekce ÚP v Teplicích"/>
    <n v="251400"/>
    <n v="460"/>
    <x v="0"/>
    <x v="52"/>
    <x v="51"/>
    <x v="11"/>
    <x v="27"/>
    <x v="0"/>
  </r>
  <r>
    <x v="5"/>
    <n v="2514"/>
    <s v="Sekce ÚP v Teplicích"/>
    <n v="251400"/>
    <n v="510"/>
    <x v="0"/>
    <x v="52"/>
    <x v="51"/>
    <x v="11"/>
    <x v="34"/>
    <x v="0"/>
  </r>
  <r>
    <x v="5"/>
    <n v="2514"/>
    <s v="Sekce ÚP v Teplicích"/>
    <n v="251450"/>
    <n v="50050"/>
    <x v="0"/>
    <x v="52"/>
    <x v="51"/>
    <x v="11"/>
    <x v="37"/>
    <x v="0"/>
  </r>
  <r>
    <x v="5"/>
    <n v="2514"/>
    <s v="Sekce ÚP v Teplicích"/>
    <n v="251450"/>
    <n v="50521"/>
    <x v="0"/>
    <x v="52"/>
    <x v="51"/>
    <x v="11"/>
    <x v="37"/>
    <x v="4"/>
  </r>
  <r>
    <x v="5"/>
    <n v="2514"/>
    <s v="Sekce ÚP v Teplicích"/>
    <n v="251450"/>
    <n v="50522"/>
    <x v="0"/>
    <x v="52"/>
    <x v="51"/>
    <x v="11"/>
    <x v="37"/>
    <x v="5"/>
  </r>
  <r>
    <x v="5"/>
    <n v="2514"/>
    <s v="Sekce ÚP v Teplicích"/>
    <n v="251450"/>
    <n v="50523"/>
    <x v="0"/>
    <x v="52"/>
    <x v="51"/>
    <x v="11"/>
    <x v="37"/>
    <x v="6"/>
  </r>
  <r>
    <x v="5"/>
    <n v="2514"/>
    <s v="Sekce ÚP v Teplicích"/>
    <n v="251460"/>
    <n v="60050"/>
    <x v="0"/>
    <x v="52"/>
    <x v="51"/>
    <x v="11"/>
    <x v="35"/>
    <x v="0"/>
  </r>
  <r>
    <x v="5"/>
    <n v="2514"/>
    <s v="Sekce ÚP v Teplicích"/>
    <n v="251460"/>
    <n v="60561"/>
    <x v="0"/>
    <x v="52"/>
    <x v="51"/>
    <x v="11"/>
    <x v="35"/>
    <x v="10"/>
  </r>
  <r>
    <x v="5"/>
    <n v="2514"/>
    <s v="Sekce ÚP v Teplicích"/>
    <n v="251460"/>
    <n v="60562"/>
    <x v="0"/>
    <x v="52"/>
    <x v="51"/>
    <x v="11"/>
    <x v="35"/>
    <x v="11"/>
  </r>
  <r>
    <x v="5"/>
    <n v="2514"/>
    <s v="Sekce ÚP v Teplicích"/>
    <n v="251460"/>
    <n v="60563"/>
    <x v="0"/>
    <x v="52"/>
    <x v="51"/>
    <x v="11"/>
    <x v="35"/>
    <x v="12"/>
  </r>
  <r>
    <x v="6"/>
    <n v="2600"/>
    <s v="FÚ pro Liberecký kraji"/>
    <n v="260000"/>
    <n v="20"/>
    <x v="0"/>
    <x v="0"/>
    <x v="0"/>
    <x v="0"/>
    <x v="0"/>
    <x v="0"/>
  </r>
  <r>
    <x v="6"/>
    <n v="2640"/>
    <s v="FÚ pro Liberecký kraji"/>
    <n v="264000"/>
    <n v="4000040"/>
    <x v="0"/>
    <x v="2"/>
    <x v="2"/>
    <x v="0"/>
    <x v="0"/>
    <x v="0"/>
  </r>
  <r>
    <x v="6"/>
    <n v="2640"/>
    <s v="FÚ pro Liberecký kraji"/>
    <n v="264000"/>
    <n v="62"/>
    <x v="0"/>
    <x v="2"/>
    <x v="2"/>
    <x v="20"/>
    <x v="0"/>
    <x v="0"/>
  </r>
  <r>
    <x v="6"/>
    <n v="2640"/>
    <s v="FÚ pro Liberecký kraji"/>
    <n v="264000"/>
    <n v="410"/>
    <x v="0"/>
    <x v="2"/>
    <x v="2"/>
    <x v="1"/>
    <x v="0"/>
    <x v="0"/>
  </r>
  <r>
    <x v="6"/>
    <n v="2640"/>
    <s v="FÚ pro Liberecký kraji"/>
    <n v="264000"/>
    <n v="490"/>
    <x v="0"/>
    <x v="2"/>
    <x v="2"/>
    <x v="21"/>
    <x v="0"/>
    <x v="0"/>
  </r>
  <r>
    <x v="6"/>
    <n v="2640"/>
    <s v="FÚ pro Liberecký kraji"/>
    <n v="264011"/>
    <n v="11050"/>
    <x v="0"/>
    <x v="2"/>
    <x v="2"/>
    <x v="3"/>
    <x v="0"/>
    <x v="0"/>
  </r>
  <r>
    <x v="6"/>
    <n v="2640"/>
    <s v="FÚ pro Liberecký kraji"/>
    <n v="264011"/>
    <n v="11415"/>
    <x v="0"/>
    <x v="2"/>
    <x v="2"/>
    <x v="3"/>
    <x v="51"/>
    <x v="0"/>
  </r>
  <r>
    <x v="6"/>
    <n v="2640"/>
    <s v="FÚ pro Liberecký kraji"/>
    <n v="264011"/>
    <n v="11440"/>
    <x v="0"/>
    <x v="2"/>
    <x v="2"/>
    <x v="3"/>
    <x v="45"/>
    <x v="0"/>
  </r>
  <r>
    <x v="6"/>
    <n v="2640"/>
    <s v="FÚ pro Liberecký kraji"/>
    <n v="264011"/>
    <n v="11450"/>
    <x v="0"/>
    <x v="2"/>
    <x v="2"/>
    <x v="3"/>
    <x v="38"/>
    <x v="0"/>
  </r>
  <r>
    <x v="6"/>
    <n v="2640"/>
    <s v="FÚ pro Liberecký kraji"/>
    <n v="264011"/>
    <n v="11530"/>
    <x v="0"/>
    <x v="2"/>
    <x v="2"/>
    <x v="3"/>
    <x v="10"/>
    <x v="0"/>
  </r>
  <r>
    <x v="6"/>
    <n v="2640"/>
    <s v="FÚ pro Liberecký kraji"/>
    <n v="264031"/>
    <n v="31050"/>
    <x v="0"/>
    <x v="2"/>
    <x v="2"/>
    <x v="5"/>
    <x v="0"/>
    <x v="0"/>
  </r>
  <r>
    <x v="6"/>
    <n v="2640"/>
    <s v="FÚ pro Liberecký kraji"/>
    <n v="264031"/>
    <n v="31471"/>
    <x v="0"/>
    <x v="2"/>
    <x v="2"/>
    <x v="5"/>
    <x v="14"/>
    <x v="0"/>
  </r>
  <r>
    <x v="6"/>
    <n v="2640"/>
    <s v="FÚ pro Liberecký kraji"/>
    <n v="264031"/>
    <n v="31472"/>
    <x v="0"/>
    <x v="2"/>
    <x v="2"/>
    <x v="5"/>
    <x v="15"/>
    <x v="0"/>
  </r>
  <r>
    <x v="6"/>
    <n v="2600"/>
    <s v="FÚ pro Liberecký kraji"/>
    <n v="260080"/>
    <n v="80050"/>
    <x v="0"/>
    <x v="29"/>
    <x v="29"/>
    <x v="0"/>
    <x v="0"/>
    <x v="0"/>
  </r>
  <r>
    <x v="6"/>
    <n v="2600"/>
    <s v="FÚ pro Liberecký kraji"/>
    <n v="260080"/>
    <n v="80541"/>
    <x v="0"/>
    <x v="29"/>
    <x v="29"/>
    <x v="15"/>
    <x v="0"/>
    <x v="0"/>
  </r>
  <r>
    <x v="6"/>
    <n v="2600"/>
    <s v="FÚ pro Liberecký kraji"/>
    <n v="260080"/>
    <n v="80542"/>
    <x v="0"/>
    <x v="29"/>
    <x v="29"/>
    <x v="16"/>
    <x v="0"/>
    <x v="0"/>
  </r>
  <r>
    <x v="6"/>
    <n v="2600"/>
    <s v="FÚ pro Liberecký kraji"/>
    <n v="260080"/>
    <n v="80543"/>
    <x v="0"/>
    <x v="29"/>
    <x v="29"/>
    <x v="17"/>
    <x v="0"/>
    <x v="0"/>
  </r>
  <r>
    <x v="6"/>
    <n v="2601"/>
    <s v="Sekce ÚP v Liberci"/>
    <n v="260100"/>
    <n v="30"/>
    <x v="0"/>
    <x v="53"/>
    <x v="52"/>
    <x v="11"/>
    <x v="0"/>
    <x v="0"/>
  </r>
  <r>
    <x v="6"/>
    <n v="2601"/>
    <s v="Sekce ÚP v Liberci"/>
    <n v="260100"/>
    <n v="460"/>
    <x v="0"/>
    <x v="53"/>
    <x v="52"/>
    <x v="11"/>
    <x v="27"/>
    <x v="0"/>
  </r>
  <r>
    <x v="6"/>
    <n v="2601"/>
    <s v="Sekce ÚP v Liberci"/>
    <n v="260100"/>
    <n v="510"/>
    <x v="0"/>
    <x v="53"/>
    <x v="52"/>
    <x v="11"/>
    <x v="34"/>
    <x v="0"/>
  </r>
  <r>
    <x v="6"/>
    <n v="2601"/>
    <s v="Sekce ÚP v Liberci"/>
    <n v="260151"/>
    <n v="51050"/>
    <x v="0"/>
    <x v="53"/>
    <x v="52"/>
    <x v="11"/>
    <x v="29"/>
    <x v="0"/>
  </r>
  <r>
    <x v="6"/>
    <n v="2601"/>
    <s v="Sekce ÚP v Liberci"/>
    <n v="260151"/>
    <n v="51521"/>
    <x v="0"/>
    <x v="53"/>
    <x v="52"/>
    <x v="11"/>
    <x v="29"/>
    <x v="4"/>
  </r>
  <r>
    <x v="6"/>
    <n v="2601"/>
    <s v="Sekce ÚP v Liberci"/>
    <n v="260151"/>
    <n v="51522"/>
    <x v="0"/>
    <x v="53"/>
    <x v="52"/>
    <x v="11"/>
    <x v="29"/>
    <x v="5"/>
  </r>
  <r>
    <x v="6"/>
    <n v="2601"/>
    <s v="Sekce ÚP v Liberci"/>
    <n v="260151"/>
    <n v="51523"/>
    <x v="0"/>
    <x v="53"/>
    <x v="52"/>
    <x v="11"/>
    <x v="29"/>
    <x v="6"/>
  </r>
  <r>
    <x v="6"/>
    <n v="2601"/>
    <s v="Sekce ÚP v Liberci"/>
    <n v="260152"/>
    <n v="52050"/>
    <x v="0"/>
    <x v="53"/>
    <x v="52"/>
    <x v="11"/>
    <x v="30"/>
    <x v="0"/>
  </r>
  <r>
    <x v="6"/>
    <n v="2601"/>
    <s v="Sekce ÚP v Liberci"/>
    <n v="260152"/>
    <n v="52521"/>
    <x v="0"/>
    <x v="53"/>
    <x v="52"/>
    <x v="11"/>
    <x v="30"/>
    <x v="4"/>
  </r>
  <r>
    <x v="6"/>
    <n v="2601"/>
    <s v="Sekce ÚP v Liberci"/>
    <n v="260152"/>
    <n v="52522"/>
    <x v="0"/>
    <x v="53"/>
    <x v="52"/>
    <x v="11"/>
    <x v="30"/>
    <x v="5"/>
  </r>
  <r>
    <x v="6"/>
    <n v="2601"/>
    <s v="Sekce ÚP v Liberci"/>
    <n v="260160"/>
    <n v="60050"/>
    <x v="0"/>
    <x v="53"/>
    <x v="52"/>
    <x v="11"/>
    <x v="35"/>
    <x v="0"/>
  </r>
  <r>
    <x v="6"/>
    <n v="2601"/>
    <s v="Sekce ÚP v Liberci"/>
    <n v="260160"/>
    <n v="60561"/>
    <x v="0"/>
    <x v="53"/>
    <x v="52"/>
    <x v="11"/>
    <x v="35"/>
    <x v="10"/>
  </r>
  <r>
    <x v="6"/>
    <n v="2601"/>
    <s v="Sekce ÚP v Liberci"/>
    <n v="260160"/>
    <n v="60562"/>
    <x v="0"/>
    <x v="53"/>
    <x v="52"/>
    <x v="11"/>
    <x v="35"/>
    <x v="11"/>
  </r>
  <r>
    <x v="6"/>
    <n v="2601"/>
    <s v="Sekce ÚP v Liberci"/>
    <n v="260160"/>
    <n v="60563"/>
    <x v="0"/>
    <x v="53"/>
    <x v="52"/>
    <x v="11"/>
    <x v="35"/>
    <x v="12"/>
  </r>
  <r>
    <x v="6"/>
    <n v="2601"/>
    <s v="Sekce ÚP v Liberci"/>
    <n v="260160"/>
    <n v="60564"/>
    <x v="0"/>
    <x v="53"/>
    <x v="52"/>
    <x v="11"/>
    <x v="35"/>
    <x v="13"/>
  </r>
  <r>
    <x v="6"/>
    <n v="2602"/>
    <s v="Sekce ÚP v České Lípě"/>
    <n v="260200"/>
    <n v="30"/>
    <x v="0"/>
    <x v="54"/>
    <x v="53"/>
    <x v="11"/>
    <x v="0"/>
    <x v="0"/>
  </r>
  <r>
    <x v="6"/>
    <n v="2602"/>
    <s v="Sekce ÚP v České Lípě"/>
    <n v="260200"/>
    <n v="460"/>
    <x v="0"/>
    <x v="54"/>
    <x v="53"/>
    <x v="11"/>
    <x v="27"/>
    <x v="0"/>
  </r>
  <r>
    <x v="6"/>
    <n v="2602"/>
    <s v="Sekce ÚP v České Lípě"/>
    <n v="260200"/>
    <n v="510"/>
    <x v="0"/>
    <x v="54"/>
    <x v="53"/>
    <x v="11"/>
    <x v="34"/>
    <x v="0"/>
  </r>
  <r>
    <x v="6"/>
    <n v="2602"/>
    <s v="Sekce ÚP v České Lípě"/>
    <n v="260250"/>
    <n v="50050"/>
    <x v="0"/>
    <x v="54"/>
    <x v="53"/>
    <x v="11"/>
    <x v="37"/>
    <x v="0"/>
  </r>
  <r>
    <x v="6"/>
    <n v="2602"/>
    <s v="Sekce ÚP v České Lípě"/>
    <n v="260250"/>
    <n v="50521"/>
    <x v="0"/>
    <x v="54"/>
    <x v="53"/>
    <x v="11"/>
    <x v="37"/>
    <x v="4"/>
  </r>
  <r>
    <x v="6"/>
    <n v="2602"/>
    <s v="Sekce ÚP v České Lípě"/>
    <n v="260250"/>
    <n v="50522"/>
    <x v="0"/>
    <x v="54"/>
    <x v="53"/>
    <x v="11"/>
    <x v="37"/>
    <x v="5"/>
  </r>
  <r>
    <x v="6"/>
    <n v="2602"/>
    <s v="Sekce ÚP v České Lípě"/>
    <n v="260250"/>
    <n v="50523"/>
    <x v="0"/>
    <x v="54"/>
    <x v="53"/>
    <x v="11"/>
    <x v="37"/>
    <x v="6"/>
  </r>
  <r>
    <x v="6"/>
    <n v="2602"/>
    <s v="Sekce ÚP v České Lípě"/>
    <n v="260260"/>
    <n v="60050"/>
    <x v="0"/>
    <x v="54"/>
    <x v="53"/>
    <x v="11"/>
    <x v="35"/>
    <x v="0"/>
  </r>
  <r>
    <x v="6"/>
    <n v="2602"/>
    <s v="Sekce ÚP v České Lípě"/>
    <n v="260260"/>
    <n v="60561"/>
    <x v="0"/>
    <x v="54"/>
    <x v="53"/>
    <x v="11"/>
    <x v="35"/>
    <x v="10"/>
  </r>
  <r>
    <x v="6"/>
    <n v="2602"/>
    <s v="Sekce ÚP v České Lípě"/>
    <n v="260260"/>
    <n v="60562"/>
    <x v="0"/>
    <x v="54"/>
    <x v="53"/>
    <x v="11"/>
    <x v="35"/>
    <x v="11"/>
  </r>
  <r>
    <x v="6"/>
    <n v="2604"/>
    <s v="Sekce ÚP v Jablonci nad Nisou"/>
    <n v="260400"/>
    <n v="30"/>
    <x v="0"/>
    <x v="55"/>
    <x v="54"/>
    <x v="11"/>
    <x v="0"/>
    <x v="0"/>
  </r>
  <r>
    <x v="6"/>
    <n v="2604"/>
    <s v="Sekce ÚP v Jablonci nad Nisou"/>
    <n v="260400"/>
    <n v="65"/>
    <x v="0"/>
    <x v="55"/>
    <x v="54"/>
    <x v="11"/>
    <x v="26"/>
    <x v="0"/>
  </r>
  <r>
    <x v="6"/>
    <n v="2604"/>
    <s v="Sekce ÚP v Jablonci nad Nisou"/>
    <n v="260400"/>
    <n v="460"/>
    <x v="0"/>
    <x v="55"/>
    <x v="54"/>
    <x v="11"/>
    <x v="27"/>
    <x v="0"/>
  </r>
  <r>
    <x v="6"/>
    <n v="2604"/>
    <s v="Sekce ÚP v Jablonci nad Nisou"/>
    <n v="260400"/>
    <n v="510"/>
    <x v="0"/>
    <x v="55"/>
    <x v="54"/>
    <x v="11"/>
    <x v="34"/>
    <x v="0"/>
  </r>
  <r>
    <x v="6"/>
    <n v="2604"/>
    <s v="Sekce ÚP v Jablonci nad Nisou"/>
    <n v="260450"/>
    <n v="50050"/>
    <x v="0"/>
    <x v="55"/>
    <x v="54"/>
    <x v="11"/>
    <x v="37"/>
    <x v="0"/>
  </r>
  <r>
    <x v="6"/>
    <n v="2604"/>
    <s v="Sekce ÚP v Jablonci nad Nisou"/>
    <n v="260450"/>
    <n v="50521"/>
    <x v="0"/>
    <x v="55"/>
    <x v="54"/>
    <x v="11"/>
    <x v="37"/>
    <x v="4"/>
  </r>
  <r>
    <x v="6"/>
    <n v="2604"/>
    <s v="Sekce ÚP v Jablonci nad Nisou"/>
    <n v="260450"/>
    <n v="50522"/>
    <x v="0"/>
    <x v="55"/>
    <x v="54"/>
    <x v="11"/>
    <x v="37"/>
    <x v="5"/>
  </r>
  <r>
    <x v="6"/>
    <n v="2604"/>
    <s v="Sekce ÚP v Jablonci nad Nisou"/>
    <n v="260450"/>
    <n v="50523"/>
    <x v="0"/>
    <x v="55"/>
    <x v="54"/>
    <x v="11"/>
    <x v="37"/>
    <x v="6"/>
  </r>
  <r>
    <x v="6"/>
    <n v="2604"/>
    <s v="Sekce ÚP v Jablonci nad Nisou"/>
    <n v="260460"/>
    <n v="60050"/>
    <x v="0"/>
    <x v="55"/>
    <x v="54"/>
    <x v="11"/>
    <x v="35"/>
    <x v="0"/>
  </r>
  <r>
    <x v="6"/>
    <n v="2604"/>
    <s v="Sekce ÚP v Jablonci nad Nisou"/>
    <n v="260460"/>
    <n v="60561"/>
    <x v="0"/>
    <x v="55"/>
    <x v="54"/>
    <x v="11"/>
    <x v="35"/>
    <x v="10"/>
  </r>
  <r>
    <x v="6"/>
    <n v="2604"/>
    <s v="Sekce ÚP v Jablonci nad Nisou"/>
    <n v="260460"/>
    <n v="60562"/>
    <x v="0"/>
    <x v="55"/>
    <x v="54"/>
    <x v="11"/>
    <x v="35"/>
    <x v="11"/>
  </r>
  <r>
    <x v="6"/>
    <n v="2607"/>
    <s v="Sekce ÚP v Semilech"/>
    <n v="260700"/>
    <n v="30"/>
    <x v="0"/>
    <x v="56"/>
    <x v="55"/>
    <x v="11"/>
    <x v="0"/>
    <x v="0"/>
  </r>
  <r>
    <x v="6"/>
    <n v="2607"/>
    <s v="Sekce ÚP v Semilech"/>
    <n v="260700"/>
    <n v="65"/>
    <x v="0"/>
    <x v="56"/>
    <x v="55"/>
    <x v="11"/>
    <x v="26"/>
    <x v="0"/>
  </r>
  <r>
    <x v="6"/>
    <n v="2607"/>
    <s v="Sekce ÚP v Semilech"/>
    <n v="260700"/>
    <n v="460"/>
    <x v="0"/>
    <x v="56"/>
    <x v="55"/>
    <x v="11"/>
    <x v="27"/>
    <x v="0"/>
  </r>
  <r>
    <x v="6"/>
    <n v="2607"/>
    <s v="Sekce ÚP v Semilech"/>
    <n v="260700"/>
    <n v="510"/>
    <x v="0"/>
    <x v="56"/>
    <x v="55"/>
    <x v="11"/>
    <x v="34"/>
    <x v="0"/>
  </r>
  <r>
    <x v="6"/>
    <n v="2607"/>
    <s v="Sekce ÚP v Semilech"/>
    <n v="260750"/>
    <n v="50050"/>
    <x v="0"/>
    <x v="56"/>
    <x v="55"/>
    <x v="11"/>
    <x v="37"/>
    <x v="0"/>
  </r>
  <r>
    <x v="6"/>
    <n v="2607"/>
    <s v="Sekce ÚP v Semilech"/>
    <n v="260750"/>
    <n v="50521"/>
    <x v="0"/>
    <x v="56"/>
    <x v="55"/>
    <x v="11"/>
    <x v="37"/>
    <x v="4"/>
  </r>
  <r>
    <x v="6"/>
    <n v="2607"/>
    <s v="Sekce ÚP v Semilech"/>
    <n v="260750"/>
    <n v="50522"/>
    <x v="0"/>
    <x v="56"/>
    <x v="55"/>
    <x v="11"/>
    <x v="37"/>
    <x v="5"/>
  </r>
  <r>
    <x v="6"/>
    <n v="2607"/>
    <s v="Sekce ÚP v Semilech"/>
    <n v="260750"/>
    <n v="50523"/>
    <x v="0"/>
    <x v="56"/>
    <x v="55"/>
    <x v="11"/>
    <x v="37"/>
    <x v="6"/>
  </r>
  <r>
    <x v="6"/>
    <n v="2607"/>
    <s v="Sekce ÚP v Semilech"/>
    <n v="260760"/>
    <n v="60050"/>
    <x v="0"/>
    <x v="56"/>
    <x v="55"/>
    <x v="11"/>
    <x v="35"/>
    <x v="0"/>
  </r>
  <r>
    <x v="6"/>
    <n v="2607"/>
    <s v="Sekce ÚP v Semilech"/>
    <n v="260760"/>
    <n v="60561"/>
    <x v="0"/>
    <x v="56"/>
    <x v="55"/>
    <x v="11"/>
    <x v="35"/>
    <x v="10"/>
  </r>
  <r>
    <x v="6"/>
    <n v="2607"/>
    <s v="Sekce ÚP v Semilech"/>
    <n v="260760"/>
    <n v="60562"/>
    <x v="0"/>
    <x v="56"/>
    <x v="55"/>
    <x v="11"/>
    <x v="35"/>
    <x v="11"/>
  </r>
  <r>
    <x v="6"/>
    <n v="2607"/>
    <s v="Sekce ÚP v Semilech"/>
    <n v="260760"/>
    <n v="60563"/>
    <x v="0"/>
    <x v="56"/>
    <x v="55"/>
    <x v="11"/>
    <x v="35"/>
    <x v="12"/>
  </r>
  <r>
    <x v="7"/>
    <n v="2700"/>
    <s v="FÚ pro Královéhradecký kraj"/>
    <n v="270000"/>
    <n v="20"/>
    <x v="0"/>
    <x v="0"/>
    <x v="0"/>
    <x v="0"/>
    <x v="0"/>
    <x v="0"/>
  </r>
  <r>
    <x v="7"/>
    <n v="2740"/>
    <s v="FÚ pro Královéhradecký kraj"/>
    <n v="274000"/>
    <n v="4000040"/>
    <x v="0"/>
    <x v="2"/>
    <x v="2"/>
    <x v="0"/>
    <x v="0"/>
    <x v="0"/>
  </r>
  <r>
    <x v="7"/>
    <n v="2740"/>
    <s v="FÚ pro Královéhradecký kraj"/>
    <n v="274000"/>
    <n v="63"/>
    <x v="0"/>
    <x v="2"/>
    <x v="2"/>
    <x v="12"/>
    <x v="0"/>
    <x v="0"/>
  </r>
  <r>
    <x v="7"/>
    <n v="2740"/>
    <s v="FÚ pro Královéhradecký kraj"/>
    <n v="274000"/>
    <n v="64"/>
    <x v="0"/>
    <x v="2"/>
    <x v="2"/>
    <x v="13"/>
    <x v="0"/>
    <x v="0"/>
  </r>
  <r>
    <x v="7"/>
    <n v="2740"/>
    <s v="FÚ pro Královéhradecký kraj"/>
    <n v="274000"/>
    <n v="410"/>
    <x v="0"/>
    <x v="2"/>
    <x v="2"/>
    <x v="1"/>
    <x v="0"/>
    <x v="0"/>
  </r>
  <r>
    <x v="7"/>
    <n v="2740"/>
    <s v="FÚ pro Královéhradecký kraj"/>
    <n v="274000"/>
    <n v="490"/>
    <x v="0"/>
    <x v="2"/>
    <x v="2"/>
    <x v="21"/>
    <x v="0"/>
    <x v="0"/>
  </r>
  <r>
    <x v="7"/>
    <n v="2740"/>
    <s v="FÚ pro Královéhradecký kraj"/>
    <n v="274011"/>
    <n v="11050"/>
    <x v="0"/>
    <x v="2"/>
    <x v="2"/>
    <x v="3"/>
    <x v="0"/>
    <x v="0"/>
  </r>
  <r>
    <x v="7"/>
    <n v="2740"/>
    <s v="FÚ pro Královéhradecký kraj"/>
    <n v="274011"/>
    <n v="11415"/>
    <x v="0"/>
    <x v="2"/>
    <x v="2"/>
    <x v="3"/>
    <x v="51"/>
    <x v="0"/>
  </r>
  <r>
    <x v="7"/>
    <n v="2740"/>
    <s v="FÚ pro Královéhradecký kraj"/>
    <n v="274011"/>
    <n v="11440"/>
    <x v="0"/>
    <x v="2"/>
    <x v="2"/>
    <x v="3"/>
    <x v="45"/>
    <x v="0"/>
  </r>
  <r>
    <x v="7"/>
    <n v="2740"/>
    <s v="FÚ pro Královéhradecký kraj"/>
    <n v="274011"/>
    <n v="11450"/>
    <x v="0"/>
    <x v="2"/>
    <x v="2"/>
    <x v="3"/>
    <x v="38"/>
    <x v="0"/>
  </r>
  <r>
    <x v="7"/>
    <n v="2740"/>
    <s v="FÚ pro Královéhradecký kraj"/>
    <n v="274011"/>
    <n v="11530"/>
    <x v="0"/>
    <x v="2"/>
    <x v="2"/>
    <x v="3"/>
    <x v="10"/>
    <x v="0"/>
  </r>
  <r>
    <x v="7"/>
    <n v="2740"/>
    <s v="FÚ pro Královéhradecký kraj"/>
    <n v="274031"/>
    <n v="31050"/>
    <x v="0"/>
    <x v="2"/>
    <x v="2"/>
    <x v="5"/>
    <x v="0"/>
    <x v="0"/>
  </r>
  <r>
    <x v="7"/>
    <n v="2740"/>
    <s v="FÚ pro Královéhradecký kraj"/>
    <n v="274031"/>
    <n v="31471"/>
    <x v="0"/>
    <x v="2"/>
    <x v="2"/>
    <x v="5"/>
    <x v="14"/>
    <x v="0"/>
  </r>
  <r>
    <x v="7"/>
    <n v="2740"/>
    <s v="FÚ pro Královéhradecký kraj"/>
    <n v="274031"/>
    <n v="31472"/>
    <x v="0"/>
    <x v="2"/>
    <x v="2"/>
    <x v="5"/>
    <x v="15"/>
    <x v="0"/>
  </r>
  <r>
    <x v="7"/>
    <n v="2700"/>
    <s v="FÚ pro Královéhradecký kraj"/>
    <n v="270080"/>
    <n v="80050"/>
    <x v="0"/>
    <x v="29"/>
    <x v="29"/>
    <x v="0"/>
    <x v="0"/>
    <x v="0"/>
  </r>
  <r>
    <x v="7"/>
    <n v="2700"/>
    <s v="FÚ pro Královéhradecký kraj"/>
    <n v="270080"/>
    <n v="80541"/>
    <x v="0"/>
    <x v="29"/>
    <x v="29"/>
    <x v="15"/>
    <x v="0"/>
    <x v="0"/>
  </r>
  <r>
    <x v="7"/>
    <n v="2700"/>
    <s v="FÚ pro Královéhradecký kraj"/>
    <n v="270080"/>
    <n v="80542"/>
    <x v="0"/>
    <x v="29"/>
    <x v="29"/>
    <x v="16"/>
    <x v="0"/>
    <x v="0"/>
  </r>
  <r>
    <x v="7"/>
    <n v="2700"/>
    <s v="FÚ pro Královéhradecký kraj"/>
    <n v="270080"/>
    <n v="80543"/>
    <x v="0"/>
    <x v="29"/>
    <x v="29"/>
    <x v="17"/>
    <x v="0"/>
    <x v="0"/>
  </r>
  <r>
    <x v="7"/>
    <n v="2700"/>
    <s v="FÚ pro Královéhradecký kraj"/>
    <n v="270080"/>
    <n v="80544"/>
    <x v="0"/>
    <x v="29"/>
    <x v="29"/>
    <x v="18"/>
    <x v="0"/>
    <x v="0"/>
  </r>
  <r>
    <x v="7"/>
    <n v="2701"/>
    <s v="Sekce ÚP v Hradci Králové"/>
    <n v="270100"/>
    <n v="30"/>
    <x v="0"/>
    <x v="57"/>
    <x v="56"/>
    <x v="11"/>
    <x v="0"/>
    <x v="0"/>
  </r>
  <r>
    <x v="7"/>
    <n v="2701"/>
    <s v="Sekce ÚP v Hradci Králové"/>
    <n v="270100"/>
    <n v="460"/>
    <x v="0"/>
    <x v="57"/>
    <x v="56"/>
    <x v="11"/>
    <x v="27"/>
    <x v="0"/>
  </r>
  <r>
    <x v="7"/>
    <n v="2701"/>
    <s v="Sekce ÚP v Hradci Králové"/>
    <n v="270140"/>
    <n v="40050"/>
    <x v="0"/>
    <x v="57"/>
    <x v="56"/>
    <x v="11"/>
    <x v="28"/>
    <x v="0"/>
  </r>
  <r>
    <x v="7"/>
    <n v="2701"/>
    <s v="Sekce ÚP v Hradci Králové"/>
    <n v="270140"/>
    <n v="40511"/>
    <x v="0"/>
    <x v="57"/>
    <x v="56"/>
    <x v="11"/>
    <x v="28"/>
    <x v="1"/>
  </r>
  <r>
    <x v="7"/>
    <n v="2701"/>
    <s v="Sekce ÚP v Hradci Králové"/>
    <n v="270140"/>
    <n v="40512"/>
    <x v="0"/>
    <x v="57"/>
    <x v="56"/>
    <x v="11"/>
    <x v="28"/>
    <x v="2"/>
  </r>
  <r>
    <x v="7"/>
    <n v="2701"/>
    <s v="Sekce ÚP v Hradci Králové"/>
    <n v="270151"/>
    <n v="51050"/>
    <x v="0"/>
    <x v="57"/>
    <x v="56"/>
    <x v="11"/>
    <x v="29"/>
    <x v="0"/>
  </r>
  <r>
    <x v="7"/>
    <n v="2701"/>
    <s v="Sekce ÚP v Hradci Králové"/>
    <n v="270151"/>
    <n v="51521"/>
    <x v="0"/>
    <x v="57"/>
    <x v="56"/>
    <x v="11"/>
    <x v="29"/>
    <x v="4"/>
  </r>
  <r>
    <x v="7"/>
    <n v="2701"/>
    <s v="Sekce ÚP v Hradci Králové"/>
    <n v="270151"/>
    <n v="51522"/>
    <x v="0"/>
    <x v="57"/>
    <x v="56"/>
    <x v="11"/>
    <x v="29"/>
    <x v="5"/>
  </r>
  <r>
    <x v="7"/>
    <n v="2701"/>
    <s v="Sekce ÚP v Hradci Králové"/>
    <n v="270151"/>
    <n v="51523"/>
    <x v="0"/>
    <x v="57"/>
    <x v="56"/>
    <x v="11"/>
    <x v="29"/>
    <x v="6"/>
  </r>
  <r>
    <x v="7"/>
    <n v="2701"/>
    <s v="Sekce ÚP v Hradci Králové"/>
    <n v="270151"/>
    <n v="51524"/>
    <x v="0"/>
    <x v="57"/>
    <x v="56"/>
    <x v="11"/>
    <x v="29"/>
    <x v="7"/>
  </r>
  <r>
    <x v="7"/>
    <n v="2701"/>
    <s v="Sekce ÚP v Hradci Králové"/>
    <n v="270152"/>
    <n v="52050"/>
    <x v="0"/>
    <x v="57"/>
    <x v="56"/>
    <x v="11"/>
    <x v="30"/>
    <x v="0"/>
  </r>
  <r>
    <x v="7"/>
    <n v="2701"/>
    <s v="Sekce ÚP v Hradci Králové"/>
    <n v="270152"/>
    <n v="52521"/>
    <x v="0"/>
    <x v="57"/>
    <x v="56"/>
    <x v="11"/>
    <x v="30"/>
    <x v="4"/>
  </r>
  <r>
    <x v="7"/>
    <n v="2701"/>
    <s v="Sekce ÚP v Hradci Králové"/>
    <n v="270152"/>
    <n v="52522"/>
    <x v="0"/>
    <x v="57"/>
    <x v="56"/>
    <x v="11"/>
    <x v="30"/>
    <x v="5"/>
  </r>
  <r>
    <x v="7"/>
    <n v="2701"/>
    <s v="Sekce ÚP v Hradci Králové"/>
    <n v="270160"/>
    <n v="60050"/>
    <x v="0"/>
    <x v="57"/>
    <x v="56"/>
    <x v="11"/>
    <x v="35"/>
    <x v="0"/>
  </r>
  <r>
    <x v="7"/>
    <n v="2701"/>
    <s v="Sekce ÚP v Hradci Králové"/>
    <n v="270160"/>
    <n v="60561"/>
    <x v="0"/>
    <x v="57"/>
    <x v="56"/>
    <x v="11"/>
    <x v="35"/>
    <x v="10"/>
  </r>
  <r>
    <x v="7"/>
    <n v="2701"/>
    <s v="Sekce ÚP v Hradci Králové"/>
    <n v="270160"/>
    <n v="60562"/>
    <x v="0"/>
    <x v="57"/>
    <x v="56"/>
    <x v="11"/>
    <x v="35"/>
    <x v="11"/>
  </r>
  <r>
    <x v="7"/>
    <n v="2701"/>
    <s v="Sekce ÚP v Hradci Králové"/>
    <n v="270160"/>
    <n v="60563"/>
    <x v="0"/>
    <x v="57"/>
    <x v="56"/>
    <x v="11"/>
    <x v="35"/>
    <x v="12"/>
  </r>
  <r>
    <x v="7"/>
    <n v="2701"/>
    <s v="Sekce ÚP v Hradci Králové"/>
    <n v="270160"/>
    <n v="60564"/>
    <x v="0"/>
    <x v="57"/>
    <x v="56"/>
    <x v="11"/>
    <x v="35"/>
    <x v="13"/>
  </r>
  <r>
    <x v="7"/>
    <n v="2707"/>
    <s v="Sekce ÚP v Jičíně"/>
    <n v="270700"/>
    <n v="30"/>
    <x v="0"/>
    <x v="58"/>
    <x v="57"/>
    <x v="11"/>
    <x v="0"/>
    <x v="0"/>
  </r>
  <r>
    <x v="7"/>
    <n v="2707"/>
    <s v="Sekce ÚP v Jičíně"/>
    <n v="270700"/>
    <n v="460"/>
    <x v="0"/>
    <x v="58"/>
    <x v="57"/>
    <x v="11"/>
    <x v="27"/>
    <x v="0"/>
  </r>
  <r>
    <x v="7"/>
    <n v="2707"/>
    <s v="Sekce ÚP v Jičíně"/>
    <n v="270700"/>
    <n v="510"/>
    <x v="0"/>
    <x v="58"/>
    <x v="57"/>
    <x v="11"/>
    <x v="34"/>
    <x v="0"/>
  </r>
  <r>
    <x v="7"/>
    <n v="2707"/>
    <s v="Sekce ÚP v Jičíně"/>
    <n v="270750"/>
    <n v="50050"/>
    <x v="0"/>
    <x v="58"/>
    <x v="57"/>
    <x v="11"/>
    <x v="37"/>
    <x v="0"/>
  </r>
  <r>
    <x v="7"/>
    <n v="2707"/>
    <s v="Sekce ÚP v Jičíně"/>
    <n v="270750"/>
    <n v="50521"/>
    <x v="0"/>
    <x v="58"/>
    <x v="57"/>
    <x v="11"/>
    <x v="37"/>
    <x v="4"/>
  </r>
  <r>
    <x v="7"/>
    <n v="2707"/>
    <s v="Sekce ÚP v Jičíně"/>
    <n v="270750"/>
    <n v="50522"/>
    <x v="0"/>
    <x v="58"/>
    <x v="57"/>
    <x v="11"/>
    <x v="37"/>
    <x v="5"/>
  </r>
  <r>
    <x v="7"/>
    <n v="2707"/>
    <s v="Sekce ÚP v Jičíně"/>
    <n v="270750"/>
    <n v="50523"/>
    <x v="0"/>
    <x v="58"/>
    <x v="57"/>
    <x v="11"/>
    <x v="37"/>
    <x v="6"/>
  </r>
  <r>
    <x v="7"/>
    <n v="2707"/>
    <s v="Sekce ÚP v Jičíně"/>
    <n v="270760"/>
    <n v="60050"/>
    <x v="0"/>
    <x v="58"/>
    <x v="57"/>
    <x v="11"/>
    <x v="35"/>
    <x v="0"/>
  </r>
  <r>
    <x v="7"/>
    <n v="2707"/>
    <s v="Sekce ÚP v Jičíně"/>
    <n v="270760"/>
    <n v="60561"/>
    <x v="0"/>
    <x v="58"/>
    <x v="57"/>
    <x v="11"/>
    <x v="35"/>
    <x v="10"/>
  </r>
  <r>
    <x v="7"/>
    <n v="2707"/>
    <s v="Sekce ÚP v Jičíně"/>
    <n v="270760"/>
    <n v="60562"/>
    <x v="0"/>
    <x v="58"/>
    <x v="57"/>
    <x v="11"/>
    <x v="35"/>
    <x v="11"/>
  </r>
  <r>
    <x v="7"/>
    <n v="2707"/>
    <s v="Sekce ÚP v Jičíně"/>
    <n v="270760"/>
    <n v="60563"/>
    <x v="0"/>
    <x v="58"/>
    <x v="57"/>
    <x v="11"/>
    <x v="35"/>
    <x v="12"/>
  </r>
  <r>
    <x v="7"/>
    <n v="2709"/>
    <s v="Sekce ÚP v Náchodě"/>
    <n v="270900"/>
    <n v="30"/>
    <x v="0"/>
    <x v="59"/>
    <x v="58"/>
    <x v="11"/>
    <x v="0"/>
    <x v="0"/>
  </r>
  <r>
    <x v="7"/>
    <n v="2709"/>
    <s v="Sekce ÚP v Náchodě"/>
    <n v="270900"/>
    <n v="460"/>
    <x v="0"/>
    <x v="59"/>
    <x v="58"/>
    <x v="11"/>
    <x v="27"/>
    <x v="0"/>
  </r>
  <r>
    <x v="7"/>
    <n v="2709"/>
    <s v="Sekce ÚP v Náchodě"/>
    <n v="270900"/>
    <n v="510"/>
    <x v="0"/>
    <x v="59"/>
    <x v="58"/>
    <x v="11"/>
    <x v="34"/>
    <x v="0"/>
  </r>
  <r>
    <x v="7"/>
    <n v="2709"/>
    <s v="Sekce ÚP v Náchodě"/>
    <n v="270950"/>
    <n v="50050"/>
    <x v="0"/>
    <x v="59"/>
    <x v="58"/>
    <x v="11"/>
    <x v="37"/>
    <x v="0"/>
  </r>
  <r>
    <x v="7"/>
    <n v="2709"/>
    <s v="Sekce ÚP v Náchodě"/>
    <n v="270950"/>
    <n v="50521"/>
    <x v="0"/>
    <x v="59"/>
    <x v="58"/>
    <x v="11"/>
    <x v="37"/>
    <x v="4"/>
  </r>
  <r>
    <x v="7"/>
    <n v="2709"/>
    <s v="Sekce ÚP v Náchodě"/>
    <n v="270950"/>
    <n v="50522"/>
    <x v="0"/>
    <x v="59"/>
    <x v="58"/>
    <x v="11"/>
    <x v="37"/>
    <x v="5"/>
  </r>
  <r>
    <x v="7"/>
    <n v="2709"/>
    <s v="Sekce ÚP v Náchodě"/>
    <n v="270950"/>
    <n v="50523"/>
    <x v="0"/>
    <x v="59"/>
    <x v="58"/>
    <x v="11"/>
    <x v="37"/>
    <x v="6"/>
  </r>
  <r>
    <x v="7"/>
    <n v="2709"/>
    <s v="Sekce ÚP v Náchodě"/>
    <n v="270950"/>
    <n v="50524"/>
    <x v="0"/>
    <x v="59"/>
    <x v="58"/>
    <x v="11"/>
    <x v="37"/>
    <x v="7"/>
  </r>
  <r>
    <x v="7"/>
    <n v="2709"/>
    <s v="Sekce ÚP v Náchodě"/>
    <n v="270960"/>
    <n v="60050"/>
    <x v="0"/>
    <x v="59"/>
    <x v="58"/>
    <x v="11"/>
    <x v="35"/>
    <x v="0"/>
  </r>
  <r>
    <x v="7"/>
    <n v="2709"/>
    <s v="Sekce ÚP v Náchodě"/>
    <n v="270960"/>
    <n v="60561"/>
    <x v="0"/>
    <x v="59"/>
    <x v="58"/>
    <x v="11"/>
    <x v="35"/>
    <x v="10"/>
  </r>
  <r>
    <x v="7"/>
    <n v="2709"/>
    <s v="Sekce ÚP v Náchodě"/>
    <n v="270960"/>
    <n v="60562"/>
    <x v="0"/>
    <x v="59"/>
    <x v="58"/>
    <x v="11"/>
    <x v="35"/>
    <x v="11"/>
  </r>
  <r>
    <x v="7"/>
    <n v="2709"/>
    <s v="Sekce ÚP v Náchodě"/>
    <n v="270960"/>
    <n v="60563"/>
    <x v="0"/>
    <x v="59"/>
    <x v="58"/>
    <x v="11"/>
    <x v="35"/>
    <x v="12"/>
  </r>
  <r>
    <x v="7"/>
    <n v="2712"/>
    <s v="Sekce ÚP v Rychnově nad Kněžnou"/>
    <n v="271200"/>
    <n v="30"/>
    <x v="0"/>
    <x v="60"/>
    <x v="59"/>
    <x v="11"/>
    <x v="0"/>
    <x v="0"/>
  </r>
  <r>
    <x v="7"/>
    <n v="2712"/>
    <s v="Sekce ÚP v Rychnově nad Kněžnou"/>
    <n v="271200"/>
    <n v="460"/>
    <x v="0"/>
    <x v="60"/>
    <x v="59"/>
    <x v="11"/>
    <x v="27"/>
    <x v="0"/>
  </r>
  <r>
    <x v="7"/>
    <n v="2712"/>
    <s v="Sekce ÚP v Rychnově nad Kněžnou"/>
    <n v="271200"/>
    <n v="510"/>
    <x v="0"/>
    <x v="60"/>
    <x v="59"/>
    <x v="11"/>
    <x v="34"/>
    <x v="0"/>
  </r>
  <r>
    <x v="7"/>
    <n v="2712"/>
    <s v="Sekce ÚP v Rychnově nad Kněžnou"/>
    <n v="271250"/>
    <n v="50050"/>
    <x v="0"/>
    <x v="60"/>
    <x v="59"/>
    <x v="11"/>
    <x v="37"/>
    <x v="0"/>
  </r>
  <r>
    <x v="7"/>
    <n v="2712"/>
    <s v="Sekce ÚP v Rychnově nad Kněžnou"/>
    <n v="271250"/>
    <n v="50521"/>
    <x v="0"/>
    <x v="60"/>
    <x v="59"/>
    <x v="11"/>
    <x v="37"/>
    <x v="4"/>
  </r>
  <r>
    <x v="7"/>
    <n v="2712"/>
    <s v="Sekce ÚP v Rychnově nad Kněžnou"/>
    <n v="271250"/>
    <n v="50522"/>
    <x v="0"/>
    <x v="60"/>
    <x v="59"/>
    <x v="11"/>
    <x v="37"/>
    <x v="5"/>
  </r>
  <r>
    <x v="7"/>
    <n v="2712"/>
    <s v="Sekce ÚP v Rychnově nad Kněžnou"/>
    <n v="271250"/>
    <n v="50523"/>
    <x v="0"/>
    <x v="60"/>
    <x v="59"/>
    <x v="11"/>
    <x v="37"/>
    <x v="6"/>
  </r>
  <r>
    <x v="7"/>
    <n v="2712"/>
    <s v="Sekce ÚP v Rychnově nad Kněžnou"/>
    <n v="271260"/>
    <n v="60050"/>
    <x v="0"/>
    <x v="60"/>
    <x v="59"/>
    <x v="11"/>
    <x v="35"/>
    <x v="0"/>
  </r>
  <r>
    <x v="7"/>
    <n v="2712"/>
    <s v="Sekce ÚP v Rychnově nad Kněžnou"/>
    <n v="271260"/>
    <n v="60561"/>
    <x v="0"/>
    <x v="60"/>
    <x v="59"/>
    <x v="11"/>
    <x v="35"/>
    <x v="10"/>
  </r>
  <r>
    <x v="7"/>
    <n v="2712"/>
    <s v="Sekce ÚP v Rychnově nad Kněžnou"/>
    <n v="271260"/>
    <n v="60562"/>
    <x v="0"/>
    <x v="60"/>
    <x v="59"/>
    <x v="11"/>
    <x v="35"/>
    <x v="11"/>
  </r>
  <r>
    <x v="7"/>
    <n v="2712"/>
    <s v="Sekce ÚP v Rychnově nad Kněžnou"/>
    <n v="271260"/>
    <n v="60563"/>
    <x v="0"/>
    <x v="60"/>
    <x v="59"/>
    <x v="11"/>
    <x v="35"/>
    <x v="12"/>
  </r>
  <r>
    <x v="7"/>
    <n v="2713"/>
    <s v="Sekce ÚP v Trutnově"/>
    <n v="271300"/>
    <n v="30"/>
    <x v="0"/>
    <x v="61"/>
    <x v="60"/>
    <x v="11"/>
    <x v="0"/>
    <x v="0"/>
  </r>
  <r>
    <x v="7"/>
    <n v="2713"/>
    <s v="Sekce ÚP v Trutnově"/>
    <n v="271300"/>
    <n v="460"/>
    <x v="0"/>
    <x v="61"/>
    <x v="60"/>
    <x v="11"/>
    <x v="27"/>
    <x v="0"/>
  </r>
  <r>
    <x v="7"/>
    <n v="2713"/>
    <s v="Sekce ÚP v Trutnově"/>
    <n v="271300"/>
    <n v="510"/>
    <x v="0"/>
    <x v="61"/>
    <x v="60"/>
    <x v="11"/>
    <x v="34"/>
    <x v="0"/>
  </r>
  <r>
    <x v="7"/>
    <n v="2713"/>
    <s v="Sekce ÚP v Trutnově"/>
    <n v="271350"/>
    <n v="50050"/>
    <x v="0"/>
    <x v="61"/>
    <x v="60"/>
    <x v="11"/>
    <x v="37"/>
    <x v="0"/>
  </r>
  <r>
    <x v="7"/>
    <n v="2713"/>
    <s v="Sekce ÚP v Trutnově"/>
    <n v="271350"/>
    <n v="50521"/>
    <x v="0"/>
    <x v="61"/>
    <x v="60"/>
    <x v="11"/>
    <x v="37"/>
    <x v="4"/>
  </r>
  <r>
    <x v="7"/>
    <n v="2713"/>
    <s v="Sekce ÚP v Trutnově"/>
    <n v="271350"/>
    <n v="50522"/>
    <x v="0"/>
    <x v="61"/>
    <x v="60"/>
    <x v="11"/>
    <x v="37"/>
    <x v="5"/>
  </r>
  <r>
    <x v="7"/>
    <n v="2713"/>
    <s v="Sekce ÚP v Trutnově"/>
    <n v="271350"/>
    <n v="50523"/>
    <x v="0"/>
    <x v="61"/>
    <x v="60"/>
    <x v="11"/>
    <x v="37"/>
    <x v="6"/>
  </r>
  <r>
    <x v="7"/>
    <n v="2713"/>
    <s v="Sekce ÚP v Trutnově"/>
    <n v="271350"/>
    <n v="50524"/>
    <x v="0"/>
    <x v="61"/>
    <x v="60"/>
    <x v="11"/>
    <x v="37"/>
    <x v="7"/>
  </r>
  <r>
    <x v="7"/>
    <n v="2713"/>
    <s v="Sekce ÚP v Trutnově"/>
    <n v="271360"/>
    <n v="60050"/>
    <x v="0"/>
    <x v="61"/>
    <x v="60"/>
    <x v="11"/>
    <x v="35"/>
    <x v="0"/>
  </r>
  <r>
    <x v="7"/>
    <n v="2713"/>
    <s v="Sekce ÚP v Trutnově"/>
    <n v="271360"/>
    <n v="60561"/>
    <x v="0"/>
    <x v="61"/>
    <x v="60"/>
    <x v="11"/>
    <x v="35"/>
    <x v="10"/>
  </r>
  <r>
    <x v="7"/>
    <n v="2713"/>
    <s v="Sekce ÚP v Trutnově"/>
    <n v="271360"/>
    <n v="60562"/>
    <x v="0"/>
    <x v="61"/>
    <x v="60"/>
    <x v="11"/>
    <x v="35"/>
    <x v="11"/>
  </r>
  <r>
    <x v="7"/>
    <n v="2713"/>
    <s v="Sekce ÚP v Trutnově"/>
    <n v="271360"/>
    <n v="60563"/>
    <x v="0"/>
    <x v="61"/>
    <x v="60"/>
    <x v="11"/>
    <x v="35"/>
    <x v="12"/>
  </r>
  <r>
    <x v="7"/>
    <n v="2713"/>
    <s v="Sekce ÚP v Trutnově"/>
    <n v="271360"/>
    <n v="60564"/>
    <x v="0"/>
    <x v="61"/>
    <x v="60"/>
    <x v="11"/>
    <x v="35"/>
    <x v="13"/>
  </r>
  <r>
    <x v="8"/>
    <n v="2800"/>
    <s v="FÚ pro Pardubický kraj"/>
    <n v="280000"/>
    <n v="20"/>
    <x v="0"/>
    <x v="0"/>
    <x v="0"/>
    <x v="0"/>
    <x v="0"/>
    <x v="0"/>
  </r>
  <r>
    <x v="8"/>
    <n v="2840"/>
    <s v="FÚ pro Pardubický kraj"/>
    <n v="284000"/>
    <n v="4000040"/>
    <x v="0"/>
    <x v="2"/>
    <x v="2"/>
    <x v="0"/>
    <x v="0"/>
    <x v="0"/>
  </r>
  <r>
    <x v="8"/>
    <n v="2840"/>
    <s v="FÚ pro Pardubický kraj"/>
    <n v="284000"/>
    <n v="62"/>
    <x v="0"/>
    <x v="2"/>
    <x v="2"/>
    <x v="20"/>
    <x v="0"/>
    <x v="0"/>
  </r>
  <r>
    <x v="8"/>
    <n v="2840"/>
    <s v="FÚ pro Pardubický kraj"/>
    <n v="284000"/>
    <n v="410"/>
    <x v="0"/>
    <x v="2"/>
    <x v="2"/>
    <x v="1"/>
    <x v="0"/>
    <x v="0"/>
  </r>
  <r>
    <x v="8"/>
    <n v="2840"/>
    <s v="FÚ pro Pardubický kraj"/>
    <n v="284000"/>
    <n v="490"/>
    <x v="0"/>
    <x v="2"/>
    <x v="2"/>
    <x v="21"/>
    <x v="0"/>
    <x v="0"/>
  </r>
  <r>
    <x v="8"/>
    <n v="2840"/>
    <s v="FÚ pro Pardubický kraj"/>
    <n v="284011"/>
    <n v="11050"/>
    <x v="0"/>
    <x v="2"/>
    <x v="2"/>
    <x v="3"/>
    <x v="0"/>
    <x v="0"/>
  </r>
  <r>
    <x v="8"/>
    <n v="2840"/>
    <s v="FÚ pro Pardubický kraj"/>
    <n v="284011"/>
    <n v="11420"/>
    <x v="0"/>
    <x v="2"/>
    <x v="2"/>
    <x v="3"/>
    <x v="3"/>
    <x v="0"/>
  </r>
  <r>
    <x v="8"/>
    <n v="2840"/>
    <s v="FÚ pro Pardubický kraj"/>
    <n v="284011"/>
    <n v="11430"/>
    <x v="0"/>
    <x v="2"/>
    <x v="2"/>
    <x v="3"/>
    <x v="4"/>
    <x v="0"/>
  </r>
  <r>
    <x v="8"/>
    <n v="2840"/>
    <s v="FÚ pro Pardubický kraj"/>
    <n v="284011"/>
    <n v="11440"/>
    <x v="0"/>
    <x v="2"/>
    <x v="2"/>
    <x v="3"/>
    <x v="45"/>
    <x v="0"/>
  </r>
  <r>
    <x v="8"/>
    <n v="2840"/>
    <s v="FÚ pro Pardubický kraj"/>
    <n v="284011"/>
    <n v="11450"/>
    <x v="0"/>
    <x v="2"/>
    <x v="2"/>
    <x v="3"/>
    <x v="38"/>
    <x v="0"/>
  </r>
  <r>
    <x v="8"/>
    <n v="2840"/>
    <s v="FÚ pro Pardubický kraj"/>
    <n v="284031"/>
    <n v="31050"/>
    <x v="0"/>
    <x v="2"/>
    <x v="2"/>
    <x v="5"/>
    <x v="0"/>
    <x v="0"/>
  </r>
  <r>
    <x v="8"/>
    <n v="2840"/>
    <s v="FÚ pro Pardubický kraj"/>
    <n v="284031"/>
    <n v="31471"/>
    <x v="0"/>
    <x v="2"/>
    <x v="2"/>
    <x v="5"/>
    <x v="14"/>
    <x v="0"/>
  </r>
  <r>
    <x v="8"/>
    <n v="2840"/>
    <s v="FÚ pro Pardubický kraj"/>
    <n v="284031"/>
    <n v="31472"/>
    <x v="0"/>
    <x v="2"/>
    <x v="2"/>
    <x v="5"/>
    <x v="15"/>
    <x v="0"/>
  </r>
  <r>
    <x v="8"/>
    <n v="2800"/>
    <s v="FÚ pro Pardubický kraj"/>
    <n v="280080"/>
    <n v="80050"/>
    <x v="0"/>
    <x v="29"/>
    <x v="29"/>
    <x v="0"/>
    <x v="0"/>
    <x v="0"/>
  </r>
  <r>
    <x v="8"/>
    <n v="2800"/>
    <s v="FÚ pro Pardubický kraj"/>
    <n v="280080"/>
    <n v="80541"/>
    <x v="0"/>
    <x v="29"/>
    <x v="29"/>
    <x v="15"/>
    <x v="0"/>
    <x v="0"/>
  </r>
  <r>
    <x v="8"/>
    <n v="2800"/>
    <s v="FÚ pro Pardubický kraj"/>
    <n v="280080"/>
    <n v="80542"/>
    <x v="0"/>
    <x v="29"/>
    <x v="29"/>
    <x v="16"/>
    <x v="0"/>
    <x v="0"/>
  </r>
  <r>
    <x v="8"/>
    <n v="2800"/>
    <s v="FÚ pro Pardubický kraj"/>
    <n v="280080"/>
    <n v="80543"/>
    <x v="0"/>
    <x v="29"/>
    <x v="29"/>
    <x v="17"/>
    <x v="0"/>
    <x v="0"/>
  </r>
  <r>
    <x v="8"/>
    <n v="2800"/>
    <s v="FÚ pro Pardubický kraj"/>
    <n v="280080"/>
    <n v="80544"/>
    <x v="0"/>
    <x v="29"/>
    <x v="29"/>
    <x v="18"/>
    <x v="0"/>
    <x v="0"/>
  </r>
  <r>
    <x v="8"/>
    <n v="2800"/>
    <s v="FÚ pro Pardubický kraj"/>
    <n v="280080"/>
    <n v="80545"/>
    <x v="0"/>
    <x v="29"/>
    <x v="29"/>
    <x v="19"/>
    <x v="0"/>
    <x v="0"/>
  </r>
  <r>
    <x v="8"/>
    <n v="2801"/>
    <s v="Sekce ÚP v Pardubicích"/>
    <n v="280100"/>
    <n v="30"/>
    <x v="0"/>
    <x v="62"/>
    <x v="61"/>
    <x v="11"/>
    <x v="0"/>
    <x v="0"/>
  </r>
  <r>
    <x v="8"/>
    <n v="2801"/>
    <s v="Sekce ÚP v Pardubicích"/>
    <n v="280100"/>
    <n v="65"/>
    <x v="0"/>
    <x v="62"/>
    <x v="61"/>
    <x v="11"/>
    <x v="26"/>
    <x v="0"/>
  </r>
  <r>
    <x v="8"/>
    <n v="2801"/>
    <s v="Sekce ÚP v Pardubicích"/>
    <n v="280100"/>
    <n v="511"/>
    <x v="0"/>
    <x v="62"/>
    <x v="61"/>
    <x v="11"/>
    <x v="42"/>
    <x v="0"/>
  </r>
  <r>
    <x v="8"/>
    <n v="2801"/>
    <s v="Sekce ÚP v Pardubicích"/>
    <n v="280100"/>
    <n v="512"/>
    <x v="0"/>
    <x v="62"/>
    <x v="61"/>
    <x v="11"/>
    <x v="44"/>
    <x v="0"/>
  </r>
  <r>
    <x v="8"/>
    <n v="2801"/>
    <s v="Sekce ÚP v Pardubicích"/>
    <n v="280151"/>
    <n v="51050"/>
    <x v="0"/>
    <x v="62"/>
    <x v="61"/>
    <x v="11"/>
    <x v="29"/>
    <x v="0"/>
  </r>
  <r>
    <x v="8"/>
    <n v="2801"/>
    <s v="Sekce ÚP v Pardubicích"/>
    <n v="280151"/>
    <n v="51521"/>
    <x v="0"/>
    <x v="62"/>
    <x v="61"/>
    <x v="11"/>
    <x v="29"/>
    <x v="4"/>
  </r>
  <r>
    <x v="8"/>
    <n v="2801"/>
    <s v="Sekce ÚP v Pardubicích"/>
    <n v="280151"/>
    <n v="51522"/>
    <x v="0"/>
    <x v="62"/>
    <x v="61"/>
    <x v="11"/>
    <x v="29"/>
    <x v="5"/>
  </r>
  <r>
    <x v="8"/>
    <n v="2801"/>
    <s v="Sekce ÚP v Pardubicích"/>
    <n v="280151"/>
    <n v="51523"/>
    <x v="0"/>
    <x v="62"/>
    <x v="61"/>
    <x v="11"/>
    <x v="29"/>
    <x v="6"/>
  </r>
  <r>
    <x v="8"/>
    <n v="2801"/>
    <s v="Sekce ÚP v Pardubicích"/>
    <n v="280151"/>
    <n v="51524"/>
    <x v="0"/>
    <x v="62"/>
    <x v="61"/>
    <x v="11"/>
    <x v="29"/>
    <x v="7"/>
  </r>
  <r>
    <x v="8"/>
    <n v="2801"/>
    <s v="Sekce ÚP v Pardubicích"/>
    <n v="280152"/>
    <n v="52050"/>
    <x v="0"/>
    <x v="62"/>
    <x v="61"/>
    <x v="11"/>
    <x v="30"/>
    <x v="0"/>
  </r>
  <r>
    <x v="8"/>
    <n v="2801"/>
    <s v="Sekce ÚP v Pardubicích"/>
    <n v="280152"/>
    <n v="52521"/>
    <x v="0"/>
    <x v="62"/>
    <x v="61"/>
    <x v="11"/>
    <x v="30"/>
    <x v="4"/>
  </r>
  <r>
    <x v="8"/>
    <n v="2801"/>
    <s v="Sekce ÚP v Pardubicích"/>
    <n v="280152"/>
    <n v="52522"/>
    <x v="0"/>
    <x v="62"/>
    <x v="61"/>
    <x v="11"/>
    <x v="30"/>
    <x v="5"/>
  </r>
  <r>
    <x v="8"/>
    <n v="2801"/>
    <s v="Sekce ÚP v Pardubicích"/>
    <n v="280152"/>
    <n v="52523"/>
    <x v="0"/>
    <x v="62"/>
    <x v="61"/>
    <x v="11"/>
    <x v="30"/>
    <x v="6"/>
  </r>
  <r>
    <x v="8"/>
    <n v="2801"/>
    <s v="Sekce ÚP v Pardubicích"/>
    <n v="280160"/>
    <n v="60050"/>
    <x v="0"/>
    <x v="62"/>
    <x v="61"/>
    <x v="11"/>
    <x v="35"/>
    <x v="0"/>
  </r>
  <r>
    <x v="8"/>
    <n v="2801"/>
    <s v="Sekce ÚP v Pardubicích"/>
    <n v="280160"/>
    <n v="60561"/>
    <x v="0"/>
    <x v="62"/>
    <x v="61"/>
    <x v="11"/>
    <x v="35"/>
    <x v="10"/>
  </r>
  <r>
    <x v="8"/>
    <n v="2801"/>
    <s v="Sekce ÚP v Pardubicích"/>
    <n v="280160"/>
    <n v="60562"/>
    <x v="0"/>
    <x v="62"/>
    <x v="61"/>
    <x v="11"/>
    <x v="35"/>
    <x v="11"/>
  </r>
  <r>
    <x v="8"/>
    <n v="2801"/>
    <s v="Sekce ÚP v Pardubicích"/>
    <n v="280160"/>
    <n v="60563"/>
    <x v="0"/>
    <x v="62"/>
    <x v="61"/>
    <x v="11"/>
    <x v="35"/>
    <x v="12"/>
  </r>
  <r>
    <x v="8"/>
    <n v="2801"/>
    <s v="Sekce ÚP v Pardubicích"/>
    <n v="280160"/>
    <n v="60564"/>
    <x v="0"/>
    <x v="62"/>
    <x v="61"/>
    <x v="11"/>
    <x v="35"/>
    <x v="13"/>
  </r>
  <r>
    <x v="8"/>
    <n v="2801"/>
    <s v="Sekce ÚP v Pardubicích"/>
    <n v="280170"/>
    <n v="70050"/>
    <x v="0"/>
    <x v="62"/>
    <x v="61"/>
    <x v="11"/>
    <x v="36"/>
    <x v="0"/>
  </r>
  <r>
    <x v="8"/>
    <n v="2801"/>
    <s v="Sekce ÚP v Pardubicích"/>
    <n v="280170"/>
    <n v="70461"/>
    <x v="0"/>
    <x v="62"/>
    <x v="61"/>
    <x v="11"/>
    <x v="36"/>
    <x v="15"/>
  </r>
  <r>
    <x v="8"/>
    <n v="2801"/>
    <s v="Sekce ÚP v Pardubicích"/>
    <n v="280170"/>
    <n v="70462"/>
    <x v="0"/>
    <x v="62"/>
    <x v="61"/>
    <x v="11"/>
    <x v="36"/>
    <x v="16"/>
  </r>
  <r>
    <x v="8"/>
    <n v="2804"/>
    <s v="Sekce ÚP v Chrudimi"/>
    <n v="280400"/>
    <n v="30"/>
    <x v="0"/>
    <x v="63"/>
    <x v="62"/>
    <x v="11"/>
    <x v="0"/>
    <x v="0"/>
  </r>
  <r>
    <x v="8"/>
    <n v="2804"/>
    <s v="Sekce ÚP v Chrudimi"/>
    <n v="280400"/>
    <n v="65"/>
    <x v="0"/>
    <x v="63"/>
    <x v="62"/>
    <x v="11"/>
    <x v="26"/>
    <x v="0"/>
  </r>
  <r>
    <x v="8"/>
    <n v="2804"/>
    <s v="Sekce ÚP v Chrudimi"/>
    <n v="280400"/>
    <n v="460"/>
    <x v="0"/>
    <x v="63"/>
    <x v="62"/>
    <x v="11"/>
    <x v="27"/>
    <x v="0"/>
  </r>
  <r>
    <x v="8"/>
    <n v="2804"/>
    <s v="Sekce ÚP v Chrudimi"/>
    <n v="280400"/>
    <n v="510"/>
    <x v="0"/>
    <x v="63"/>
    <x v="62"/>
    <x v="11"/>
    <x v="34"/>
    <x v="0"/>
  </r>
  <r>
    <x v="8"/>
    <n v="2804"/>
    <s v="Sekce ÚP v Chrudimi"/>
    <n v="280450"/>
    <n v="50050"/>
    <x v="0"/>
    <x v="63"/>
    <x v="62"/>
    <x v="11"/>
    <x v="37"/>
    <x v="0"/>
  </r>
  <r>
    <x v="8"/>
    <n v="2804"/>
    <s v="Sekce ÚP v Chrudimi"/>
    <n v="280450"/>
    <n v="50521"/>
    <x v="0"/>
    <x v="63"/>
    <x v="62"/>
    <x v="11"/>
    <x v="37"/>
    <x v="4"/>
  </r>
  <r>
    <x v="8"/>
    <n v="2804"/>
    <s v="Sekce ÚP v Chrudimi"/>
    <n v="280450"/>
    <n v="50522"/>
    <x v="0"/>
    <x v="63"/>
    <x v="62"/>
    <x v="11"/>
    <x v="37"/>
    <x v="5"/>
  </r>
  <r>
    <x v="8"/>
    <n v="2804"/>
    <s v="Sekce ÚP v Chrudimi"/>
    <n v="280450"/>
    <n v="50523"/>
    <x v="0"/>
    <x v="63"/>
    <x v="62"/>
    <x v="11"/>
    <x v="37"/>
    <x v="6"/>
  </r>
  <r>
    <x v="8"/>
    <n v="2804"/>
    <s v="Sekce ÚP v Chrudimi"/>
    <n v="280460"/>
    <n v="60050"/>
    <x v="0"/>
    <x v="63"/>
    <x v="62"/>
    <x v="11"/>
    <x v="35"/>
    <x v="0"/>
  </r>
  <r>
    <x v="8"/>
    <n v="2804"/>
    <s v="Sekce ÚP v Chrudimi"/>
    <n v="280460"/>
    <n v="60561"/>
    <x v="0"/>
    <x v="63"/>
    <x v="62"/>
    <x v="11"/>
    <x v="35"/>
    <x v="10"/>
  </r>
  <r>
    <x v="8"/>
    <n v="2804"/>
    <s v="Sekce ÚP v Chrudimi"/>
    <n v="280460"/>
    <n v="60562"/>
    <x v="0"/>
    <x v="63"/>
    <x v="62"/>
    <x v="11"/>
    <x v="35"/>
    <x v="11"/>
  </r>
  <r>
    <x v="8"/>
    <n v="2804"/>
    <s v="Sekce ÚP v Chrudimi"/>
    <n v="280460"/>
    <n v="60563"/>
    <x v="0"/>
    <x v="63"/>
    <x v="62"/>
    <x v="11"/>
    <x v="35"/>
    <x v="12"/>
  </r>
  <r>
    <x v="8"/>
    <n v="2808"/>
    <s v="Sekce ÚP ve Svitavách"/>
    <n v="280800"/>
    <n v="30"/>
    <x v="0"/>
    <x v="64"/>
    <x v="63"/>
    <x v="11"/>
    <x v="0"/>
    <x v="0"/>
  </r>
  <r>
    <x v="8"/>
    <n v="2808"/>
    <s v="Sekce ÚP ve Svitavách"/>
    <n v="280800"/>
    <n v="65"/>
    <x v="0"/>
    <x v="64"/>
    <x v="63"/>
    <x v="11"/>
    <x v="26"/>
    <x v="0"/>
  </r>
  <r>
    <x v="8"/>
    <n v="2808"/>
    <s v="Sekce ÚP ve Svitavách"/>
    <n v="280800"/>
    <n v="460"/>
    <x v="0"/>
    <x v="64"/>
    <x v="63"/>
    <x v="11"/>
    <x v="27"/>
    <x v="0"/>
  </r>
  <r>
    <x v="8"/>
    <n v="2808"/>
    <s v="Sekce ÚP ve Svitavách"/>
    <n v="280800"/>
    <n v="510"/>
    <x v="0"/>
    <x v="64"/>
    <x v="63"/>
    <x v="11"/>
    <x v="34"/>
    <x v="0"/>
  </r>
  <r>
    <x v="8"/>
    <n v="2808"/>
    <s v="Sekce ÚP ve Svitavách"/>
    <n v="280850"/>
    <n v="50050"/>
    <x v="0"/>
    <x v="64"/>
    <x v="63"/>
    <x v="11"/>
    <x v="37"/>
    <x v="0"/>
  </r>
  <r>
    <x v="8"/>
    <n v="2808"/>
    <s v="Sekce ÚP ve Svitavách"/>
    <n v="280850"/>
    <n v="50521"/>
    <x v="0"/>
    <x v="64"/>
    <x v="63"/>
    <x v="11"/>
    <x v="37"/>
    <x v="4"/>
  </r>
  <r>
    <x v="8"/>
    <n v="2808"/>
    <s v="Sekce ÚP ve Svitavách"/>
    <n v="280850"/>
    <n v="50522"/>
    <x v="0"/>
    <x v="64"/>
    <x v="63"/>
    <x v="11"/>
    <x v="37"/>
    <x v="5"/>
  </r>
  <r>
    <x v="8"/>
    <n v="2808"/>
    <s v="Sekce ÚP ve Svitavách"/>
    <n v="280850"/>
    <n v="50523"/>
    <x v="0"/>
    <x v="64"/>
    <x v="63"/>
    <x v="11"/>
    <x v="37"/>
    <x v="6"/>
  </r>
  <r>
    <x v="8"/>
    <n v="2808"/>
    <s v="Sekce ÚP ve Svitavách"/>
    <n v="280860"/>
    <n v="60050"/>
    <x v="0"/>
    <x v="64"/>
    <x v="63"/>
    <x v="11"/>
    <x v="35"/>
    <x v="0"/>
  </r>
  <r>
    <x v="8"/>
    <n v="2808"/>
    <s v="Sekce ÚP ve Svitavách"/>
    <n v="280860"/>
    <n v="60561"/>
    <x v="0"/>
    <x v="64"/>
    <x v="63"/>
    <x v="11"/>
    <x v="35"/>
    <x v="10"/>
  </r>
  <r>
    <x v="8"/>
    <n v="2808"/>
    <s v="Sekce ÚP ve Svitavách"/>
    <n v="280860"/>
    <n v="60562"/>
    <x v="0"/>
    <x v="64"/>
    <x v="63"/>
    <x v="11"/>
    <x v="35"/>
    <x v="11"/>
  </r>
  <r>
    <x v="8"/>
    <n v="2808"/>
    <s v="Sekce ÚP ve Svitavách"/>
    <n v="280860"/>
    <n v="60563"/>
    <x v="0"/>
    <x v="64"/>
    <x v="63"/>
    <x v="11"/>
    <x v="35"/>
    <x v="12"/>
  </r>
  <r>
    <x v="8"/>
    <n v="2809"/>
    <s v="Sekce ÚP v Ústí nad Orlicí"/>
    <n v="280900"/>
    <n v="30"/>
    <x v="0"/>
    <x v="65"/>
    <x v="64"/>
    <x v="11"/>
    <x v="0"/>
    <x v="0"/>
  </r>
  <r>
    <x v="8"/>
    <n v="2809"/>
    <s v="Sekce ÚP v Ústí nad Orlicí"/>
    <n v="280900"/>
    <n v="65"/>
    <x v="0"/>
    <x v="65"/>
    <x v="64"/>
    <x v="11"/>
    <x v="26"/>
    <x v="0"/>
  </r>
  <r>
    <x v="8"/>
    <n v="2809"/>
    <s v="Sekce ÚP v Ústí nad Orlicí"/>
    <n v="280900"/>
    <n v="460"/>
    <x v="0"/>
    <x v="65"/>
    <x v="64"/>
    <x v="11"/>
    <x v="27"/>
    <x v="0"/>
  </r>
  <r>
    <x v="8"/>
    <n v="2809"/>
    <s v="Sekce ÚP v Ústí nad Orlicí"/>
    <n v="280900"/>
    <n v="510"/>
    <x v="0"/>
    <x v="65"/>
    <x v="64"/>
    <x v="11"/>
    <x v="34"/>
    <x v="0"/>
  </r>
  <r>
    <x v="8"/>
    <n v="2809"/>
    <s v="Sekce ÚP v Ústí nad Orlicí"/>
    <n v="280950"/>
    <n v="50050"/>
    <x v="0"/>
    <x v="65"/>
    <x v="64"/>
    <x v="11"/>
    <x v="37"/>
    <x v="0"/>
  </r>
  <r>
    <x v="8"/>
    <n v="2809"/>
    <s v="Sekce ÚP v Ústí nad Orlicí"/>
    <n v="280950"/>
    <n v="50521"/>
    <x v="0"/>
    <x v="65"/>
    <x v="64"/>
    <x v="11"/>
    <x v="37"/>
    <x v="4"/>
  </r>
  <r>
    <x v="8"/>
    <n v="2809"/>
    <s v="Sekce ÚP v Ústí nad Orlicí"/>
    <n v="280950"/>
    <n v="50522"/>
    <x v="0"/>
    <x v="65"/>
    <x v="64"/>
    <x v="11"/>
    <x v="37"/>
    <x v="5"/>
  </r>
  <r>
    <x v="8"/>
    <n v="2809"/>
    <s v="Sekce ÚP v Ústí nad Orlicí"/>
    <n v="280950"/>
    <n v="50523"/>
    <x v="0"/>
    <x v="65"/>
    <x v="64"/>
    <x v="11"/>
    <x v="37"/>
    <x v="6"/>
  </r>
  <r>
    <x v="8"/>
    <n v="2809"/>
    <s v="Sekce ÚP v Ústí nad Orlicí"/>
    <n v="280950"/>
    <n v="50524"/>
    <x v="0"/>
    <x v="65"/>
    <x v="64"/>
    <x v="11"/>
    <x v="37"/>
    <x v="7"/>
  </r>
  <r>
    <x v="8"/>
    <n v="2809"/>
    <s v="Sekce ÚP v Ústí nad Orlicí"/>
    <n v="280950"/>
    <n v="50525"/>
    <x v="0"/>
    <x v="65"/>
    <x v="64"/>
    <x v="11"/>
    <x v="37"/>
    <x v="8"/>
  </r>
  <r>
    <x v="8"/>
    <n v="2809"/>
    <s v="Sekce ÚP v Ústí nad Orlicí"/>
    <n v="280960"/>
    <n v="60050"/>
    <x v="0"/>
    <x v="65"/>
    <x v="64"/>
    <x v="11"/>
    <x v="35"/>
    <x v="0"/>
  </r>
  <r>
    <x v="8"/>
    <n v="2809"/>
    <s v="Sekce ÚP v Ústí nad Orlicí"/>
    <n v="280960"/>
    <n v="60561"/>
    <x v="0"/>
    <x v="65"/>
    <x v="64"/>
    <x v="11"/>
    <x v="35"/>
    <x v="10"/>
  </r>
  <r>
    <x v="8"/>
    <n v="2809"/>
    <s v="Sekce ÚP v Ústí nad Orlicí"/>
    <n v="280960"/>
    <n v="60562"/>
    <x v="0"/>
    <x v="65"/>
    <x v="64"/>
    <x v="11"/>
    <x v="35"/>
    <x v="11"/>
  </r>
  <r>
    <x v="8"/>
    <n v="2809"/>
    <s v="Sekce ÚP v Ústí nad Orlicí"/>
    <n v="280960"/>
    <n v="60563"/>
    <x v="0"/>
    <x v="65"/>
    <x v="64"/>
    <x v="11"/>
    <x v="35"/>
    <x v="12"/>
  </r>
  <r>
    <x v="8"/>
    <n v="2809"/>
    <s v="Sekce ÚP v Ústí nad Orlicí"/>
    <n v="280960"/>
    <n v="60564"/>
    <x v="0"/>
    <x v="65"/>
    <x v="64"/>
    <x v="11"/>
    <x v="35"/>
    <x v="13"/>
  </r>
  <r>
    <x v="8"/>
    <n v="2809"/>
    <s v="Sekce ÚP v Ústí nad Orlicí"/>
    <n v="280960"/>
    <n v="60565"/>
    <x v="0"/>
    <x v="65"/>
    <x v="64"/>
    <x v="11"/>
    <x v="35"/>
    <x v="17"/>
  </r>
  <r>
    <x v="9"/>
    <n v="2900"/>
    <s v="FÚ pro Kraj Vysočina"/>
    <n v="290000"/>
    <n v="20"/>
    <x v="0"/>
    <x v="0"/>
    <x v="0"/>
    <x v="0"/>
    <x v="0"/>
    <x v="0"/>
  </r>
  <r>
    <x v="9"/>
    <n v="2940"/>
    <s v="FÚ pro Kraj Vysočina"/>
    <n v="294000"/>
    <n v="4000040"/>
    <x v="0"/>
    <x v="2"/>
    <x v="2"/>
    <x v="0"/>
    <x v="0"/>
    <x v="0"/>
  </r>
  <r>
    <x v="9"/>
    <n v="2940"/>
    <s v="FÚ pro Kraj Vysočina"/>
    <n v="294000"/>
    <n v="63"/>
    <x v="0"/>
    <x v="2"/>
    <x v="2"/>
    <x v="12"/>
    <x v="0"/>
    <x v="0"/>
  </r>
  <r>
    <x v="9"/>
    <n v="2940"/>
    <s v="FÚ pro Kraj Vysočina"/>
    <n v="294000"/>
    <n v="64"/>
    <x v="0"/>
    <x v="2"/>
    <x v="2"/>
    <x v="13"/>
    <x v="0"/>
    <x v="0"/>
  </r>
  <r>
    <x v="9"/>
    <n v="2940"/>
    <s v="FÚ pro Kraj Vysočina"/>
    <n v="294000"/>
    <n v="410"/>
    <x v="0"/>
    <x v="2"/>
    <x v="2"/>
    <x v="1"/>
    <x v="0"/>
    <x v="0"/>
  </r>
  <r>
    <x v="9"/>
    <n v="2940"/>
    <s v="FÚ pro Kraj Vysočina"/>
    <n v="294000"/>
    <n v="491"/>
    <x v="0"/>
    <x v="2"/>
    <x v="2"/>
    <x v="25"/>
    <x v="0"/>
    <x v="0"/>
  </r>
  <r>
    <x v="9"/>
    <n v="2940"/>
    <s v="FÚ pro Kraj Vysočina"/>
    <n v="294000"/>
    <n v="492"/>
    <x v="0"/>
    <x v="2"/>
    <x v="2"/>
    <x v="26"/>
    <x v="0"/>
    <x v="0"/>
  </r>
  <r>
    <x v="9"/>
    <n v="2940"/>
    <s v="FÚ pro Kraj Vysočina"/>
    <n v="294011"/>
    <n v="11050"/>
    <x v="0"/>
    <x v="2"/>
    <x v="2"/>
    <x v="3"/>
    <x v="0"/>
    <x v="0"/>
  </r>
  <r>
    <x v="9"/>
    <n v="2940"/>
    <s v="FÚ pro Kraj Vysočina"/>
    <n v="294011"/>
    <n v="11420"/>
    <x v="0"/>
    <x v="2"/>
    <x v="2"/>
    <x v="3"/>
    <x v="3"/>
    <x v="0"/>
  </r>
  <r>
    <x v="9"/>
    <n v="2940"/>
    <s v="FÚ pro Kraj Vysočina"/>
    <n v="294011"/>
    <n v="11430"/>
    <x v="0"/>
    <x v="2"/>
    <x v="2"/>
    <x v="3"/>
    <x v="4"/>
    <x v="0"/>
  </r>
  <r>
    <x v="9"/>
    <n v="2940"/>
    <s v="FÚ pro Kraj Vysočina"/>
    <n v="294011"/>
    <n v="11440"/>
    <x v="0"/>
    <x v="2"/>
    <x v="2"/>
    <x v="3"/>
    <x v="45"/>
    <x v="0"/>
  </r>
  <r>
    <x v="9"/>
    <n v="2940"/>
    <s v="FÚ pro Kraj Vysočina"/>
    <n v="294011"/>
    <n v="11450"/>
    <x v="0"/>
    <x v="2"/>
    <x v="2"/>
    <x v="3"/>
    <x v="38"/>
    <x v="0"/>
  </r>
  <r>
    <x v="9"/>
    <n v="2940"/>
    <s v="FÚ pro Kraj Vysočina"/>
    <n v="294011"/>
    <n v="11530"/>
    <x v="0"/>
    <x v="2"/>
    <x v="2"/>
    <x v="3"/>
    <x v="10"/>
    <x v="0"/>
  </r>
  <r>
    <x v="9"/>
    <n v="2940"/>
    <s v="FÚ pro Kraj Vysočina"/>
    <n v="294031"/>
    <n v="31050"/>
    <x v="0"/>
    <x v="2"/>
    <x v="2"/>
    <x v="5"/>
    <x v="0"/>
    <x v="0"/>
  </r>
  <r>
    <x v="9"/>
    <n v="2940"/>
    <s v="FÚ pro Kraj Vysočina"/>
    <n v="294031"/>
    <n v="31471"/>
    <x v="0"/>
    <x v="2"/>
    <x v="2"/>
    <x v="5"/>
    <x v="14"/>
    <x v="0"/>
  </r>
  <r>
    <x v="9"/>
    <n v="2940"/>
    <s v="FÚ pro Kraj Vysočina"/>
    <n v="294031"/>
    <n v="31472"/>
    <x v="0"/>
    <x v="2"/>
    <x v="2"/>
    <x v="5"/>
    <x v="15"/>
    <x v="0"/>
  </r>
  <r>
    <x v="9"/>
    <n v="2900"/>
    <s v="FÚ pro Kraj Vysočina"/>
    <n v="290080"/>
    <n v="80050"/>
    <x v="0"/>
    <x v="29"/>
    <x v="29"/>
    <x v="0"/>
    <x v="0"/>
    <x v="0"/>
  </r>
  <r>
    <x v="9"/>
    <n v="2900"/>
    <s v="FÚ pro Kraj Vysočina"/>
    <n v="290080"/>
    <n v="80541"/>
    <x v="0"/>
    <x v="29"/>
    <x v="29"/>
    <x v="15"/>
    <x v="0"/>
    <x v="0"/>
  </r>
  <r>
    <x v="9"/>
    <n v="2900"/>
    <s v="FÚ pro Kraj Vysočina"/>
    <n v="290080"/>
    <n v="80542"/>
    <x v="0"/>
    <x v="29"/>
    <x v="29"/>
    <x v="16"/>
    <x v="0"/>
    <x v="0"/>
  </r>
  <r>
    <x v="9"/>
    <n v="2900"/>
    <s v="FÚ pro Kraj Vysočina"/>
    <n v="290080"/>
    <n v="80543"/>
    <x v="0"/>
    <x v="29"/>
    <x v="29"/>
    <x v="17"/>
    <x v="0"/>
    <x v="0"/>
  </r>
  <r>
    <x v="9"/>
    <n v="2900"/>
    <s v="FÚ pro Kraj Vysočina"/>
    <n v="290080"/>
    <n v="80544"/>
    <x v="0"/>
    <x v="29"/>
    <x v="29"/>
    <x v="18"/>
    <x v="0"/>
    <x v="0"/>
  </r>
  <r>
    <x v="9"/>
    <n v="2901"/>
    <s v="Sekce ÚP v Jihlavě"/>
    <n v="290100"/>
    <n v="30"/>
    <x v="0"/>
    <x v="66"/>
    <x v="65"/>
    <x v="11"/>
    <x v="0"/>
    <x v="0"/>
  </r>
  <r>
    <x v="9"/>
    <n v="2901"/>
    <s v="Sekce ÚP v Jihlavě"/>
    <n v="290100"/>
    <n v="460"/>
    <x v="0"/>
    <x v="66"/>
    <x v="65"/>
    <x v="11"/>
    <x v="27"/>
    <x v="0"/>
  </r>
  <r>
    <x v="9"/>
    <n v="2901"/>
    <s v="Sekce ÚP v Jihlavě"/>
    <n v="290100"/>
    <n v="510"/>
    <x v="0"/>
    <x v="66"/>
    <x v="65"/>
    <x v="11"/>
    <x v="34"/>
    <x v="0"/>
  </r>
  <r>
    <x v="9"/>
    <n v="2901"/>
    <s v="Sekce ÚP v Jihlavě"/>
    <n v="290150"/>
    <n v="50050"/>
    <x v="0"/>
    <x v="66"/>
    <x v="65"/>
    <x v="11"/>
    <x v="37"/>
    <x v="0"/>
  </r>
  <r>
    <x v="9"/>
    <n v="2901"/>
    <s v="Sekce ÚP v Jihlavě"/>
    <n v="290150"/>
    <n v="50521"/>
    <x v="0"/>
    <x v="66"/>
    <x v="65"/>
    <x v="11"/>
    <x v="37"/>
    <x v="4"/>
  </r>
  <r>
    <x v="9"/>
    <n v="2901"/>
    <s v="Sekce ÚP v Jihlavě"/>
    <n v="290150"/>
    <n v="50522"/>
    <x v="0"/>
    <x v="66"/>
    <x v="65"/>
    <x v="11"/>
    <x v="37"/>
    <x v="5"/>
  </r>
  <r>
    <x v="9"/>
    <n v="2901"/>
    <s v="Sekce ÚP v Jihlavě"/>
    <n v="290150"/>
    <n v="50523"/>
    <x v="0"/>
    <x v="66"/>
    <x v="65"/>
    <x v="11"/>
    <x v="37"/>
    <x v="6"/>
  </r>
  <r>
    <x v="9"/>
    <n v="2901"/>
    <s v="Sekce ÚP v Jihlavě"/>
    <n v="290150"/>
    <n v="50524"/>
    <x v="0"/>
    <x v="66"/>
    <x v="65"/>
    <x v="11"/>
    <x v="37"/>
    <x v="7"/>
  </r>
  <r>
    <x v="9"/>
    <n v="2901"/>
    <s v="Sekce ÚP v Jihlavě"/>
    <n v="290160"/>
    <n v="60050"/>
    <x v="0"/>
    <x v="66"/>
    <x v="65"/>
    <x v="11"/>
    <x v="35"/>
    <x v="0"/>
  </r>
  <r>
    <x v="9"/>
    <n v="2901"/>
    <s v="Sekce ÚP v Jihlavě"/>
    <n v="290160"/>
    <n v="60561"/>
    <x v="0"/>
    <x v="66"/>
    <x v="65"/>
    <x v="11"/>
    <x v="35"/>
    <x v="10"/>
  </r>
  <r>
    <x v="9"/>
    <n v="2901"/>
    <s v="Sekce ÚP v Jihlavě"/>
    <n v="290160"/>
    <n v="60562"/>
    <x v="0"/>
    <x v="66"/>
    <x v="65"/>
    <x v="11"/>
    <x v="35"/>
    <x v="11"/>
  </r>
  <r>
    <x v="9"/>
    <n v="2901"/>
    <s v="Sekce ÚP v Jihlavě"/>
    <n v="290160"/>
    <n v="60563"/>
    <x v="0"/>
    <x v="66"/>
    <x v="65"/>
    <x v="11"/>
    <x v="35"/>
    <x v="12"/>
  </r>
  <r>
    <x v="9"/>
    <n v="2901"/>
    <s v="Sekce ÚP v Jihlavě"/>
    <n v="290160"/>
    <n v="60564"/>
    <x v="0"/>
    <x v="66"/>
    <x v="65"/>
    <x v="11"/>
    <x v="35"/>
    <x v="13"/>
  </r>
  <r>
    <x v="9"/>
    <n v="2903"/>
    <s v="Sekce ÚP v Havlíčkově Brodě"/>
    <n v="290300"/>
    <n v="30"/>
    <x v="0"/>
    <x v="67"/>
    <x v="66"/>
    <x v="11"/>
    <x v="0"/>
    <x v="0"/>
  </r>
  <r>
    <x v="9"/>
    <n v="2903"/>
    <s v="Sekce ÚP v Havlíčkově Brodě"/>
    <n v="290300"/>
    <n v="460"/>
    <x v="0"/>
    <x v="67"/>
    <x v="66"/>
    <x v="11"/>
    <x v="27"/>
    <x v="0"/>
  </r>
  <r>
    <x v="9"/>
    <n v="2903"/>
    <s v="Sekce ÚP v Havlíčkově Brodě"/>
    <n v="290300"/>
    <n v="510"/>
    <x v="0"/>
    <x v="67"/>
    <x v="66"/>
    <x v="11"/>
    <x v="34"/>
    <x v="0"/>
  </r>
  <r>
    <x v="9"/>
    <n v="2903"/>
    <s v="Sekce ÚP v Havlíčkově Brodě"/>
    <n v="290350"/>
    <n v="50050"/>
    <x v="0"/>
    <x v="67"/>
    <x v="66"/>
    <x v="11"/>
    <x v="37"/>
    <x v="0"/>
  </r>
  <r>
    <x v="9"/>
    <n v="2903"/>
    <s v="Sekce ÚP v Havlíčkově Brodě"/>
    <n v="290350"/>
    <n v="50521"/>
    <x v="0"/>
    <x v="67"/>
    <x v="66"/>
    <x v="11"/>
    <x v="37"/>
    <x v="4"/>
  </r>
  <r>
    <x v="9"/>
    <n v="2903"/>
    <s v="Sekce ÚP v Havlíčkově Brodě"/>
    <n v="290350"/>
    <n v="50522"/>
    <x v="0"/>
    <x v="67"/>
    <x v="66"/>
    <x v="11"/>
    <x v="37"/>
    <x v="5"/>
  </r>
  <r>
    <x v="9"/>
    <n v="2903"/>
    <s v="Sekce ÚP v Havlíčkově Brodě"/>
    <n v="290350"/>
    <n v="50523"/>
    <x v="0"/>
    <x v="67"/>
    <x v="66"/>
    <x v="11"/>
    <x v="37"/>
    <x v="6"/>
  </r>
  <r>
    <x v="9"/>
    <n v="2903"/>
    <s v="Sekce ÚP v Havlíčkově Brodě"/>
    <n v="290360"/>
    <n v="60050"/>
    <x v="0"/>
    <x v="67"/>
    <x v="66"/>
    <x v="11"/>
    <x v="35"/>
    <x v="0"/>
  </r>
  <r>
    <x v="9"/>
    <n v="2903"/>
    <s v="Sekce ÚP v Havlíčkově Brodě"/>
    <n v="290360"/>
    <n v="60561"/>
    <x v="0"/>
    <x v="67"/>
    <x v="66"/>
    <x v="11"/>
    <x v="35"/>
    <x v="10"/>
  </r>
  <r>
    <x v="9"/>
    <n v="2903"/>
    <s v="Sekce ÚP v Havlíčkově Brodě"/>
    <n v="290360"/>
    <n v="60562"/>
    <x v="0"/>
    <x v="67"/>
    <x v="66"/>
    <x v="11"/>
    <x v="35"/>
    <x v="11"/>
  </r>
  <r>
    <x v="9"/>
    <n v="2903"/>
    <s v="Sekce ÚP v Havlíčkově Brodě"/>
    <n v="290360"/>
    <n v="60563"/>
    <x v="0"/>
    <x v="67"/>
    <x v="66"/>
    <x v="11"/>
    <x v="35"/>
    <x v="12"/>
  </r>
  <r>
    <x v="9"/>
    <n v="2910"/>
    <s v="Sekce ÚP v Pelhřimově"/>
    <n v="291000"/>
    <n v="30"/>
    <x v="0"/>
    <x v="68"/>
    <x v="67"/>
    <x v="11"/>
    <x v="0"/>
    <x v="0"/>
  </r>
  <r>
    <x v="9"/>
    <n v="2910"/>
    <s v="Sekce ÚP v Pelhřimově"/>
    <n v="291000"/>
    <n v="460"/>
    <x v="0"/>
    <x v="68"/>
    <x v="67"/>
    <x v="11"/>
    <x v="27"/>
    <x v="0"/>
  </r>
  <r>
    <x v="9"/>
    <n v="2910"/>
    <s v="Sekce ÚP v Pelhřimově"/>
    <n v="291000"/>
    <n v="510"/>
    <x v="0"/>
    <x v="68"/>
    <x v="67"/>
    <x v="11"/>
    <x v="34"/>
    <x v="0"/>
  </r>
  <r>
    <x v="9"/>
    <n v="2910"/>
    <s v="Sekce ÚP v Pelhřimově"/>
    <n v="291050"/>
    <n v="50050"/>
    <x v="0"/>
    <x v="68"/>
    <x v="67"/>
    <x v="11"/>
    <x v="37"/>
    <x v="0"/>
  </r>
  <r>
    <x v="9"/>
    <n v="2910"/>
    <s v="Sekce ÚP v Pelhřimově"/>
    <n v="291050"/>
    <n v="50521"/>
    <x v="0"/>
    <x v="68"/>
    <x v="67"/>
    <x v="11"/>
    <x v="37"/>
    <x v="4"/>
  </r>
  <r>
    <x v="9"/>
    <n v="2910"/>
    <s v="Sekce ÚP v Pelhřimově"/>
    <n v="291050"/>
    <n v="50522"/>
    <x v="0"/>
    <x v="68"/>
    <x v="67"/>
    <x v="11"/>
    <x v="37"/>
    <x v="5"/>
  </r>
  <r>
    <x v="9"/>
    <n v="2910"/>
    <s v="Sekce ÚP v Pelhřimově"/>
    <n v="291060"/>
    <n v="60050"/>
    <x v="0"/>
    <x v="68"/>
    <x v="67"/>
    <x v="11"/>
    <x v="35"/>
    <x v="0"/>
  </r>
  <r>
    <x v="9"/>
    <n v="2910"/>
    <s v="Sekce ÚP v Pelhřimově"/>
    <n v="291060"/>
    <n v="60561"/>
    <x v="0"/>
    <x v="68"/>
    <x v="67"/>
    <x v="11"/>
    <x v="35"/>
    <x v="10"/>
  </r>
  <r>
    <x v="9"/>
    <n v="2910"/>
    <s v="Sekce ÚP v Pelhřimově"/>
    <n v="291060"/>
    <n v="60562"/>
    <x v="0"/>
    <x v="68"/>
    <x v="67"/>
    <x v="11"/>
    <x v="35"/>
    <x v="11"/>
  </r>
  <r>
    <x v="9"/>
    <n v="2912"/>
    <s v="Sekce ÚP v Třebíči"/>
    <n v="291200"/>
    <n v="30"/>
    <x v="0"/>
    <x v="69"/>
    <x v="68"/>
    <x v="11"/>
    <x v="0"/>
    <x v="0"/>
  </r>
  <r>
    <x v="9"/>
    <n v="2912"/>
    <s v="Sekce ÚP v Třebíči"/>
    <n v="291200"/>
    <n v="460"/>
    <x v="0"/>
    <x v="69"/>
    <x v="68"/>
    <x v="11"/>
    <x v="27"/>
    <x v="0"/>
  </r>
  <r>
    <x v="9"/>
    <n v="2912"/>
    <s v="Sekce ÚP v Třebíči"/>
    <n v="291200"/>
    <n v="510"/>
    <x v="0"/>
    <x v="69"/>
    <x v="68"/>
    <x v="11"/>
    <x v="34"/>
    <x v="0"/>
  </r>
  <r>
    <x v="9"/>
    <n v="2912"/>
    <s v="Sekce ÚP v Třebíči"/>
    <n v="291250"/>
    <n v="50050"/>
    <x v="0"/>
    <x v="69"/>
    <x v="68"/>
    <x v="11"/>
    <x v="37"/>
    <x v="0"/>
  </r>
  <r>
    <x v="9"/>
    <n v="2912"/>
    <s v="Sekce ÚP v Třebíči"/>
    <n v="291250"/>
    <n v="50521"/>
    <x v="0"/>
    <x v="69"/>
    <x v="68"/>
    <x v="11"/>
    <x v="37"/>
    <x v="4"/>
  </r>
  <r>
    <x v="9"/>
    <n v="2912"/>
    <s v="Sekce ÚP v Třebíči"/>
    <n v="291250"/>
    <n v="50522"/>
    <x v="0"/>
    <x v="69"/>
    <x v="68"/>
    <x v="11"/>
    <x v="37"/>
    <x v="5"/>
  </r>
  <r>
    <x v="9"/>
    <n v="2912"/>
    <s v="Sekce ÚP v Třebíči"/>
    <n v="291250"/>
    <n v="50523"/>
    <x v="0"/>
    <x v="69"/>
    <x v="68"/>
    <x v="11"/>
    <x v="37"/>
    <x v="6"/>
  </r>
  <r>
    <x v="9"/>
    <n v="2912"/>
    <s v="Sekce ÚP v Třebíči"/>
    <n v="291260"/>
    <n v="60050"/>
    <x v="0"/>
    <x v="69"/>
    <x v="68"/>
    <x v="11"/>
    <x v="35"/>
    <x v="0"/>
  </r>
  <r>
    <x v="9"/>
    <n v="2912"/>
    <s v="Sekce ÚP v Třebíči"/>
    <n v="291260"/>
    <n v="60561"/>
    <x v="0"/>
    <x v="69"/>
    <x v="68"/>
    <x v="11"/>
    <x v="35"/>
    <x v="10"/>
  </r>
  <r>
    <x v="9"/>
    <n v="2912"/>
    <s v="Sekce ÚP v Třebíči"/>
    <n v="291260"/>
    <n v="60562"/>
    <x v="0"/>
    <x v="69"/>
    <x v="68"/>
    <x v="11"/>
    <x v="35"/>
    <x v="11"/>
  </r>
  <r>
    <x v="9"/>
    <n v="2912"/>
    <s v="Sekce ÚP v Třebíči"/>
    <n v="291260"/>
    <n v="60563"/>
    <x v="0"/>
    <x v="69"/>
    <x v="68"/>
    <x v="11"/>
    <x v="35"/>
    <x v="12"/>
  </r>
  <r>
    <x v="9"/>
    <n v="2914"/>
    <s v="Sekce ÚP ve Žďáru nad Sázavou"/>
    <n v="291400"/>
    <n v="30"/>
    <x v="0"/>
    <x v="70"/>
    <x v="69"/>
    <x v="11"/>
    <x v="0"/>
    <x v="0"/>
  </r>
  <r>
    <x v="9"/>
    <n v="2914"/>
    <s v="Sekce ÚP ve Žďáru nad Sázavou"/>
    <n v="291400"/>
    <n v="460"/>
    <x v="0"/>
    <x v="70"/>
    <x v="69"/>
    <x v="11"/>
    <x v="27"/>
    <x v="0"/>
  </r>
  <r>
    <x v="9"/>
    <n v="2914"/>
    <s v="Sekce ÚP ve Žďáru nad Sázavou"/>
    <n v="291400"/>
    <n v="510"/>
    <x v="0"/>
    <x v="70"/>
    <x v="69"/>
    <x v="11"/>
    <x v="34"/>
    <x v="0"/>
  </r>
  <r>
    <x v="9"/>
    <n v="2914"/>
    <s v="Sekce ÚP ve Žďáru nad Sázavou"/>
    <n v="291450"/>
    <n v="50050"/>
    <x v="0"/>
    <x v="70"/>
    <x v="69"/>
    <x v="11"/>
    <x v="37"/>
    <x v="0"/>
  </r>
  <r>
    <x v="9"/>
    <n v="2914"/>
    <s v="Sekce ÚP ve Žďáru nad Sázavou"/>
    <n v="291450"/>
    <n v="50521"/>
    <x v="0"/>
    <x v="70"/>
    <x v="69"/>
    <x v="11"/>
    <x v="37"/>
    <x v="4"/>
  </r>
  <r>
    <x v="9"/>
    <n v="2914"/>
    <s v="Sekce ÚP ve Žďáru nad Sázavou"/>
    <n v="291450"/>
    <n v="50522"/>
    <x v="0"/>
    <x v="70"/>
    <x v="69"/>
    <x v="11"/>
    <x v="37"/>
    <x v="5"/>
  </r>
  <r>
    <x v="9"/>
    <n v="2914"/>
    <s v="Sekce ÚP ve Žďáru nad Sázavou"/>
    <n v="291450"/>
    <n v="50523"/>
    <x v="0"/>
    <x v="70"/>
    <x v="69"/>
    <x v="11"/>
    <x v="37"/>
    <x v="6"/>
  </r>
  <r>
    <x v="9"/>
    <n v="2914"/>
    <s v="Sekce ÚP ve Žďáru nad Sázavou"/>
    <n v="291450"/>
    <n v="50524"/>
    <x v="0"/>
    <x v="70"/>
    <x v="69"/>
    <x v="11"/>
    <x v="37"/>
    <x v="7"/>
  </r>
  <r>
    <x v="9"/>
    <n v="2914"/>
    <s v="Sekce ÚP ve Žďáru nad Sázavou"/>
    <n v="291460"/>
    <n v="60050"/>
    <x v="0"/>
    <x v="70"/>
    <x v="69"/>
    <x v="11"/>
    <x v="35"/>
    <x v="0"/>
  </r>
  <r>
    <x v="9"/>
    <n v="2914"/>
    <s v="Sekce ÚP ve Žďáru nad Sázavou"/>
    <n v="291460"/>
    <n v="60561"/>
    <x v="0"/>
    <x v="70"/>
    <x v="69"/>
    <x v="11"/>
    <x v="35"/>
    <x v="10"/>
  </r>
  <r>
    <x v="9"/>
    <n v="2914"/>
    <s v="Sekce ÚP ve Žďáru nad Sázavou"/>
    <n v="291460"/>
    <n v="60562"/>
    <x v="0"/>
    <x v="70"/>
    <x v="69"/>
    <x v="11"/>
    <x v="35"/>
    <x v="11"/>
  </r>
  <r>
    <x v="9"/>
    <n v="2914"/>
    <s v="Sekce ÚP ve Žďáru nad Sázavou"/>
    <n v="291460"/>
    <n v="60563"/>
    <x v="0"/>
    <x v="70"/>
    <x v="69"/>
    <x v="11"/>
    <x v="35"/>
    <x v="12"/>
  </r>
  <r>
    <x v="9"/>
    <n v="2914"/>
    <s v="Sekce ÚP ve Žďáru nad Sázavou"/>
    <n v="291460"/>
    <n v="60564"/>
    <x v="0"/>
    <x v="70"/>
    <x v="69"/>
    <x v="11"/>
    <x v="35"/>
    <x v="13"/>
  </r>
  <r>
    <x v="10"/>
    <n v="3000"/>
    <s v="FÚ pro Jihomoravský kraj"/>
    <n v="300000"/>
    <n v="20"/>
    <x v="0"/>
    <x v="0"/>
    <x v="0"/>
    <x v="0"/>
    <x v="0"/>
    <x v="0"/>
  </r>
  <r>
    <x v="10"/>
    <n v="3040"/>
    <s v="FÚ pro Jihomoravský kraj"/>
    <n v="304000"/>
    <n v="4000040"/>
    <x v="0"/>
    <x v="2"/>
    <x v="2"/>
    <x v="0"/>
    <x v="0"/>
    <x v="0"/>
  </r>
  <r>
    <x v="10"/>
    <n v="3040"/>
    <s v="FÚ pro Jihomoravský kraj"/>
    <n v="304000"/>
    <n v="410"/>
    <x v="0"/>
    <x v="2"/>
    <x v="2"/>
    <x v="1"/>
    <x v="0"/>
    <x v="0"/>
  </r>
  <r>
    <x v="10"/>
    <n v="3040"/>
    <s v="FÚ pro Jihomoravský kraj"/>
    <n v="304000"/>
    <n v="490"/>
    <x v="0"/>
    <x v="2"/>
    <x v="2"/>
    <x v="21"/>
    <x v="0"/>
    <x v="0"/>
  </r>
  <r>
    <x v="10"/>
    <n v="3040"/>
    <s v="FÚ pro Jihomoravský kraj"/>
    <n v="304011"/>
    <n v="11050"/>
    <x v="0"/>
    <x v="2"/>
    <x v="2"/>
    <x v="3"/>
    <x v="0"/>
    <x v="0"/>
  </r>
  <r>
    <x v="10"/>
    <n v="3040"/>
    <s v="FÚ pro Jihomoravský kraj"/>
    <n v="304011"/>
    <n v="11420"/>
    <x v="0"/>
    <x v="2"/>
    <x v="2"/>
    <x v="3"/>
    <x v="3"/>
    <x v="0"/>
  </r>
  <r>
    <x v="10"/>
    <n v="3040"/>
    <s v="FÚ pro Jihomoravský kraj"/>
    <n v="304011"/>
    <n v="11430"/>
    <x v="0"/>
    <x v="2"/>
    <x v="2"/>
    <x v="3"/>
    <x v="4"/>
    <x v="0"/>
  </r>
  <r>
    <x v="10"/>
    <n v="3040"/>
    <s v="FÚ pro Jihomoravský kraj"/>
    <n v="304011"/>
    <n v="11441"/>
    <x v="0"/>
    <x v="2"/>
    <x v="2"/>
    <x v="3"/>
    <x v="5"/>
    <x v="0"/>
  </r>
  <r>
    <x v="10"/>
    <n v="3040"/>
    <s v="FÚ pro Jihomoravský kraj"/>
    <n v="304011"/>
    <n v="11442"/>
    <x v="0"/>
    <x v="2"/>
    <x v="2"/>
    <x v="3"/>
    <x v="6"/>
    <x v="0"/>
  </r>
  <r>
    <x v="10"/>
    <n v="3040"/>
    <s v="FÚ pro Jihomoravský kraj"/>
    <n v="304011"/>
    <n v="11450"/>
    <x v="0"/>
    <x v="2"/>
    <x v="2"/>
    <x v="3"/>
    <x v="38"/>
    <x v="0"/>
  </r>
  <r>
    <x v="10"/>
    <n v="3040"/>
    <s v="FÚ pro Jihomoravský kraj"/>
    <n v="304011"/>
    <n v="11530"/>
    <x v="0"/>
    <x v="2"/>
    <x v="2"/>
    <x v="3"/>
    <x v="10"/>
    <x v="0"/>
  </r>
  <r>
    <x v="10"/>
    <n v="3040"/>
    <s v="FÚ pro Jihomoravský kraj"/>
    <n v="304031"/>
    <n v="31050"/>
    <x v="0"/>
    <x v="2"/>
    <x v="2"/>
    <x v="5"/>
    <x v="0"/>
    <x v="0"/>
  </r>
  <r>
    <x v="10"/>
    <n v="3040"/>
    <s v="FÚ pro Jihomoravský kraj"/>
    <n v="304031"/>
    <n v="31471"/>
    <x v="0"/>
    <x v="2"/>
    <x v="2"/>
    <x v="5"/>
    <x v="14"/>
    <x v="0"/>
  </r>
  <r>
    <x v="10"/>
    <n v="3040"/>
    <s v="FÚ pro Jihomoravský kraj"/>
    <n v="304031"/>
    <n v="31472"/>
    <x v="0"/>
    <x v="2"/>
    <x v="2"/>
    <x v="5"/>
    <x v="15"/>
    <x v="0"/>
  </r>
  <r>
    <x v="10"/>
    <n v="3040"/>
    <s v="FÚ pro Jihomoravský kraj"/>
    <n v="304031"/>
    <n v="31473"/>
    <x v="0"/>
    <x v="2"/>
    <x v="2"/>
    <x v="5"/>
    <x v="16"/>
    <x v="0"/>
  </r>
  <r>
    <x v="10"/>
    <n v="3040"/>
    <s v="FÚ pro Jihomoravský kraj"/>
    <n v="304031"/>
    <n v="31474"/>
    <x v="0"/>
    <x v="2"/>
    <x v="2"/>
    <x v="5"/>
    <x v="17"/>
    <x v="0"/>
  </r>
  <r>
    <x v="10"/>
    <n v="3040"/>
    <s v="FÚ pro Jihomoravský kraj"/>
    <n v="304002"/>
    <n v="2050"/>
    <x v="0"/>
    <x v="2"/>
    <x v="2"/>
    <x v="2"/>
    <x v="0"/>
    <x v="0"/>
  </r>
  <r>
    <x v="10"/>
    <n v="3040"/>
    <s v="FÚ pro Jihomoravský kraj"/>
    <n v="304002"/>
    <n v="2063"/>
    <x v="0"/>
    <x v="2"/>
    <x v="2"/>
    <x v="2"/>
    <x v="1"/>
    <x v="0"/>
  </r>
  <r>
    <x v="10"/>
    <n v="3040"/>
    <s v="FÚ pro Jihomoravský kraj"/>
    <n v="304002"/>
    <n v="2064"/>
    <x v="0"/>
    <x v="2"/>
    <x v="2"/>
    <x v="2"/>
    <x v="2"/>
    <x v="0"/>
  </r>
  <r>
    <x v="10"/>
    <n v="3040"/>
    <s v="FÚ pro Jihomoravský kraj"/>
    <n v="304002"/>
    <n v="2067"/>
    <x v="0"/>
    <x v="2"/>
    <x v="2"/>
    <x v="2"/>
    <x v="52"/>
    <x v="0"/>
  </r>
  <r>
    <x v="10"/>
    <n v="3080"/>
    <s v="FÚ pro Jihomoravský kraj"/>
    <n v="308000"/>
    <n v="8000040"/>
    <x v="0"/>
    <x v="3"/>
    <x v="3"/>
    <x v="0"/>
    <x v="0"/>
    <x v="0"/>
  </r>
  <r>
    <x v="10"/>
    <n v="3080"/>
    <s v="FÚ pro Jihomoravský kraj"/>
    <n v="308000"/>
    <n v="535"/>
    <x v="0"/>
    <x v="3"/>
    <x v="3"/>
    <x v="6"/>
    <x v="0"/>
    <x v="0"/>
  </r>
  <r>
    <x v="10"/>
    <n v="3080"/>
    <s v="FÚ pro Jihomoravský kraj"/>
    <n v="308081"/>
    <n v="81050"/>
    <x v="0"/>
    <x v="3"/>
    <x v="3"/>
    <x v="7"/>
    <x v="0"/>
    <x v="0"/>
  </r>
  <r>
    <x v="10"/>
    <n v="3080"/>
    <s v="FÚ pro Jihomoravský kraj"/>
    <n v="308081"/>
    <n v="81541"/>
    <x v="0"/>
    <x v="3"/>
    <x v="3"/>
    <x v="7"/>
    <x v="20"/>
    <x v="0"/>
  </r>
  <r>
    <x v="10"/>
    <n v="3080"/>
    <s v="FÚ pro Jihomoravský kraj"/>
    <n v="308081"/>
    <n v="81542"/>
    <x v="0"/>
    <x v="3"/>
    <x v="3"/>
    <x v="7"/>
    <x v="21"/>
    <x v="0"/>
  </r>
  <r>
    <x v="10"/>
    <n v="3080"/>
    <s v="FÚ pro Jihomoravský kraj"/>
    <n v="308081"/>
    <n v="81543"/>
    <x v="0"/>
    <x v="3"/>
    <x v="3"/>
    <x v="7"/>
    <x v="22"/>
    <x v="0"/>
  </r>
  <r>
    <x v="10"/>
    <n v="3080"/>
    <s v="FÚ pro Jihomoravský kraj"/>
    <n v="308081"/>
    <n v="81544"/>
    <x v="0"/>
    <x v="3"/>
    <x v="3"/>
    <x v="7"/>
    <x v="23"/>
    <x v="0"/>
  </r>
  <r>
    <x v="10"/>
    <n v="3080"/>
    <s v="FÚ pro Jihomoravský kraj"/>
    <n v="308081"/>
    <n v="81545"/>
    <x v="0"/>
    <x v="3"/>
    <x v="3"/>
    <x v="7"/>
    <x v="24"/>
    <x v="0"/>
  </r>
  <r>
    <x v="10"/>
    <n v="3080"/>
    <s v="FÚ pro Jihomoravský kraj"/>
    <n v="308082"/>
    <n v="82050"/>
    <x v="0"/>
    <x v="3"/>
    <x v="3"/>
    <x v="8"/>
    <x v="0"/>
    <x v="0"/>
  </r>
  <r>
    <x v="10"/>
    <n v="3080"/>
    <s v="FÚ pro Jihomoravský kraj"/>
    <n v="308082"/>
    <n v="82541"/>
    <x v="0"/>
    <x v="3"/>
    <x v="3"/>
    <x v="8"/>
    <x v="20"/>
    <x v="0"/>
  </r>
  <r>
    <x v="10"/>
    <n v="3080"/>
    <s v="FÚ pro Jihomoravský kraj"/>
    <n v="308082"/>
    <n v="82542"/>
    <x v="0"/>
    <x v="3"/>
    <x v="3"/>
    <x v="8"/>
    <x v="21"/>
    <x v="0"/>
  </r>
  <r>
    <x v="10"/>
    <n v="3080"/>
    <s v="FÚ pro Jihomoravský kraj"/>
    <n v="308082"/>
    <n v="82543"/>
    <x v="0"/>
    <x v="3"/>
    <x v="3"/>
    <x v="8"/>
    <x v="22"/>
    <x v="0"/>
  </r>
  <r>
    <x v="10"/>
    <n v="3080"/>
    <s v="FÚ pro Jihomoravský kraj"/>
    <n v="308082"/>
    <n v="82544"/>
    <x v="0"/>
    <x v="3"/>
    <x v="3"/>
    <x v="8"/>
    <x v="23"/>
    <x v="0"/>
  </r>
  <r>
    <x v="10"/>
    <n v="3080"/>
    <s v="FÚ pro Jihomoravský kraj"/>
    <n v="308082"/>
    <n v="82545"/>
    <x v="0"/>
    <x v="3"/>
    <x v="3"/>
    <x v="8"/>
    <x v="24"/>
    <x v="0"/>
  </r>
  <r>
    <x v="10"/>
    <n v="3001"/>
    <s v="Sekce ÚP Brno I"/>
    <n v="300100"/>
    <n v="30"/>
    <x v="0"/>
    <x v="71"/>
    <x v="70"/>
    <x v="11"/>
    <x v="0"/>
    <x v="0"/>
  </r>
  <r>
    <x v="10"/>
    <n v="3001"/>
    <s v="Sekce ÚP Brno I"/>
    <n v="300140"/>
    <n v="40050"/>
    <x v="0"/>
    <x v="71"/>
    <x v="70"/>
    <x v="11"/>
    <x v="28"/>
    <x v="0"/>
  </r>
  <r>
    <x v="10"/>
    <n v="3001"/>
    <s v="Sekce ÚP Brno I"/>
    <n v="300140"/>
    <n v="40511"/>
    <x v="0"/>
    <x v="71"/>
    <x v="70"/>
    <x v="11"/>
    <x v="28"/>
    <x v="1"/>
  </r>
  <r>
    <x v="10"/>
    <n v="3001"/>
    <s v="Sekce ÚP Brno I"/>
    <n v="300140"/>
    <n v="40512"/>
    <x v="0"/>
    <x v="71"/>
    <x v="70"/>
    <x v="11"/>
    <x v="28"/>
    <x v="2"/>
  </r>
  <r>
    <x v="10"/>
    <n v="3001"/>
    <s v="Sekce ÚP Brno I"/>
    <n v="300151"/>
    <n v="51050"/>
    <x v="0"/>
    <x v="71"/>
    <x v="70"/>
    <x v="11"/>
    <x v="29"/>
    <x v="0"/>
  </r>
  <r>
    <x v="10"/>
    <n v="3001"/>
    <s v="Sekce ÚP Brno I"/>
    <n v="300151"/>
    <n v="51521"/>
    <x v="0"/>
    <x v="71"/>
    <x v="70"/>
    <x v="11"/>
    <x v="29"/>
    <x v="4"/>
  </r>
  <r>
    <x v="10"/>
    <n v="3001"/>
    <s v="Sekce ÚP Brno I"/>
    <n v="300151"/>
    <n v="51522"/>
    <x v="0"/>
    <x v="71"/>
    <x v="70"/>
    <x v="11"/>
    <x v="29"/>
    <x v="5"/>
  </r>
  <r>
    <x v="10"/>
    <n v="3001"/>
    <s v="Sekce ÚP Brno I"/>
    <n v="300151"/>
    <n v="51523"/>
    <x v="0"/>
    <x v="71"/>
    <x v="70"/>
    <x v="11"/>
    <x v="29"/>
    <x v="6"/>
  </r>
  <r>
    <x v="10"/>
    <n v="3001"/>
    <s v="Sekce ÚP Brno I"/>
    <n v="300151"/>
    <n v="51524"/>
    <x v="0"/>
    <x v="71"/>
    <x v="70"/>
    <x v="11"/>
    <x v="29"/>
    <x v="7"/>
  </r>
  <r>
    <x v="10"/>
    <n v="3001"/>
    <s v="Sekce ÚP Brno I"/>
    <n v="300151"/>
    <n v="51525"/>
    <x v="0"/>
    <x v="71"/>
    <x v="70"/>
    <x v="11"/>
    <x v="29"/>
    <x v="8"/>
  </r>
  <r>
    <x v="10"/>
    <n v="3001"/>
    <s v="Sekce ÚP Brno I"/>
    <n v="300151"/>
    <n v="51570"/>
    <x v="0"/>
    <x v="71"/>
    <x v="70"/>
    <x v="11"/>
    <x v="29"/>
    <x v="19"/>
  </r>
  <r>
    <x v="10"/>
    <n v="3001"/>
    <s v="Sekce ÚP Brno I"/>
    <n v="300152"/>
    <n v="52050"/>
    <x v="0"/>
    <x v="71"/>
    <x v="70"/>
    <x v="11"/>
    <x v="30"/>
    <x v="0"/>
  </r>
  <r>
    <x v="10"/>
    <n v="3001"/>
    <s v="Sekce ÚP Brno I"/>
    <n v="300152"/>
    <n v="52521"/>
    <x v="0"/>
    <x v="71"/>
    <x v="70"/>
    <x v="11"/>
    <x v="30"/>
    <x v="4"/>
  </r>
  <r>
    <x v="10"/>
    <n v="3001"/>
    <s v="Sekce ÚP Brno I"/>
    <n v="300152"/>
    <n v="52522"/>
    <x v="0"/>
    <x v="71"/>
    <x v="70"/>
    <x v="11"/>
    <x v="30"/>
    <x v="5"/>
  </r>
  <r>
    <x v="10"/>
    <n v="3001"/>
    <s v="Sekce ÚP Brno I"/>
    <n v="300152"/>
    <n v="52523"/>
    <x v="0"/>
    <x v="71"/>
    <x v="70"/>
    <x v="11"/>
    <x v="30"/>
    <x v="6"/>
  </r>
  <r>
    <x v="10"/>
    <n v="3001"/>
    <s v="Sekce ÚP Brno I"/>
    <n v="300160"/>
    <n v="60050"/>
    <x v="0"/>
    <x v="71"/>
    <x v="70"/>
    <x v="11"/>
    <x v="35"/>
    <x v="0"/>
  </r>
  <r>
    <x v="10"/>
    <n v="3001"/>
    <s v="Sekce ÚP Brno I"/>
    <n v="300160"/>
    <n v="60561"/>
    <x v="0"/>
    <x v="71"/>
    <x v="70"/>
    <x v="11"/>
    <x v="35"/>
    <x v="10"/>
  </r>
  <r>
    <x v="10"/>
    <n v="3001"/>
    <s v="Sekce ÚP Brno I"/>
    <n v="300160"/>
    <n v="60562"/>
    <x v="0"/>
    <x v="71"/>
    <x v="70"/>
    <x v="11"/>
    <x v="35"/>
    <x v="11"/>
  </r>
  <r>
    <x v="10"/>
    <n v="3001"/>
    <s v="Sekce ÚP Brno I"/>
    <n v="300160"/>
    <n v="60563"/>
    <x v="0"/>
    <x v="71"/>
    <x v="70"/>
    <x v="11"/>
    <x v="35"/>
    <x v="12"/>
  </r>
  <r>
    <x v="10"/>
    <n v="3001"/>
    <s v="Sekce ÚP Brno I"/>
    <n v="300160"/>
    <n v="60564"/>
    <x v="0"/>
    <x v="71"/>
    <x v="70"/>
    <x v="11"/>
    <x v="35"/>
    <x v="13"/>
  </r>
  <r>
    <x v="10"/>
    <n v="3002"/>
    <s v="Sekce ÚP Brno II"/>
    <n v="300200"/>
    <n v="30"/>
    <x v="0"/>
    <x v="72"/>
    <x v="71"/>
    <x v="11"/>
    <x v="0"/>
    <x v="0"/>
  </r>
  <r>
    <x v="10"/>
    <n v="3002"/>
    <s v="Sekce ÚP Brno II"/>
    <n v="300200"/>
    <n v="510"/>
    <x v="0"/>
    <x v="72"/>
    <x v="71"/>
    <x v="11"/>
    <x v="34"/>
    <x v="0"/>
  </r>
  <r>
    <x v="10"/>
    <n v="3002"/>
    <s v="Sekce ÚP Brno II"/>
    <n v="300250"/>
    <n v="50050"/>
    <x v="0"/>
    <x v="72"/>
    <x v="71"/>
    <x v="11"/>
    <x v="37"/>
    <x v="0"/>
  </r>
  <r>
    <x v="10"/>
    <n v="3002"/>
    <s v="Sekce ÚP Brno II"/>
    <n v="300250"/>
    <n v="50521"/>
    <x v="0"/>
    <x v="72"/>
    <x v="71"/>
    <x v="11"/>
    <x v="37"/>
    <x v="4"/>
  </r>
  <r>
    <x v="10"/>
    <n v="3002"/>
    <s v="Sekce ÚP Brno II"/>
    <n v="300250"/>
    <n v="50522"/>
    <x v="0"/>
    <x v="72"/>
    <x v="71"/>
    <x v="11"/>
    <x v="37"/>
    <x v="5"/>
  </r>
  <r>
    <x v="10"/>
    <n v="3002"/>
    <s v="Sekce ÚP Brno II"/>
    <n v="300250"/>
    <n v="50523"/>
    <x v="0"/>
    <x v="72"/>
    <x v="71"/>
    <x v="11"/>
    <x v="37"/>
    <x v="6"/>
  </r>
  <r>
    <x v="10"/>
    <n v="3002"/>
    <s v="Sekce ÚP Brno II"/>
    <n v="300250"/>
    <n v="50524"/>
    <x v="0"/>
    <x v="72"/>
    <x v="71"/>
    <x v="11"/>
    <x v="37"/>
    <x v="7"/>
  </r>
  <r>
    <x v="10"/>
    <n v="3002"/>
    <s v="Sekce ÚP Brno II"/>
    <n v="300250"/>
    <n v="50525"/>
    <x v="0"/>
    <x v="72"/>
    <x v="71"/>
    <x v="11"/>
    <x v="37"/>
    <x v="8"/>
  </r>
  <r>
    <x v="10"/>
    <n v="3002"/>
    <s v="Sekce ÚP Brno II"/>
    <n v="300250"/>
    <n v="50526"/>
    <x v="0"/>
    <x v="72"/>
    <x v="71"/>
    <x v="11"/>
    <x v="37"/>
    <x v="9"/>
  </r>
  <r>
    <x v="10"/>
    <n v="3002"/>
    <s v="Sekce ÚP Brno II"/>
    <n v="300260"/>
    <n v="60050"/>
    <x v="0"/>
    <x v="72"/>
    <x v="71"/>
    <x v="11"/>
    <x v="35"/>
    <x v="0"/>
  </r>
  <r>
    <x v="10"/>
    <n v="3002"/>
    <s v="Sekce ÚP Brno II"/>
    <n v="300260"/>
    <n v="60561"/>
    <x v="0"/>
    <x v="72"/>
    <x v="71"/>
    <x v="11"/>
    <x v="35"/>
    <x v="10"/>
  </r>
  <r>
    <x v="10"/>
    <n v="3002"/>
    <s v="Sekce ÚP Brno II"/>
    <n v="300260"/>
    <n v="60562"/>
    <x v="0"/>
    <x v="72"/>
    <x v="71"/>
    <x v="11"/>
    <x v="35"/>
    <x v="11"/>
  </r>
  <r>
    <x v="10"/>
    <n v="3002"/>
    <s v="Sekce ÚP Brno II"/>
    <n v="300260"/>
    <n v="60563"/>
    <x v="0"/>
    <x v="72"/>
    <x v="71"/>
    <x v="11"/>
    <x v="35"/>
    <x v="12"/>
  </r>
  <r>
    <x v="10"/>
    <n v="3002"/>
    <s v="Sekce ÚP Brno II"/>
    <n v="300260"/>
    <n v="60564"/>
    <x v="0"/>
    <x v="72"/>
    <x v="71"/>
    <x v="11"/>
    <x v="35"/>
    <x v="13"/>
  </r>
  <r>
    <x v="10"/>
    <n v="3003"/>
    <s v="Sekce ÚP Brno III"/>
    <n v="300300"/>
    <n v="30"/>
    <x v="0"/>
    <x v="73"/>
    <x v="72"/>
    <x v="11"/>
    <x v="0"/>
    <x v="0"/>
  </r>
  <r>
    <x v="10"/>
    <n v="3003"/>
    <s v="Sekce ÚP Brno III"/>
    <n v="300300"/>
    <n v="510"/>
    <x v="0"/>
    <x v="73"/>
    <x v="72"/>
    <x v="11"/>
    <x v="34"/>
    <x v="0"/>
  </r>
  <r>
    <x v="10"/>
    <n v="3003"/>
    <s v="Sekce ÚP Brno III"/>
    <n v="300351"/>
    <n v="51050"/>
    <x v="0"/>
    <x v="73"/>
    <x v="72"/>
    <x v="11"/>
    <x v="29"/>
    <x v="0"/>
  </r>
  <r>
    <x v="10"/>
    <n v="3003"/>
    <s v="Sekce ÚP Brno III"/>
    <n v="300351"/>
    <n v="51521"/>
    <x v="0"/>
    <x v="73"/>
    <x v="72"/>
    <x v="11"/>
    <x v="29"/>
    <x v="4"/>
  </r>
  <r>
    <x v="10"/>
    <n v="3003"/>
    <s v="Sekce ÚP Brno III"/>
    <n v="300351"/>
    <n v="51522"/>
    <x v="0"/>
    <x v="73"/>
    <x v="72"/>
    <x v="11"/>
    <x v="29"/>
    <x v="5"/>
  </r>
  <r>
    <x v="10"/>
    <n v="3003"/>
    <s v="Sekce ÚP Brno III"/>
    <n v="300351"/>
    <n v="51523"/>
    <x v="0"/>
    <x v="73"/>
    <x v="72"/>
    <x v="11"/>
    <x v="29"/>
    <x v="6"/>
  </r>
  <r>
    <x v="10"/>
    <n v="3003"/>
    <s v="Sekce ÚP Brno III"/>
    <n v="300352"/>
    <n v="52050"/>
    <x v="0"/>
    <x v="73"/>
    <x v="72"/>
    <x v="11"/>
    <x v="30"/>
    <x v="0"/>
  </r>
  <r>
    <x v="10"/>
    <n v="3003"/>
    <s v="Sekce ÚP Brno III"/>
    <n v="300352"/>
    <n v="52521"/>
    <x v="0"/>
    <x v="73"/>
    <x v="72"/>
    <x v="11"/>
    <x v="30"/>
    <x v="4"/>
  </r>
  <r>
    <x v="10"/>
    <n v="3003"/>
    <s v="Sekce ÚP Brno III"/>
    <n v="300352"/>
    <n v="52522"/>
    <x v="0"/>
    <x v="73"/>
    <x v="72"/>
    <x v="11"/>
    <x v="30"/>
    <x v="5"/>
  </r>
  <r>
    <x v="10"/>
    <n v="3003"/>
    <s v="Sekce ÚP Brno III"/>
    <n v="300352"/>
    <n v="52523"/>
    <x v="0"/>
    <x v="73"/>
    <x v="72"/>
    <x v="11"/>
    <x v="30"/>
    <x v="6"/>
  </r>
  <r>
    <x v="10"/>
    <n v="3003"/>
    <s v="Sekce ÚP Brno III"/>
    <n v="300360"/>
    <n v="60050"/>
    <x v="0"/>
    <x v="73"/>
    <x v="72"/>
    <x v="11"/>
    <x v="35"/>
    <x v="0"/>
  </r>
  <r>
    <x v="10"/>
    <n v="3003"/>
    <s v="Sekce ÚP Brno III"/>
    <n v="300360"/>
    <n v="60561"/>
    <x v="0"/>
    <x v="73"/>
    <x v="72"/>
    <x v="11"/>
    <x v="35"/>
    <x v="10"/>
  </r>
  <r>
    <x v="10"/>
    <n v="3003"/>
    <s v="Sekce ÚP Brno III"/>
    <n v="300360"/>
    <n v="60562"/>
    <x v="0"/>
    <x v="73"/>
    <x v="72"/>
    <x v="11"/>
    <x v="35"/>
    <x v="11"/>
  </r>
  <r>
    <x v="10"/>
    <n v="3003"/>
    <s v="Sekce ÚP Brno III"/>
    <n v="300360"/>
    <n v="60563"/>
    <x v="0"/>
    <x v="73"/>
    <x v="72"/>
    <x v="11"/>
    <x v="35"/>
    <x v="12"/>
  </r>
  <r>
    <x v="10"/>
    <n v="3003"/>
    <s v="Sekce ÚP Brno III"/>
    <n v="300360"/>
    <n v="60564"/>
    <x v="0"/>
    <x v="73"/>
    <x v="72"/>
    <x v="11"/>
    <x v="35"/>
    <x v="13"/>
  </r>
  <r>
    <x v="10"/>
    <n v="3003"/>
    <s v="Sekce ÚP Brno III"/>
    <n v="300360"/>
    <n v="60565"/>
    <x v="0"/>
    <x v="73"/>
    <x v="72"/>
    <x v="11"/>
    <x v="35"/>
    <x v="17"/>
  </r>
  <r>
    <x v="10"/>
    <n v="3004"/>
    <s v="Sekce ÚP Brno IV"/>
    <n v="300400"/>
    <n v="30"/>
    <x v="0"/>
    <x v="74"/>
    <x v="73"/>
    <x v="11"/>
    <x v="0"/>
    <x v="0"/>
  </r>
  <r>
    <x v="10"/>
    <n v="3004"/>
    <s v="Sekce ÚP Brno IV"/>
    <n v="300400"/>
    <n v="510"/>
    <x v="0"/>
    <x v="74"/>
    <x v="73"/>
    <x v="11"/>
    <x v="34"/>
    <x v="0"/>
  </r>
  <r>
    <x v="10"/>
    <n v="3004"/>
    <s v="Sekce ÚP Brno IV"/>
    <n v="300451"/>
    <n v="51050"/>
    <x v="0"/>
    <x v="74"/>
    <x v="73"/>
    <x v="11"/>
    <x v="29"/>
    <x v="0"/>
  </r>
  <r>
    <x v="10"/>
    <n v="3004"/>
    <s v="Sekce ÚP Brno IV"/>
    <n v="300451"/>
    <n v="51521"/>
    <x v="0"/>
    <x v="74"/>
    <x v="73"/>
    <x v="11"/>
    <x v="29"/>
    <x v="4"/>
  </r>
  <r>
    <x v="10"/>
    <n v="3004"/>
    <s v="Sekce ÚP Brno IV"/>
    <n v="300451"/>
    <n v="51522"/>
    <x v="0"/>
    <x v="74"/>
    <x v="73"/>
    <x v="11"/>
    <x v="29"/>
    <x v="5"/>
  </r>
  <r>
    <x v="10"/>
    <n v="3004"/>
    <s v="Sekce ÚP Brno IV"/>
    <n v="300451"/>
    <n v="51523"/>
    <x v="0"/>
    <x v="74"/>
    <x v="73"/>
    <x v="11"/>
    <x v="29"/>
    <x v="6"/>
  </r>
  <r>
    <x v="10"/>
    <n v="3004"/>
    <s v="Sekce ÚP Brno IV"/>
    <n v="300452"/>
    <n v="52050"/>
    <x v="0"/>
    <x v="74"/>
    <x v="73"/>
    <x v="11"/>
    <x v="30"/>
    <x v="0"/>
  </r>
  <r>
    <x v="10"/>
    <n v="3004"/>
    <s v="Sekce ÚP Brno IV"/>
    <n v="300452"/>
    <n v="52521"/>
    <x v="0"/>
    <x v="74"/>
    <x v="73"/>
    <x v="11"/>
    <x v="30"/>
    <x v="4"/>
  </r>
  <r>
    <x v="10"/>
    <n v="3004"/>
    <s v="Sekce ÚP Brno IV"/>
    <n v="300452"/>
    <n v="52522"/>
    <x v="0"/>
    <x v="74"/>
    <x v="73"/>
    <x v="11"/>
    <x v="30"/>
    <x v="5"/>
  </r>
  <r>
    <x v="10"/>
    <n v="3004"/>
    <s v="Sekce ÚP Brno IV"/>
    <n v="300452"/>
    <n v="52523"/>
    <x v="0"/>
    <x v="74"/>
    <x v="73"/>
    <x v="11"/>
    <x v="30"/>
    <x v="6"/>
  </r>
  <r>
    <x v="10"/>
    <n v="3004"/>
    <s v="Sekce ÚP Brno IV"/>
    <n v="300460"/>
    <n v="60050"/>
    <x v="0"/>
    <x v="74"/>
    <x v="73"/>
    <x v="11"/>
    <x v="35"/>
    <x v="0"/>
  </r>
  <r>
    <x v="10"/>
    <n v="3004"/>
    <s v="Sekce ÚP Brno IV"/>
    <n v="300460"/>
    <n v="60561"/>
    <x v="0"/>
    <x v="74"/>
    <x v="73"/>
    <x v="11"/>
    <x v="35"/>
    <x v="10"/>
  </r>
  <r>
    <x v="10"/>
    <n v="3004"/>
    <s v="Sekce ÚP Brno IV"/>
    <n v="300460"/>
    <n v="60562"/>
    <x v="0"/>
    <x v="74"/>
    <x v="73"/>
    <x v="11"/>
    <x v="35"/>
    <x v="11"/>
  </r>
  <r>
    <x v="10"/>
    <n v="3004"/>
    <s v="Sekce ÚP Brno IV"/>
    <n v="300460"/>
    <n v="60563"/>
    <x v="0"/>
    <x v="74"/>
    <x v="73"/>
    <x v="11"/>
    <x v="35"/>
    <x v="12"/>
  </r>
  <r>
    <x v="10"/>
    <n v="3004"/>
    <s v="Sekce ÚP Brno IV"/>
    <n v="300460"/>
    <n v="60564"/>
    <x v="0"/>
    <x v="74"/>
    <x v="73"/>
    <x v="11"/>
    <x v="35"/>
    <x v="13"/>
  </r>
  <r>
    <x v="10"/>
    <n v="3004"/>
    <s v="Sekce ÚP Brno IV"/>
    <n v="300470"/>
    <n v="70050"/>
    <x v="0"/>
    <x v="74"/>
    <x v="73"/>
    <x v="11"/>
    <x v="36"/>
    <x v="0"/>
  </r>
  <r>
    <x v="10"/>
    <n v="3004"/>
    <s v="Sekce ÚP Brno IV"/>
    <n v="300470"/>
    <n v="70461"/>
    <x v="0"/>
    <x v="74"/>
    <x v="73"/>
    <x v="11"/>
    <x v="36"/>
    <x v="15"/>
  </r>
  <r>
    <x v="10"/>
    <n v="3004"/>
    <s v="Sekce ÚP Brno IV"/>
    <n v="300470"/>
    <n v="70462"/>
    <x v="0"/>
    <x v="74"/>
    <x v="73"/>
    <x v="11"/>
    <x v="36"/>
    <x v="16"/>
  </r>
  <r>
    <x v="10"/>
    <n v="3005"/>
    <s v="Sekce ÚP Brno-venkov"/>
    <n v="300500"/>
    <n v="30"/>
    <x v="0"/>
    <x v="75"/>
    <x v="74"/>
    <x v="11"/>
    <x v="0"/>
    <x v="0"/>
  </r>
  <r>
    <x v="10"/>
    <n v="3005"/>
    <s v="Sekce ÚP Brno-venkov"/>
    <n v="300500"/>
    <n v="510"/>
    <x v="0"/>
    <x v="75"/>
    <x v="74"/>
    <x v="11"/>
    <x v="34"/>
    <x v="0"/>
  </r>
  <r>
    <x v="10"/>
    <n v="3005"/>
    <s v="Sekce ÚP Brno-venkov"/>
    <n v="300551"/>
    <n v="51050"/>
    <x v="0"/>
    <x v="75"/>
    <x v="74"/>
    <x v="11"/>
    <x v="29"/>
    <x v="0"/>
  </r>
  <r>
    <x v="10"/>
    <n v="3005"/>
    <s v="Sekce ÚP Brno-venkov"/>
    <n v="300551"/>
    <n v="51521"/>
    <x v="0"/>
    <x v="75"/>
    <x v="74"/>
    <x v="11"/>
    <x v="29"/>
    <x v="4"/>
  </r>
  <r>
    <x v="10"/>
    <n v="3005"/>
    <s v="Sekce ÚP Brno-venkov"/>
    <n v="300551"/>
    <n v="51522"/>
    <x v="0"/>
    <x v="75"/>
    <x v="74"/>
    <x v="11"/>
    <x v="29"/>
    <x v="5"/>
  </r>
  <r>
    <x v="10"/>
    <n v="3005"/>
    <s v="Sekce ÚP Brno-venkov"/>
    <n v="300551"/>
    <n v="51523"/>
    <x v="0"/>
    <x v="75"/>
    <x v="74"/>
    <x v="11"/>
    <x v="29"/>
    <x v="6"/>
  </r>
  <r>
    <x v="10"/>
    <n v="3005"/>
    <s v="Sekce ÚP Brno-venkov"/>
    <n v="300551"/>
    <n v="51524"/>
    <x v="0"/>
    <x v="75"/>
    <x v="74"/>
    <x v="11"/>
    <x v="29"/>
    <x v="7"/>
  </r>
  <r>
    <x v="10"/>
    <n v="3005"/>
    <s v="Sekce ÚP Brno-venkov"/>
    <n v="300551"/>
    <n v="51525"/>
    <x v="0"/>
    <x v="75"/>
    <x v="74"/>
    <x v="11"/>
    <x v="29"/>
    <x v="8"/>
  </r>
  <r>
    <x v="10"/>
    <n v="3005"/>
    <s v="Sekce ÚP Brno-venkov"/>
    <n v="300552"/>
    <n v="52050"/>
    <x v="0"/>
    <x v="75"/>
    <x v="74"/>
    <x v="11"/>
    <x v="30"/>
    <x v="0"/>
  </r>
  <r>
    <x v="10"/>
    <n v="3005"/>
    <s v="Sekce ÚP Brno-venkov"/>
    <n v="300552"/>
    <n v="52521"/>
    <x v="0"/>
    <x v="75"/>
    <x v="74"/>
    <x v="11"/>
    <x v="30"/>
    <x v="4"/>
  </r>
  <r>
    <x v="10"/>
    <n v="3005"/>
    <s v="Sekce ÚP Brno-venkov"/>
    <n v="300552"/>
    <n v="52522"/>
    <x v="0"/>
    <x v="75"/>
    <x v="74"/>
    <x v="11"/>
    <x v="30"/>
    <x v="5"/>
  </r>
  <r>
    <x v="10"/>
    <n v="3005"/>
    <s v="Sekce ÚP Brno-venkov"/>
    <n v="300560"/>
    <n v="60050"/>
    <x v="0"/>
    <x v="75"/>
    <x v="74"/>
    <x v="11"/>
    <x v="35"/>
    <x v="0"/>
  </r>
  <r>
    <x v="10"/>
    <n v="3005"/>
    <s v="Sekce ÚP Brno-venkov"/>
    <n v="300560"/>
    <n v="60561"/>
    <x v="0"/>
    <x v="75"/>
    <x v="74"/>
    <x v="11"/>
    <x v="35"/>
    <x v="10"/>
  </r>
  <r>
    <x v="10"/>
    <n v="3005"/>
    <s v="Sekce ÚP Brno-venkov"/>
    <n v="300560"/>
    <n v="60562"/>
    <x v="0"/>
    <x v="75"/>
    <x v="74"/>
    <x v="11"/>
    <x v="35"/>
    <x v="11"/>
  </r>
  <r>
    <x v="10"/>
    <n v="3005"/>
    <s v="Sekce ÚP Brno-venkov"/>
    <n v="300560"/>
    <n v="60563"/>
    <x v="0"/>
    <x v="75"/>
    <x v="74"/>
    <x v="11"/>
    <x v="35"/>
    <x v="12"/>
  </r>
  <r>
    <x v="10"/>
    <n v="3005"/>
    <s v="Sekce ÚP Brno-venkov"/>
    <n v="300570"/>
    <n v="70050"/>
    <x v="0"/>
    <x v="75"/>
    <x v="74"/>
    <x v="11"/>
    <x v="36"/>
    <x v="0"/>
  </r>
  <r>
    <x v="10"/>
    <n v="3005"/>
    <s v="Sekce ÚP Brno-venkov"/>
    <n v="300570"/>
    <n v="70461"/>
    <x v="0"/>
    <x v="75"/>
    <x v="74"/>
    <x v="11"/>
    <x v="36"/>
    <x v="15"/>
  </r>
  <r>
    <x v="10"/>
    <n v="3005"/>
    <s v="Sekce ÚP Brno-venkov"/>
    <n v="300570"/>
    <n v="70462"/>
    <x v="0"/>
    <x v="75"/>
    <x v="74"/>
    <x v="11"/>
    <x v="36"/>
    <x v="16"/>
  </r>
  <r>
    <x v="10"/>
    <n v="3006"/>
    <s v="Sekce ÚP v Blansku"/>
    <n v="300600"/>
    <n v="30"/>
    <x v="0"/>
    <x v="76"/>
    <x v="75"/>
    <x v="11"/>
    <x v="0"/>
    <x v="0"/>
  </r>
  <r>
    <x v="10"/>
    <n v="3006"/>
    <s v="Sekce ÚP v Blansku"/>
    <n v="300600"/>
    <n v="65"/>
    <x v="0"/>
    <x v="76"/>
    <x v="75"/>
    <x v="11"/>
    <x v="26"/>
    <x v="0"/>
  </r>
  <r>
    <x v="10"/>
    <n v="3006"/>
    <s v="Sekce ÚP v Blansku"/>
    <n v="300600"/>
    <n v="460"/>
    <x v="0"/>
    <x v="76"/>
    <x v="75"/>
    <x v="11"/>
    <x v="27"/>
    <x v="0"/>
  </r>
  <r>
    <x v="10"/>
    <n v="3006"/>
    <s v="Sekce ÚP v Blansku"/>
    <n v="300600"/>
    <n v="510"/>
    <x v="0"/>
    <x v="76"/>
    <x v="75"/>
    <x v="11"/>
    <x v="34"/>
    <x v="0"/>
  </r>
  <r>
    <x v="10"/>
    <n v="3006"/>
    <s v="Sekce ÚP v Blansku"/>
    <n v="300650"/>
    <n v="50050"/>
    <x v="0"/>
    <x v="76"/>
    <x v="75"/>
    <x v="11"/>
    <x v="37"/>
    <x v="0"/>
  </r>
  <r>
    <x v="10"/>
    <n v="3006"/>
    <s v="Sekce ÚP v Blansku"/>
    <n v="300650"/>
    <n v="50521"/>
    <x v="0"/>
    <x v="76"/>
    <x v="75"/>
    <x v="11"/>
    <x v="37"/>
    <x v="4"/>
  </r>
  <r>
    <x v="10"/>
    <n v="3006"/>
    <s v="Sekce ÚP v Blansku"/>
    <n v="300650"/>
    <n v="50522"/>
    <x v="0"/>
    <x v="76"/>
    <x v="75"/>
    <x v="11"/>
    <x v="37"/>
    <x v="5"/>
  </r>
  <r>
    <x v="10"/>
    <n v="3006"/>
    <s v="Sekce ÚP v Blansku"/>
    <n v="300650"/>
    <n v="50523"/>
    <x v="0"/>
    <x v="76"/>
    <x v="75"/>
    <x v="11"/>
    <x v="37"/>
    <x v="6"/>
  </r>
  <r>
    <x v="10"/>
    <n v="3006"/>
    <s v="Sekce ÚP v Blansku"/>
    <n v="300650"/>
    <n v="50524"/>
    <x v="0"/>
    <x v="76"/>
    <x v="75"/>
    <x v="11"/>
    <x v="37"/>
    <x v="7"/>
  </r>
  <r>
    <x v="10"/>
    <n v="3006"/>
    <s v="Sekce ÚP v Blansku"/>
    <n v="300660"/>
    <n v="60050"/>
    <x v="0"/>
    <x v="76"/>
    <x v="75"/>
    <x v="11"/>
    <x v="35"/>
    <x v="0"/>
  </r>
  <r>
    <x v="10"/>
    <n v="3006"/>
    <s v="Sekce ÚP v Blansku"/>
    <n v="300660"/>
    <n v="60561"/>
    <x v="0"/>
    <x v="76"/>
    <x v="75"/>
    <x v="11"/>
    <x v="35"/>
    <x v="10"/>
  </r>
  <r>
    <x v="10"/>
    <n v="3006"/>
    <s v="Sekce ÚP v Blansku"/>
    <n v="300660"/>
    <n v="60562"/>
    <x v="0"/>
    <x v="76"/>
    <x v="75"/>
    <x v="11"/>
    <x v="35"/>
    <x v="11"/>
  </r>
  <r>
    <x v="10"/>
    <n v="3006"/>
    <s v="Sekce ÚP v Blansku"/>
    <n v="300660"/>
    <n v="60563"/>
    <x v="0"/>
    <x v="76"/>
    <x v="75"/>
    <x v="11"/>
    <x v="35"/>
    <x v="12"/>
  </r>
  <r>
    <x v="10"/>
    <n v="3008"/>
    <s v="Sekce ÚP v Břeclavi"/>
    <n v="300800"/>
    <n v="30"/>
    <x v="0"/>
    <x v="77"/>
    <x v="76"/>
    <x v="11"/>
    <x v="0"/>
    <x v="0"/>
  </r>
  <r>
    <x v="10"/>
    <n v="3008"/>
    <s v="Sekce ÚP v Břeclavi"/>
    <n v="300800"/>
    <n v="460"/>
    <x v="0"/>
    <x v="77"/>
    <x v="76"/>
    <x v="11"/>
    <x v="27"/>
    <x v="0"/>
  </r>
  <r>
    <x v="10"/>
    <n v="3008"/>
    <s v="Sekce ÚP v Břeclavi"/>
    <n v="300800"/>
    <n v="510"/>
    <x v="0"/>
    <x v="77"/>
    <x v="76"/>
    <x v="11"/>
    <x v="34"/>
    <x v="0"/>
  </r>
  <r>
    <x v="10"/>
    <n v="3008"/>
    <s v="Sekce ÚP v Břeclavi"/>
    <n v="300850"/>
    <n v="50050"/>
    <x v="0"/>
    <x v="77"/>
    <x v="76"/>
    <x v="11"/>
    <x v="37"/>
    <x v="0"/>
  </r>
  <r>
    <x v="10"/>
    <n v="3008"/>
    <s v="Sekce ÚP v Břeclavi"/>
    <n v="300850"/>
    <n v="50521"/>
    <x v="0"/>
    <x v="77"/>
    <x v="76"/>
    <x v="11"/>
    <x v="37"/>
    <x v="4"/>
  </r>
  <r>
    <x v="10"/>
    <n v="3008"/>
    <s v="Sekce ÚP v Břeclavi"/>
    <n v="300850"/>
    <n v="50522"/>
    <x v="0"/>
    <x v="77"/>
    <x v="76"/>
    <x v="11"/>
    <x v="37"/>
    <x v="5"/>
  </r>
  <r>
    <x v="10"/>
    <n v="3008"/>
    <s v="Sekce ÚP v Břeclavi"/>
    <n v="300850"/>
    <n v="50523"/>
    <x v="0"/>
    <x v="77"/>
    <x v="76"/>
    <x v="11"/>
    <x v="37"/>
    <x v="6"/>
  </r>
  <r>
    <x v="10"/>
    <n v="3008"/>
    <s v="Sekce ÚP v Břeclavi"/>
    <n v="300850"/>
    <n v="50524"/>
    <x v="0"/>
    <x v="77"/>
    <x v="76"/>
    <x v="11"/>
    <x v="37"/>
    <x v="7"/>
  </r>
  <r>
    <x v="10"/>
    <n v="3008"/>
    <s v="Sekce ÚP v Břeclavi"/>
    <n v="300860"/>
    <n v="60050"/>
    <x v="0"/>
    <x v="77"/>
    <x v="76"/>
    <x v="11"/>
    <x v="35"/>
    <x v="0"/>
  </r>
  <r>
    <x v="10"/>
    <n v="3008"/>
    <s v="Sekce ÚP v Břeclavi"/>
    <n v="300860"/>
    <n v="60561"/>
    <x v="0"/>
    <x v="77"/>
    <x v="76"/>
    <x v="11"/>
    <x v="35"/>
    <x v="10"/>
  </r>
  <r>
    <x v="10"/>
    <n v="3008"/>
    <s v="Sekce ÚP v Břeclavi"/>
    <n v="300860"/>
    <n v="60562"/>
    <x v="0"/>
    <x v="77"/>
    <x v="76"/>
    <x v="11"/>
    <x v="35"/>
    <x v="11"/>
  </r>
  <r>
    <x v="10"/>
    <n v="3008"/>
    <s v="Sekce ÚP v Břeclavi"/>
    <n v="300860"/>
    <n v="60563"/>
    <x v="0"/>
    <x v="77"/>
    <x v="76"/>
    <x v="11"/>
    <x v="35"/>
    <x v="12"/>
  </r>
  <r>
    <x v="10"/>
    <n v="3010"/>
    <s v="Sekce ÚP v Hodoníně"/>
    <n v="301000"/>
    <n v="30"/>
    <x v="0"/>
    <x v="78"/>
    <x v="77"/>
    <x v="11"/>
    <x v="0"/>
    <x v="0"/>
  </r>
  <r>
    <x v="10"/>
    <n v="3010"/>
    <s v="Sekce ÚP v Hodoníně"/>
    <n v="301000"/>
    <n v="510"/>
    <x v="0"/>
    <x v="78"/>
    <x v="77"/>
    <x v="11"/>
    <x v="34"/>
    <x v="0"/>
  </r>
  <r>
    <x v="10"/>
    <n v="3010"/>
    <s v="Sekce ÚP v Hodoníně"/>
    <n v="301000"/>
    <n v="460"/>
    <x v="0"/>
    <x v="78"/>
    <x v="77"/>
    <x v="11"/>
    <x v="27"/>
    <x v="0"/>
  </r>
  <r>
    <x v="10"/>
    <n v="3010"/>
    <s v="Sekce ÚP v Hodoníně"/>
    <n v="301051"/>
    <n v="51050"/>
    <x v="0"/>
    <x v="78"/>
    <x v="77"/>
    <x v="11"/>
    <x v="29"/>
    <x v="0"/>
  </r>
  <r>
    <x v="10"/>
    <n v="3010"/>
    <s v="Sekce ÚP v Hodoníně"/>
    <n v="301051"/>
    <n v="51521"/>
    <x v="0"/>
    <x v="78"/>
    <x v="77"/>
    <x v="11"/>
    <x v="29"/>
    <x v="4"/>
  </r>
  <r>
    <x v="10"/>
    <n v="3010"/>
    <s v="Sekce ÚP v Hodoníně"/>
    <n v="301051"/>
    <n v="51522"/>
    <x v="0"/>
    <x v="78"/>
    <x v="77"/>
    <x v="11"/>
    <x v="29"/>
    <x v="5"/>
  </r>
  <r>
    <x v="10"/>
    <n v="3010"/>
    <s v="Sekce ÚP v Hodoníně"/>
    <n v="301061"/>
    <n v="61050"/>
    <x v="0"/>
    <x v="78"/>
    <x v="77"/>
    <x v="11"/>
    <x v="32"/>
    <x v="0"/>
  </r>
  <r>
    <x v="10"/>
    <n v="3010"/>
    <s v="Sekce ÚP v Hodoníně"/>
    <n v="301061"/>
    <n v="61561"/>
    <x v="0"/>
    <x v="78"/>
    <x v="77"/>
    <x v="11"/>
    <x v="32"/>
    <x v="10"/>
  </r>
  <r>
    <x v="10"/>
    <n v="3010"/>
    <s v="Sekce ÚP v Hodoníně"/>
    <n v="301061"/>
    <n v="61562"/>
    <x v="0"/>
    <x v="78"/>
    <x v="77"/>
    <x v="11"/>
    <x v="32"/>
    <x v="11"/>
  </r>
  <r>
    <x v="10"/>
    <n v="3010"/>
    <s v="Sekce ÚP v Hodoníně"/>
    <n v="301000"/>
    <n v="65"/>
    <x v="0"/>
    <x v="78"/>
    <x v="77"/>
    <x v="11"/>
    <x v="26"/>
    <x v="0"/>
  </r>
  <r>
    <x v="10"/>
    <n v="3010"/>
    <s v="Sekce ÚP v Hodoníně"/>
    <n v="301000"/>
    <n v="510"/>
    <x v="0"/>
    <x v="78"/>
    <x v="77"/>
    <x v="11"/>
    <x v="34"/>
    <x v="0"/>
  </r>
  <r>
    <x v="10"/>
    <n v="3010"/>
    <s v="Sekce ÚP v Hodoníně"/>
    <n v="301052"/>
    <n v="52050"/>
    <x v="0"/>
    <x v="78"/>
    <x v="77"/>
    <x v="11"/>
    <x v="30"/>
    <x v="0"/>
  </r>
  <r>
    <x v="10"/>
    <n v="3010"/>
    <s v="Sekce ÚP v Hodoníně"/>
    <n v="301052"/>
    <n v="52521"/>
    <x v="0"/>
    <x v="78"/>
    <x v="77"/>
    <x v="11"/>
    <x v="30"/>
    <x v="4"/>
  </r>
  <r>
    <x v="10"/>
    <n v="3010"/>
    <s v="Sekce ÚP v Hodoníně"/>
    <n v="301052"/>
    <n v="52522"/>
    <x v="0"/>
    <x v="78"/>
    <x v="77"/>
    <x v="11"/>
    <x v="30"/>
    <x v="5"/>
  </r>
  <r>
    <x v="10"/>
    <n v="3010"/>
    <s v="Sekce ÚP v Hodoníně"/>
    <n v="301052"/>
    <n v="52523"/>
    <x v="0"/>
    <x v="78"/>
    <x v="77"/>
    <x v="11"/>
    <x v="30"/>
    <x v="6"/>
  </r>
  <r>
    <x v="10"/>
    <n v="3010"/>
    <s v="Sekce ÚP v Hodoníně"/>
    <n v="301062"/>
    <n v="62050"/>
    <x v="0"/>
    <x v="78"/>
    <x v="77"/>
    <x v="11"/>
    <x v="33"/>
    <x v="0"/>
  </r>
  <r>
    <x v="10"/>
    <n v="3010"/>
    <s v="Sekce ÚP v Hodoníně"/>
    <n v="301062"/>
    <n v="62561"/>
    <x v="0"/>
    <x v="78"/>
    <x v="77"/>
    <x v="11"/>
    <x v="33"/>
    <x v="10"/>
  </r>
  <r>
    <x v="10"/>
    <n v="3010"/>
    <s v="Sekce ÚP v Hodoníně"/>
    <n v="301062"/>
    <n v="62562"/>
    <x v="0"/>
    <x v="78"/>
    <x v="77"/>
    <x v="11"/>
    <x v="33"/>
    <x v="11"/>
  </r>
  <r>
    <x v="10"/>
    <n v="3010"/>
    <s v="Sekce ÚP v Hodoníně"/>
    <n v="301062"/>
    <n v="62563"/>
    <x v="0"/>
    <x v="78"/>
    <x v="77"/>
    <x v="11"/>
    <x v="33"/>
    <x v="12"/>
  </r>
  <r>
    <x v="10"/>
    <n v="3019"/>
    <s v="Sekce ÚP ve Vyškově"/>
    <n v="301900"/>
    <n v="30"/>
    <x v="0"/>
    <x v="79"/>
    <x v="78"/>
    <x v="11"/>
    <x v="0"/>
    <x v="0"/>
  </r>
  <r>
    <x v="10"/>
    <n v="3019"/>
    <s v="Sekce ÚP ve Vyškově"/>
    <n v="301900"/>
    <n v="65"/>
    <x v="0"/>
    <x v="79"/>
    <x v="78"/>
    <x v="11"/>
    <x v="26"/>
    <x v="0"/>
  </r>
  <r>
    <x v="10"/>
    <n v="3019"/>
    <s v="Sekce ÚP ve Vyškově"/>
    <n v="301900"/>
    <n v="460"/>
    <x v="0"/>
    <x v="79"/>
    <x v="78"/>
    <x v="11"/>
    <x v="27"/>
    <x v="0"/>
  </r>
  <r>
    <x v="10"/>
    <n v="3019"/>
    <s v="Sekce ÚP ve Vyškově"/>
    <n v="301900"/>
    <n v="510"/>
    <x v="0"/>
    <x v="79"/>
    <x v="78"/>
    <x v="11"/>
    <x v="34"/>
    <x v="0"/>
  </r>
  <r>
    <x v="10"/>
    <n v="3019"/>
    <s v="Sekce ÚP ve Vyškově"/>
    <n v="301950"/>
    <n v="50050"/>
    <x v="0"/>
    <x v="79"/>
    <x v="78"/>
    <x v="11"/>
    <x v="37"/>
    <x v="0"/>
  </r>
  <r>
    <x v="10"/>
    <n v="3019"/>
    <s v="Sekce ÚP ve Vyškově"/>
    <n v="301950"/>
    <n v="50521"/>
    <x v="0"/>
    <x v="79"/>
    <x v="78"/>
    <x v="11"/>
    <x v="37"/>
    <x v="4"/>
  </r>
  <r>
    <x v="10"/>
    <n v="3019"/>
    <s v="Sekce ÚP ve Vyškově"/>
    <n v="301950"/>
    <n v="50522"/>
    <x v="0"/>
    <x v="79"/>
    <x v="78"/>
    <x v="11"/>
    <x v="37"/>
    <x v="5"/>
  </r>
  <r>
    <x v="10"/>
    <n v="3019"/>
    <s v="Sekce ÚP ve Vyškově"/>
    <n v="301950"/>
    <n v="50523"/>
    <x v="0"/>
    <x v="79"/>
    <x v="78"/>
    <x v="11"/>
    <x v="37"/>
    <x v="6"/>
  </r>
  <r>
    <x v="10"/>
    <n v="3019"/>
    <s v="Sekce ÚP ve Vyškově"/>
    <n v="301960"/>
    <n v="60050"/>
    <x v="0"/>
    <x v="79"/>
    <x v="78"/>
    <x v="11"/>
    <x v="35"/>
    <x v="0"/>
  </r>
  <r>
    <x v="10"/>
    <n v="3019"/>
    <s v="Sekce ÚP ve Vyškově"/>
    <n v="301960"/>
    <n v="60561"/>
    <x v="0"/>
    <x v="79"/>
    <x v="78"/>
    <x v="11"/>
    <x v="35"/>
    <x v="10"/>
  </r>
  <r>
    <x v="10"/>
    <n v="3019"/>
    <s v="Sekce ÚP ve Vyškově"/>
    <n v="301960"/>
    <n v="60562"/>
    <x v="0"/>
    <x v="79"/>
    <x v="78"/>
    <x v="11"/>
    <x v="35"/>
    <x v="11"/>
  </r>
  <r>
    <x v="10"/>
    <n v="3020"/>
    <s v="Sekce ÚP ve Znojmě"/>
    <n v="302000"/>
    <n v="30"/>
    <x v="0"/>
    <x v="80"/>
    <x v="79"/>
    <x v="11"/>
    <x v="0"/>
    <x v="0"/>
  </r>
  <r>
    <x v="10"/>
    <n v="3020"/>
    <s v="Sekce ÚP ve Znojmě"/>
    <n v="302000"/>
    <n v="65"/>
    <x v="0"/>
    <x v="80"/>
    <x v="79"/>
    <x v="11"/>
    <x v="26"/>
    <x v="0"/>
  </r>
  <r>
    <x v="10"/>
    <n v="3020"/>
    <s v="Sekce ÚP ve Znojmě"/>
    <n v="302000"/>
    <n v="460"/>
    <x v="0"/>
    <x v="80"/>
    <x v="79"/>
    <x v="11"/>
    <x v="27"/>
    <x v="0"/>
  </r>
  <r>
    <x v="10"/>
    <n v="3020"/>
    <s v="Sekce ÚP ve Znojmě"/>
    <n v="302000"/>
    <n v="510"/>
    <x v="0"/>
    <x v="80"/>
    <x v="79"/>
    <x v="11"/>
    <x v="34"/>
    <x v="0"/>
  </r>
  <r>
    <x v="10"/>
    <n v="3020"/>
    <s v="Sekce ÚP ve Znojmě"/>
    <n v="302050"/>
    <n v="50050"/>
    <x v="0"/>
    <x v="80"/>
    <x v="79"/>
    <x v="11"/>
    <x v="37"/>
    <x v="0"/>
  </r>
  <r>
    <x v="10"/>
    <n v="3020"/>
    <s v="Sekce ÚP ve Znojmě"/>
    <n v="302050"/>
    <n v="50521"/>
    <x v="0"/>
    <x v="80"/>
    <x v="79"/>
    <x v="11"/>
    <x v="37"/>
    <x v="4"/>
  </r>
  <r>
    <x v="10"/>
    <n v="3020"/>
    <s v="Sekce ÚP ve Znojmě"/>
    <n v="302050"/>
    <n v="50522"/>
    <x v="0"/>
    <x v="80"/>
    <x v="79"/>
    <x v="11"/>
    <x v="37"/>
    <x v="5"/>
  </r>
  <r>
    <x v="10"/>
    <n v="3020"/>
    <s v="Sekce ÚP ve Znojmě"/>
    <n v="302050"/>
    <n v="50523"/>
    <x v="0"/>
    <x v="80"/>
    <x v="79"/>
    <x v="11"/>
    <x v="37"/>
    <x v="6"/>
  </r>
  <r>
    <x v="10"/>
    <n v="3020"/>
    <s v="Sekce ÚP ve Znojmě"/>
    <n v="302050"/>
    <n v="50524"/>
    <x v="0"/>
    <x v="80"/>
    <x v="79"/>
    <x v="11"/>
    <x v="37"/>
    <x v="7"/>
  </r>
  <r>
    <x v="10"/>
    <n v="3020"/>
    <s v="Sekce ÚP ve Znojmě"/>
    <n v="302060"/>
    <n v="60050"/>
    <x v="0"/>
    <x v="80"/>
    <x v="79"/>
    <x v="11"/>
    <x v="35"/>
    <x v="0"/>
  </r>
  <r>
    <x v="10"/>
    <n v="3020"/>
    <s v="Sekce ÚP ve Znojmě"/>
    <n v="302060"/>
    <n v="60561"/>
    <x v="0"/>
    <x v="80"/>
    <x v="79"/>
    <x v="11"/>
    <x v="35"/>
    <x v="10"/>
  </r>
  <r>
    <x v="10"/>
    <n v="3020"/>
    <s v="Sekce ÚP ve Znojmě"/>
    <n v="302060"/>
    <n v="60562"/>
    <x v="0"/>
    <x v="80"/>
    <x v="79"/>
    <x v="11"/>
    <x v="35"/>
    <x v="11"/>
  </r>
  <r>
    <x v="11"/>
    <n v="3100"/>
    <s v="FÚ pro Olomoucký kraj"/>
    <n v="310000"/>
    <n v="20"/>
    <x v="0"/>
    <x v="0"/>
    <x v="0"/>
    <x v="0"/>
    <x v="0"/>
    <x v="0"/>
  </r>
  <r>
    <x v="11"/>
    <n v="3100"/>
    <s v="FÚ pro Olomoucký kraj"/>
    <n v="310000"/>
    <n v="65"/>
    <x v="0"/>
    <x v="42"/>
    <x v="28"/>
    <x v="0"/>
    <x v="0"/>
    <x v="0"/>
  </r>
  <r>
    <x v="11"/>
    <n v="3140"/>
    <s v="FÚ pro Olomoucký kraj"/>
    <n v="314000"/>
    <n v="4000040"/>
    <x v="0"/>
    <x v="2"/>
    <x v="2"/>
    <x v="0"/>
    <x v="0"/>
    <x v="0"/>
  </r>
  <r>
    <x v="11"/>
    <n v="3140"/>
    <s v="FÚ pro Olomoucký kraj"/>
    <n v="314000"/>
    <n v="410"/>
    <x v="0"/>
    <x v="2"/>
    <x v="2"/>
    <x v="1"/>
    <x v="0"/>
    <x v="0"/>
  </r>
  <r>
    <x v="11"/>
    <n v="3140"/>
    <s v="FÚ pro Olomoucký kraj"/>
    <n v="314000"/>
    <n v="490"/>
    <x v="0"/>
    <x v="2"/>
    <x v="2"/>
    <x v="21"/>
    <x v="0"/>
    <x v="0"/>
  </r>
  <r>
    <x v="11"/>
    <n v="3140"/>
    <s v="FÚ pro Olomoucký kraj"/>
    <n v="314011"/>
    <n v="11050"/>
    <x v="0"/>
    <x v="2"/>
    <x v="2"/>
    <x v="3"/>
    <x v="0"/>
    <x v="0"/>
  </r>
  <r>
    <x v="11"/>
    <n v="3140"/>
    <s v="FÚ pro Olomoucký kraj"/>
    <n v="314011"/>
    <n v="11420"/>
    <x v="0"/>
    <x v="2"/>
    <x v="2"/>
    <x v="3"/>
    <x v="3"/>
    <x v="0"/>
  </r>
  <r>
    <x v="11"/>
    <n v="3140"/>
    <s v="FÚ pro Olomoucký kraj"/>
    <n v="314011"/>
    <n v="11430"/>
    <x v="0"/>
    <x v="2"/>
    <x v="2"/>
    <x v="3"/>
    <x v="4"/>
    <x v="0"/>
  </r>
  <r>
    <x v="11"/>
    <n v="3140"/>
    <s v="FÚ pro Olomoucký kraj"/>
    <n v="314011"/>
    <n v="11440"/>
    <x v="0"/>
    <x v="2"/>
    <x v="2"/>
    <x v="3"/>
    <x v="45"/>
    <x v="0"/>
  </r>
  <r>
    <x v="11"/>
    <n v="3140"/>
    <s v="FÚ pro Olomoucký kraj"/>
    <n v="314011"/>
    <n v="11450"/>
    <x v="0"/>
    <x v="2"/>
    <x v="2"/>
    <x v="3"/>
    <x v="38"/>
    <x v="0"/>
  </r>
  <r>
    <x v="11"/>
    <n v="3140"/>
    <s v="FÚ pro Olomoucký kraj"/>
    <n v="314031"/>
    <n v="31050"/>
    <x v="0"/>
    <x v="2"/>
    <x v="2"/>
    <x v="5"/>
    <x v="0"/>
    <x v="0"/>
  </r>
  <r>
    <x v="11"/>
    <n v="3140"/>
    <s v="FÚ pro Olomoucký kraj"/>
    <n v="314031"/>
    <n v="31471"/>
    <x v="0"/>
    <x v="2"/>
    <x v="2"/>
    <x v="5"/>
    <x v="14"/>
    <x v="0"/>
  </r>
  <r>
    <x v="11"/>
    <n v="3140"/>
    <s v="FÚ pro Olomoucký kraj"/>
    <n v="314031"/>
    <n v="31472"/>
    <x v="0"/>
    <x v="2"/>
    <x v="2"/>
    <x v="5"/>
    <x v="15"/>
    <x v="0"/>
  </r>
  <r>
    <x v="11"/>
    <n v="3100"/>
    <s v="FÚ pro Olomoucký kraj"/>
    <n v="310080"/>
    <n v="80050"/>
    <x v="0"/>
    <x v="29"/>
    <x v="29"/>
    <x v="0"/>
    <x v="0"/>
    <x v="0"/>
  </r>
  <r>
    <x v="11"/>
    <n v="3100"/>
    <s v="FÚ pro Olomoucký kraj"/>
    <n v="310080"/>
    <n v="80541"/>
    <x v="0"/>
    <x v="29"/>
    <x v="29"/>
    <x v="15"/>
    <x v="0"/>
    <x v="0"/>
  </r>
  <r>
    <x v="11"/>
    <n v="3100"/>
    <s v="FÚ pro Olomoucký kraj"/>
    <n v="310080"/>
    <n v="80542"/>
    <x v="0"/>
    <x v="29"/>
    <x v="29"/>
    <x v="16"/>
    <x v="0"/>
    <x v="0"/>
  </r>
  <r>
    <x v="11"/>
    <n v="3100"/>
    <s v="FÚ pro Olomoucký kraj"/>
    <n v="310080"/>
    <n v="80543"/>
    <x v="0"/>
    <x v="29"/>
    <x v="29"/>
    <x v="17"/>
    <x v="0"/>
    <x v="0"/>
  </r>
  <r>
    <x v="11"/>
    <n v="3100"/>
    <s v="FÚ pro Olomoucký kraj"/>
    <n v="310080"/>
    <n v="80544"/>
    <x v="0"/>
    <x v="29"/>
    <x v="29"/>
    <x v="18"/>
    <x v="0"/>
    <x v="0"/>
  </r>
  <r>
    <x v="11"/>
    <n v="3101"/>
    <s v="Sekce ÚP v Olomouci"/>
    <n v="310100"/>
    <n v="30"/>
    <x v="0"/>
    <x v="81"/>
    <x v="80"/>
    <x v="11"/>
    <x v="0"/>
    <x v="0"/>
  </r>
  <r>
    <x v="11"/>
    <n v="3101"/>
    <s v="Sekce ÚP v Olomouci"/>
    <n v="310100"/>
    <n v="65"/>
    <x v="0"/>
    <x v="81"/>
    <x v="80"/>
    <x v="11"/>
    <x v="26"/>
    <x v="0"/>
  </r>
  <r>
    <x v="11"/>
    <n v="3101"/>
    <s v="Sekce ÚP v Olomouci"/>
    <n v="310140"/>
    <n v="40050"/>
    <x v="0"/>
    <x v="81"/>
    <x v="80"/>
    <x v="11"/>
    <x v="28"/>
    <x v="0"/>
  </r>
  <r>
    <x v="11"/>
    <n v="3101"/>
    <s v="Sekce ÚP v Olomouci"/>
    <n v="310140"/>
    <n v="40511"/>
    <x v="0"/>
    <x v="81"/>
    <x v="80"/>
    <x v="11"/>
    <x v="28"/>
    <x v="1"/>
  </r>
  <r>
    <x v="11"/>
    <n v="3101"/>
    <s v="Sekce ÚP v Olomouci"/>
    <n v="310140"/>
    <n v="40512"/>
    <x v="0"/>
    <x v="81"/>
    <x v="80"/>
    <x v="11"/>
    <x v="28"/>
    <x v="2"/>
  </r>
  <r>
    <x v="11"/>
    <n v="3101"/>
    <s v="Sekce ÚP v Olomouci"/>
    <n v="310151"/>
    <n v="51050"/>
    <x v="0"/>
    <x v="81"/>
    <x v="80"/>
    <x v="11"/>
    <x v="29"/>
    <x v="0"/>
  </r>
  <r>
    <x v="11"/>
    <n v="3101"/>
    <s v="Sekce ÚP v Olomouci"/>
    <n v="310151"/>
    <n v="51521"/>
    <x v="0"/>
    <x v="81"/>
    <x v="80"/>
    <x v="11"/>
    <x v="29"/>
    <x v="4"/>
  </r>
  <r>
    <x v="11"/>
    <n v="3101"/>
    <s v="Sekce ÚP v Olomouci"/>
    <n v="310151"/>
    <n v="51522"/>
    <x v="0"/>
    <x v="81"/>
    <x v="80"/>
    <x v="11"/>
    <x v="29"/>
    <x v="5"/>
  </r>
  <r>
    <x v="11"/>
    <n v="3101"/>
    <s v="Sekce ÚP v Olomouci"/>
    <n v="310151"/>
    <n v="51523"/>
    <x v="0"/>
    <x v="81"/>
    <x v="80"/>
    <x v="11"/>
    <x v="29"/>
    <x v="6"/>
  </r>
  <r>
    <x v="11"/>
    <n v="3101"/>
    <s v="Sekce ÚP v Olomouci"/>
    <n v="310151"/>
    <n v="51524"/>
    <x v="0"/>
    <x v="81"/>
    <x v="80"/>
    <x v="11"/>
    <x v="29"/>
    <x v="7"/>
  </r>
  <r>
    <x v="11"/>
    <n v="3101"/>
    <s v="Sekce ÚP v Olomouci"/>
    <n v="310151"/>
    <n v="51525"/>
    <x v="0"/>
    <x v="81"/>
    <x v="80"/>
    <x v="11"/>
    <x v="29"/>
    <x v="8"/>
  </r>
  <r>
    <x v="11"/>
    <n v="3101"/>
    <s v="Sekce ÚP v Olomouci"/>
    <n v="310151"/>
    <n v="51526"/>
    <x v="0"/>
    <x v="81"/>
    <x v="80"/>
    <x v="11"/>
    <x v="29"/>
    <x v="9"/>
  </r>
  <r>
    <x v="11"/>
    <n v="3101"/>
    <s v="Sekce ÚP v Olomouci"/>
    <n v="310152"/>
    <n v="52050"/>
    <x v="0"/>
    <x v="81"/>
    <x v="80"/>
    <x v="11"/>
    <x v="30"/>
    <x v="0"/>
  </r>
  <r>
    <x v="11"/>
    <n v="3101"/>
    <s v="Sekce ÚP v Olomouci"/>
    <n v="310152"/>
    <n v="52521"/>
    <x v="0"/>
    <x v="81"/>
    <x v="80"/>
    <x v="11"/>
    <x v="30"/>
    <x v="4"/>
  </r>
  <r>
    <x v="11"/>
    <n v="3101"/>
    <s v="Sekce ÚP v Olomouci"/>
    <n v="310152"/>
    <n v="52522"/>
    <x v="0"/>
    <x v="81"/>
    <x v="80"/>
    <x v="11"/>
    <x v="30"/>
    <x v="5"/>
  </r>
  <r>
    <x v="11"/>
    <n v="3101"/>
    <s v="Sekce ÚP v Olomouci"/>
    <n v="310161"/>
    <n v="61050"/>
    <x v="0"/>
    <x v="81"/>
    <x v="80"/>
    <x v="11"/>
    <x v="32"/>
    <x v="0"/>
  </r>
  <r>
    <x v="11"/>
    <n v="3101"/>
    <s v="Sekce ÚP v Olomouci"/>
    <n v="310161"/>
    <n v="61561"/>
    <x v="0"/>
    <x v="81"/>
    <x v="80"/>
    <x v="11"/>
    <x v="32"/>
    <x v="10"/>
  </r>
  <r>
    <x v="11"/>
    <n v="3101"/>
    <s v="Sekce ÚP v Olomouci"/>
    <n v="310161"/>
    <n v="61562"/>
    <x v="0"/>
    <x v="81"/>
    <x v="80"/>
    <x v="11"/>
    <x v="32"/>
    <x v="11"/>
  </r>
  <r>
    <x v="11"/>
    <n v="3101"/>
    <s v="Sekce ÚP v Olomouci"/>
    <n v="310161"/>
    <n v="61563"/>
    <x v="0"/>
    <x v="81"/>
    <x v="80"/>
    <x v="11"/>
    <x v="32"/>
    <x v="12"/>
  </r>
  <r>
    <x v="11"/>
    <n v="3101"/>
    <s v="Sekce ÚP v Olomouci"/>
    <n v="310162"/>
    <n v="62050"/>
    <x v="0"/>
    <x v="81"/>
    <x v="80"/>
    <x v="11"/>
    <x v="33"/>
    <x v="0"/>
  </r>
  <r>
    <x v="11"/>
    <n v="3101"/>
    <s v="Sekce ÚP v Olomouci"/>
    <n v="310162"/>
    <n v="62561"/>
    <x v="0"/>
    <x v="81"/>
    <x v="80"/>
    <x v="11"/>
    <x v="33"/>
    <x v="10"/>
  </r>
  <r>
    <x v="11"/>
    <n v="3101"/>
    <s v="Sekce ÚP v Olomouci"/>
    <n v="310162"/>
    <n v="62562"/>
    <x v="0"/>
    <x v="81"/>
    <x v="80"/>
    <x v="11"/>
    <x v="33"/>
    <x v="11"/>
  </r>
  <r>
    <x v="11"/>
    <n v="3101"/>
    <s v="Sekce ÚP v Olomouci"/>
    <n v="310100"/>
    <n v="461"/>
    <x v="0"/>
    <x v="81"/>
    <x v="80"/>
    <x v="11"/>
    <x v="41"/>
    <x v="18"/>
  </r>
  <r>
    <x v="11"/>
    <n v="3101"/>
    <s v="Sekce ÚP v Olomouci"/>
    <n v="310100"/>
    <n v="462"/>
    <x v="0"/>
    <x v="81"/>
    <x v="80"/>
    <x v="11"/>
    <x v="43"/>
    <x v="18"/>
  </r>
  <r>
    <x v="11"/>
    <n v="3106"/>
    <s v="Sekce ÚP v Prostějově"/>
    <n v="310600"/>
    <n v="30"/>
    <x v="0"/>
    <x v="82"/>
    <x v="81"/>
    <x v="11"/>
    <x v="0"/>
    <x v="0"/>
  </r>
  <r>
    <x v="11"/>
    <n v="3106"/>
    <s v="Sekce ÚP v Prostějově"/>
    <n v="310600"/>
    <n v="65"/>
    <x v="0"/>
    <x v="82"/>
    <x v="81"/>
    <x v="11"/>
    <x v="26"/>
    <x v="0"/>
  </r>
  <r>
    <x v="11"/>
    <n v="3106"/>
    <s v="Sekce ÚP v Prostějově"/>
    <n v="310600"/>
    <n v="460"/>
    <x v="0"/>
    <x v="82"/>
    <x v="81"/>
    <x v="11"/>
    <x v="27"/>
    <x v="0"/>
  </r>
  <r>
    <x v="11"/>
    <n v="3106"/>
    <s v="Sekce ÚP v Prostějově"/>
    <n v="310600"/>
    <n v="510"/>
    <x v="0"/>
    <x v="82"/>
    <x v="81"/>
    <x v="11"/>
    <x v="34"/>
    <x v="0"/>
  </r>
  <r>
    <x v="11"/>
    <n v="3106"/>
    <s v="Sekce ÚP v Prostějově"/>
    <n v="310650"/>
    <n v="50050"/>
    <x v="0"/>
    <x v="82"/>
    <x v="81"/>
    <x v="11"/>
    <x v="37"/>
    <x v="0"/>
  </r>
  <r>
    <x v="11"/>
    <n v="3106"/>
    <s v="Sekce ÚP v Prostějově"/>
    <n v="310650"/>
    <n v="50521"/>
    <x v="0"/>
    <x v="82"/>
    <x v="81"/>
    <x v="11"/>
    <x v="37"/>
    <x v="4"/>
  </r>
  <r>
    <x v="11"/>
    <n v="3106"/>
    <s v="Sekce ÚP v Prostějově"/>
    <n v="310650"/>
    <n v="50522"/>
    <x v="0"/>
    <x v="82"/>
    <x v="81"/>
    <x v="11"/>
    <x v="37"/>
    <x v="5"/>
  </r>
  <r>
    <x v="11"/>
    <n v="3106"/>
    <s v="Sekce ÚP v Prostějově"/>
    <n v="310650"/>
    <n v="50523"/>
    <x v="0"/>
    <x v="82"/>
    <x v="81"/>
    <x v="11"/>
    <x v="37"/>
    <x v="6"/>
  </r>
  <r>
    <x v="11"/>
    <n v="3106"/>
    <s v="Sekce ÚP v Prostějově"/>
    <n v="310650"/>
    <n v="50524"/>
    <x v="0"/>
    <x v="82"/>
    <x v="81"/>
    <x v="11"/>
    <x v="37"/>
    <x v="7"/>
  </r>
  <r>
    <x v="11"/>
    <n v="3106"/>
    <s v="Sekce ÚP v Prostějově"/>
    <n v="310660"/>
    <n v="60050"/>
    <x v="0"/>
    <x v="82"/>
    <x v="81"/>
    <x v="11"/>
    <x v="35"/>
    <x v="0"/>
  </r>
  <r>
    <x v="11"/>
    <n v="3106"/>
    <s v="Sekce ÚP v Prostějově"/>
    <n v="310660"/>
    <n v="60561"/>
    <x v="0"/>
    <x v="82"/>
    <x v="81"/>
    <x v="11"/>
    <x v="35"/>
    <x v="10"/>
  </r>
  <r>
    <x v="11"/>
    <n v="3106"/>
    <s v="Sekce ÚP v Prostějově"/>
    <n v="310660"/>
    <n v="60562"/>
    <x v="0"/>
    <x v="82"/>
    <x v="81"/>
    <x v="11"/>
    <x v="35"/>
    <x v="11"/>
  </r>
  <r>
    <x v="11"/>
    <n v="3106"/>
    <s v="Sekce ÚP v Prostějově"/>
    <n v="310660"/>
    <n v="60563"/>
    <x v="0"/>
    <x v="82"/>
    <x v="81"/>
    <x v="11"/>
    <x v="35"/>
    <x v="12"/>
  </r>
  <r>
    <x v="11"/>
    <n v="3107"/>
    <s v="Sekce ÚP v Přerově"/>
    <n v="310700"/>
    <n v="30"/>
    <x v="0"/>
    <x v="83"/>
    <x v="82"/>
    <x v="11"/>
    <x v="0"/>
    <x v="0"/>
  </r>
  <r>
    <x v="11"/>
    <n v="3107"/>
    <s v="Sekce ÚP v Přerově"/>
    <n v="310700"/>
    <n v="65"/>
    <x v="0"/>
    <x v="83"/>
    <x v="82"/>
    <x v="11"/>
    <x v="26"/>
    <x v="0"/>
  </r>
  <r>
    <x v="11"/>
    <n v="3107"/>
    <s v="Sekce ÚP v Přerově"/>
    <n v="310700"/>
    <n v="460"/>
    <x v="0"/>
    <x v="83"/>
    <x v="82"/>
    <x v="11"/>
    <x v="27"/>
    <x v="0"/>
  </r>
  <r>
    <x v="11"/>
    <n v="3107"/>
    <s v="Sekce ÚP v Přerově"/>
    <n v="310700"/>
    <n v="510"/>
    <x v="0"/>
    <x v="83"/>
    <x v="82"/>
    <x v="11"/>
    <x v="34"/>
    <x v="0"/>
  </r>
  <r>
    <x v="11"/>
    <n v="3107"/>
    <s v="Sekce ÚP v Přerově"/>
    <n v="310750"/>
    <n v="50050"/>
    <x v="0"/>
    <x v="83"/>
    <x v="82"/>
    <x v="11"/>
    <x v="37"/>
    <x v="0"/>
  </r>
  <r>
    <x v="11"/>
    <n v="3107"/>
    <s v="Sekce ÚP v Přerově"/>
    <n v="310750"/>
    <n v="50521"/>
    <x v="0"/>
    <x v="83"/>
    <x v="82"/>
    <x v="11"/>
    <x v="37"/>
    <x v="4"/>
  </r>
  <r>
    <x v="11"/>
    <n v="3107"/>
    <s v="Sekce ÚP v Přerově"/>
    <n v="310750"/>
    <n v="50522"/>
    <x v="0"/>
    <x v="83"/>
    <x v="82"/>
    <x v="11"/>
    <x v="37"/>
    <x v="5"/>
  </r>
  <r>
    <x v="11"/>
    <n v="3107"/>
    <s v="Sekce ÚP v Přerově"/>
    <n v="310750"/>
    <n v="50523"/>
    <x v="0"/>
    <x v="83"/>
    <x v="82"/>
    <x v="11"/>
    <x v="37"/>
    <x v="6"/>
  </r>
  <r>
    <x v="11"/>
    <n v="3107"/>
    <s v="Sekce ÚP v Přerově"/>
    <n v="310750"/>
    <n v="50524"/>
    <x v="0"/>
    <x v="83"/>
    <x v="82"/>
    <x v="11"/>
    <x v="37"/>
    <x v="7"/>
  </r>
  <r>
    <x v="11"/>
    <n v="3107"/>
    <s v="Sekce ÚP v Přerově"/>
    <n v="310760"/>
    <n v="60050"/>
    <x v="0"/>
    <x v="83"/>
    <x v="82"/>
    <x v="11"/>
    <x v="35"/>
    <x v="0"/>
  </r>
  <r>
    <x v="11"/>
    <n v="3107"/>
    <s v="Sekce ÚP v Přerově"/>
    <n v="310760"/>
    <n v="60561"/>
    <x v="0"/>
    <x v="83"/>
    <x v="82"/>
    <x v="11"/>
    <x v="35"/>
    <x v="10"/>
  </r>
  <r>
    <x v="11"/>
    <n v="3107"/>
    <s v="Sekce ÚP v Přerově"/>
    <n v="310760"/>
    <n v="60562"/>
    <x v="0"/>
    <x v="83"/>
    <x v="82"/>
    <x v="11"/>
    <x v="35"/>
    <x v="11"/>
  </r>
  <r>
    <x v="11"/>
    <n v="3107"/>
    <s v="Sekce ÚP v Přerově"/>
    <n v="310760"/>
    <n v="60563"/>
    <x v="0"/>
    <x v="83"/>
    <x v="82"/>
    <x v="11"/>
    <x v="35"/>
    <x v="12"/>
  </r>
  <r>
    <x v="11"/>
    <n v="3109"/>
    <s v="Sekce ÚP Šumperk a Jeseník"/>
    <n v="310900"/>
    <n v="30"/>
    <x v="0"/>
    <x v="84"/>
    <x v="83"/>
    <x v="11"/>
    <x v="0"/>
    <x v="0"/>
  </r>
  <r>
    <x v="11"/>
    <n v="3109"/>
    <s v="Sekce ÚP Šumperk a Jeseník"/>
    <n v="310900"/>
    <n v="65"/>
    <x v="0"/>
    <x v="84"/>
    <x v="83"/>
    <x v="11"/>
    <x v="26"/>
    <x v="0"/>
  </r>
  <r>
    <x v="11"/>
    <n v="3109"/>
    <s v="Sekce ÚP Šumperk a Jeseník"/>
    <n v="310900"/>
    <n v="460"/>
    <x v="0"/>
    <x v="84"/>
    <x v="83"/>
    <x v="11"/>
    <x v="27"/>
    <x v="0"/>
  </r>
  <r>
    <x v="11"/>
    <n v="3109"/>
    <s v="Sekce ÚP Šumperk a Jeseník"/>
    <n v="310900"/>
    <n v="511"/>
    <x v="0"/>
    <x v="84"/>
    <x v="83"/>
    <x v="11"/>
    <x v="42"/>
    <x v="0"/>
  </r>
  <r>
    <x v="11"/>
    <n v="3109"/>
    <s v="Sekce ÚP Šumperk a Jeseník"/>
    <n v="310900"/>
    <n v="512"/>
    <x v="0"/>
    <x v="84"/>
    <x v="83"/>
    <x v="11"/>
    <x v="44"/>
    <x v="0"/>
  </r>
  <r>
    <x v="11"/>
    <n v="3109"/>
    <s v="Sekce ÚP Šumperk a Jeseník"/>
    <n v="310950"/>
    <n v="50050"/>
    <x v="0"/>
    <x v="84"/>
    <x v="83"/>
    <x v="11"/>
    <x v="37"/>
    <x v="0"/>
  </r>
  <r>
    <x v="11"/>
    <n v="3109"/>
    <s v="Sekce ÚP Šumperk a Jeseník"/>
    <n v="310950"/>
    <n v="50521"/>
    <x v="0"/>
    <x v="84"/>
    <x v="83"/>
    <x v="11"/>
    <x v="37"/>
    <x v="4"/>
  </r>
  <r>
    <x v="11"/>
    <n v="3109"/>
    <s v="Sekce ÚP Šumperk a Jeseník"/>
    <n v="310950"/>
    <n v="50522"/>
    <x v="0"/>
    <x v="84"/>
    <x v="83"/>
    <x v="11"/>
    <x v="37"/>
    <x v="5"/>
  </r>
  <r>
    <x v="11"/>
    <n v="3109"/>
    <s v="Sekce ÚP Šumperk a Jeseník"/>
    <n v="310950"/>
    <n v="50523"/>
    <x v="0"/>
    <x v="84"/>
    <x v="83"/>
    <x v="11"/>
    <x v="37"/>
    <x v="6"/>
  </r>
  <r>
    <x v="11"/>
    <n v="3109"/>
    <s v="Sekce ÚP Šumperk a Jeseník"/>
    <n v="310950"/>
    <n v="50524"/>
    <x v="0"/>
    <x v="84"/>
    <x v="83"/>
    <x v="11"/>
    <x v="37"/>
    <x v="7"/>
  </r>
  <r>
    <x v="11"/>
    <n v="3109"/>
    <s v="Sekce ÚP Šumperk a Jeseník"/>
    <n v="310960"/>
    <n v="60050"/>
    <x v="0"/>
    <x v="84"/>
    <x v="83"/>
    <x v="11"/>
    <x v="35"/>
    <x v="0"/>
  </r>
  <r>
    <x v="11"/>
    <n v="3109"/>
    <s v="Sekce ÚP Šumperk a Jeseník"/>
    <n v="310960"/>
    <n v="60561"/>
    <x v="0"/>
    <x v="84"/>
    <x v="83"/>
    <x v="11"/>
    <x v="35"/>
    <x v="10"/>
  </r>
  <r>
    <x v="11"/>
    <n v="3109"/>
    <s v="Sekce ÚP Šumperk a Jeseník"/>
    <n v="310960"/>
    <n v="60562"/>
    <x v="0"/>
    <x v="84"/>
    <x v="83"/>
    <x v="11"/>
    <x v="35"/>
    <x v="11"/>
  </r>
  <r>
    <x v="11"/>
    <n v="3109"/>
    <s v="Sekce ÚP Šumperk a Jeseník"/>
    <n v="310960"/>
    <n v="60563"/>
    <x v="0"/>
    <x v="84"/>
    <x v="83"/>
    <x v="11"/>
    <x v="35"/>
    <x v="12"/>
  </r>
  <r>
    <x v="11"/>
    <n v="3109"/>
    <s v="Sekce ÚP Šumperk a Jeseník"/>
    <n v="310960"/>
    <n v="60564"/>
    <x v="0"/>
    <x v="84"/>
    <x v="83"/>
    <x v="11"/>
    <x v="35"/>
    <x v="13"/>
  </r>
  <r>
    <x v="12"/>
    <n v="3200"/>
    <s v="FÚ pro Moravskoslezský kraj"/>
    <n v="320000"/>
    <n v="20"/>
    <x v="0"/>
    <x v="0"/>
    <x v="0"/>
    <x v="0"/>
    <x v="0"/>
    <x v="0"/>
  </r>
  <r>
    <x v="12"/>
    <n v="3200"/>
    <s v="FÚ pro Moravskoslezský kraj"/>
    <n v="320000"/>
    <n v="61"/>
    <x v="0"/>
    <x v="1"/>
    <x v="1"/>
    <x v="0"/>
    <x v="0"/>
    <x v="0"/>
  </r>
  <r>
    <x v="12"/>
    <n v="3240"/>
    <s v="FÚ pro Moravskoslezský kraj"/>
    <n v="324000"/>
    <n v="4000040"/>
    <x v="0"/>
    <x v="2"/>
    <x v="2"/>
    <x v="0"/>
    <x v="0"/>
    <x v="0"/>
  </r>
  <r>
    <x v="12"/>
    <n v="3240"/>
    <s v="FÚ pro Moravskoslezský kraj"/>
    <n v="324000"/>
    <n v="62"/>
    <x v="0"/>
    <x v="2"/>
    <x v="2"/>
    <x v="20"/>
    <x v="0"/>
    <x v="0"/>
  </r>
  <r>
    <x v="12"/>
    <n v="3240"/>
    <s v="FÚ pro Moravskoslezský kraj"/>
    <n v="324000"/>
    <n v="410"/>
    <x v="0"/>
    <x v="2"/>
    <x v="2"/>
    <x v="1"/>
    <x v="0"/>
    <x v="0"/>
  </r>
  <r>
    <x v="12"/>
    <n v="3240"/>
    <s v="FÚ pro Moravskoslezský kraj"/>
    <n v="324000"/>
    <n v="490"/>
    <x v="0"/>
    <x v="2"/>
    <x v="2"/>
    <x v="21"/>
    <x v="0"/>
    <x v="0"/>
  </r>
  <r>
    <x v="12"/>
    <n v="3240"/>
    <s v="FÚ pro Moravskoslezský kraj"/>
    <n v="324011"/>
    <n v="11050"/>
    <x v="0"/>
    <x v="2"/>
    <x v="2"/>
    <x v="3"/>
    <x v="0"/>
    <x v="0"/>
  </r>
  <r>
    <x v="12"/>
    <n v="3240"/>
    <s v="FÚ pro Moravskoslezský kraj"/>
    <n v="324011"/>
    <n v="11420"/>
    <x v="0"/>
    <x v="2"/>
    <x v="2"/>
    <x v="3"/>
    <x v="3"/>
    <x v="0"/>
  </r>
  <r>
    <x v="12"/>
    <n v="3240"/>
    <s v="FÚ pro Moravskoslezský kraj"/>
    <n v="324011"/>
    <n v="11430"/>
    <x v="0"/>
    <x v="2"/>
    <x v="2"/>
    <x v="3"/>
    <x v="4"/>
    <x v="0"/>
  </r>
  <r>
    <x v="12"/>
    <n v="3240"/>
    <s v="FÚ pro Moravskoslezský kraj"/>
    <n v="324011"/>
    <n v="11441"/>
    <x v="0"/>
    <x v="2"/>
    <x v="2"/>
    <x v="3"/>
    <x v="5"/>
    <x v="0"/>
  </r>
  <r>
    <x v="12"/>
    <n v="3240"/>
    <s v="FÚ pro Moravskoslezský kraj"/>
    <n v="324011"/>
    <n v="11442"/>
    <x v="0"/>
    <x v="2"/>
    <x v="2"/>
    <x v="3"/>
    <x v="6"/>
    <x v="0"/>
  </r>
  <r>
    <x v="12"/>
    <n v="3240"/>
    <s v="FÚ pro Moravskoslezský kraj"/>
    <n v="324011"/>
    <n v="11450"/>
    <x v="0"/>
    <x v="2"/>
    <x v="2"/>
    <x v="3"/>
    <x v="38"/>
    <x v="0"/>
  </r>
  <r>
    <x v="12"/>
    <n v="3240"/>
    <s v="FÚ pro Moravskoslezský kraj"/>
    <n v="324011"/>
    <n v="11530"/>
    <x v="0"/>
    <x v="2"/>
    <x v="2"/>
    <x v="3"/>
    <x v="10"/>
    <x v="0"/>
  </r>
  <r>
    <x v="12"/>
    <n v="3240"/>
    <s v="FÚ pro Moravskoslezský kraj"/>
    <n v="324031"/>
    <n v="31050"/>
    <x v="0"/>
    <x v="2"/>
    <x v="2"/>
    <x v="5"/>
    <x v="0"/>
    <x v="0"/>
  </r>
  <r>
    <x v="12"/>
    <n v="3240"/>
    <s v="FÚ pro Moravskoslezský kraj"/>
    <n v="324031"/>
    <n v="31471"/>
    <x v="0"/>
    <x v="2"/>
    <x v="2"/>
    <x v="5"/>
    <x v="14"/>
    <x v="0"/>
  </r>
  <r>
    <x v="12"/>
    <n v="3240"/>
    <s v="FÚ pro Moravskoslezský kraj"/>
    <n v="324031"/>
    <n v="31472"/>
    <x v="0"/>
    <x v="2"/>
    <x v="2"/>
    <x v="5"/>
    <x v="15"/>
    <x v="0"/>
  </r>
  <r>
    <x v="12"/>
    <n v="3240"/>
    <s v="FÚ pro Moravskoslezský kraj"/>
    <n v="324031"/>
    <n v="31473"/>
    <x v="0"/>
    <x v="2"/>
    <x v="2"/>
    <x v="5"/>
    <x v="16"/>
    <x v="0"/>
  </r>
  <r>
    <x v="12"/>
    <n v="3200"/>
    <s v="FÚ pro Moravskoslezský kraj"/>
    <n v="320080"/>
    <n v="80050"/>
    <x v="0"/>
    <x v="29"/>
    <x v="29"/>
    <x v="0"/>
    <x v="0"/>
    <x v="0"/>
  </r>
  <r>
    <x v="12"/>
    <n v="3200"/>
    <s v="FÚ pro Moravskoslezský kraj"/>
    <n v="320080"/>
    <n v="80541"/>
    <x v="0"/>
    <x v="29"/>
    <x v="29"/>
    <x v="15"/>
    <x v="0"/>
    <x v="0"/>
  </r>
  <r>
    <x v="12"/>
    <n v="3200"/>
    <s v="FÚ pro Moravskoslezský kraj"/>
    <n v="320080"/>
    <n v="80542"/>
    <x v="0"/>
    <x v="29"/>
    <x v="29"/>
    <x v="16"/>
    <x v="0"/>
    <x v="0"/>
  </r>
  <r>
    <x v="12"/>
    <n v="3200"/>
    <s v="FÚ pro Moravskoslezský kraj"/>
    <n v="320080"/>
    <n v="80543"/>
    <x v="0"/>
    <x v="29"/>
    <x v="29"/>
    <x v="17"/>
    <x v="0"/>
    <x v="0"/>
  </r>
  <r>
    <x v="12"/>
    <n v="3200"/>
    <s v="FÚ pro Moravskoslezský kraj"/>
    <n v="320080"/>
    <n v="80544"/>
    <x v="0"/>
    <x v="29"/>
    <x v="29"/>
    <x v="18"/>
    <x v="0"/>
    <x v="0"/>
  </r>
  <r>
    <x v="12"/>
    <n v="3200"/>
    <s v="FÚ pro Moravskoslezský kraj"/>
    <n v="320080"/>
    <n v="80545"/>
    <x v="0"/>
    <x v="29"/>
    <x v="29"/>
    <x v="19"/>
    <x v="0"/>
    <x v="0"/>
  </r>
  <r>
    <x v="12"/>
    <n v="3200"/>
    <s v="FÚ pro Moravskoslezský kraj"/>
    <n v="320080"/>
    <n v="80546"/>
    <x v="0"/>
    <x v="29"/>
    <x v="29"/>
    <x v="23"/>
    <x v="0"/>
    <x v="0"/>
  </r>
  <r>
    <x v="12"/>
    <n v="3200"/>
    <s v="FÚ pro Moravskoslezský kraj"/>
    <n v="320080"/>
    <n v="80547"/>
    <x v="0"/>
    <x v="29"/>
    <x v="29"/>
    <x v="24"/>
    <x v="0"/>
    <x v="0"/>
  </r>
  <r>
    <x v="12"/>
    <n v="3200"/>
    <s v="FÚ pro Moravskoslezský kraj"/>
    <n v="320080"/>
    <n v="80548"/>
    <x v="0"/>
    <x v="29"/>
    <x v="29"/>
    <x v="27"/>
    <x v="0"/>
    <x v="0"/>
  </r>
  <r>
    <x v="12"/>
    <n v="3201"/>
    <s v="Sekce ÚP Ostrava I"/>
    <n v="320100"/>
    <n v="30"/>
    <x v="0"/>
    <x v="85"/>
    <x v="84"/>
    <x v="11"/>
    <x v="0"/>
    <x v="0"/>
  </r>
  <r>
    <x v="12"/>
    <n v="3201"/>
    <s v="Sekce ÚP Ostrava I"/>
    <n v="320100"/>
    <n v="65"/>
    <x v="0"/>
    <x v="85"/>
    <x v="84"/>
    <x v="11"/>
    <x v="26"/>
    <x v="0"/>
  </r>
  <r>
    <x v="12"/>
    <n v="3201"/>
    <s v="Sekce ÚP Ostrava I"/>
    <n v="320100"/>
    <n v="460"/>
    <x v="0"/>
    <x v="85"/>
    <x v="84"/>
    <x v="11"/>
    <x v="27"/>
    <x v="0"/>
  </r>
  <r>
    <x v="12"/>
    <n v="3201"/>
    <s v="Sekce ÚP Ostrava I"/>
    <n v="320100"/>
    <n v="511"/>
    <x v="0"/>
    <x v="85"/>
    <x v="84"/>
    <x v="11"/>
    <x v="42"/>
    <x v="0"/>
  </r>
  <r>
    <x v="12"/>
    <n v="3201"/>
    <s v="Sekce ÚP Ostrava I"/>
    <n v="320100"/>
    <n v="512"/>
    <x v="0"/>
    <x v="85"/>
    <x v="84"/>
    <x v="11"/>
    <x v="44"/>
    <x v="0"/>
  </r>
  <r>
    <x v="12"/>
    <n v="3201"/>
    <s v="Sekce ÚP Ostrava I"/>
    <n v="320151"/>
    <n v="51050"/>
    <x v="0"/>
    <x v="85"/>
    <x v="84"/>
    <x v="11"/>
    <x v="29"/>
    <x v="0"/>
  </r>
  <r>
    <x v="12"/>
    <n v="3201"/>
    <s v="Sekce ÚP Ostrava I"/>
    <n v="320151"/>
    <n v="51521"/>
    <x v="0"/>
    <x v="85"/>
    <x v="84"/>
    <x v="11"/>
    <x v="29"/>
    <x v="4"/>
  </r>
  <r>
    <x v="12"/>
    <n v="3201"/>
    <s v="Sekce ÚP Ostrava I"/>
    <n v="320151"/>
    <n v="51522"/>
    <x v="0"/>
    <x v="85"/>
    <x v="84"/>
    <x v="11"/>
    <x v="29"/>
    <x v="5"/>
  </r>
  <r>
    <x v="12"/>
    <n v="3201"/>
    <s v="Sekce ÚP Ostrava I"/>
    <n v="320151"/>
    <n v="51523"/>
    <x v="0"/>
    <x v="85"/>
    <x v="84"/>
    <x v="11"/>
    <x v="29"/>
    <x v="6"/>
  </r>
  <r>
    <x v="12"/>
    <n v="3201"/>
    <s v="Sekce ÚP Ostrava I"/>
    <n v="320151"/>
    <n v="51524"/>
    <x v="0"/>
    <x v="85"/>
    <x v="84"/>
    <x v="11"/>
    <x v="29"/>
    <x v="7"/>
  </r>
  <r>
    <x v="12"/>
    <n v="3201"/>
    <s v="Sekce ÚP Ostrava I"/>
    <n v="320152"/>
    <n v="52050"/>
    <x v="0"/>
    <x v="85"/>
    <x v="84"/>
    <x v="11"/>
    <x v="30"/>
    <x v="0"/>
  </r>
  <r>
    <x v="12"/>
    <n v="3201"/>
    <s v="Sekce ÚP Ostrava I"/>
    <n v="320152"/>
    <n v="52521"/>
    <x v="0"/>
    <x v="85"/>
    <x v="84"/>
    <x v="11"/>
    <x v="30"/>
    <x v="4"/>
  </r>
  <r>
    <x v="12"/>
    <n v="3201"/>
    <s v="Sekce ÚP Ostrava I"/>
    <n v="320152"/>
    <n v="52522"/>
    <x v="0"/>
    <x v="85"/>
    <x v="84"/>
    <x v="11"/>
    <x v="30"/>
    <x v="5"/>
  </r>
  <r>
    <x v="12"/>
    <n v="3201"/>
    <s v="Sekce ÚP Ostrava I"/>
    <n v="320152"/>
    <n v="52523"/>
    <x v="0"/>
    <x v="85"/>
    <x v="84"/>
    <x v="11"/>
    <x v="30"/>
    <x v="6"/>
  </r>
  <r>
    <x v="12"/>
    <n v="3201"/>
    <s v="Sekce ÚP Ostrava I"/>
    <n v="320161"/>
    <n v="61050"/>
    <x v="0"/>
    <x v="85"/>
    <x v="84"/>
    <x v="11"/>
    <x v="32"/>
    <x v="0"/>
  </r>
  <r>
    <x v="12"/>
    <n v="3201"/>
    <s v="Sekce ÚP Ostrava I"/>
    <n v="320161"/>
    <n v="61561"/>
    <x v="0"/>
    <x v="85"/>
    <x v="84"/>
    <x v="11"/>
    <x v="32"/>
    <x v="10"/>
  </r>
  <r>
    <x v="12"/>
    <n v="3201"/>
    <s v="Sekce ÚP Ostrava I"/>
    <n v="320161"/>
    <n v="61562"/>
    <x v="0"/>
    <x v="85"/>
    <x v="84"/>
    <x v="11"/>
    <x v="32"/>
    <x v="11"/>
  </r>
  <r>
    <x v="12"/>
    <n v="3201"/>
    <s v="Sekce ÚP Ostrava I"/>
    <n v="320161"/>
    <n v="61563"/>
    <x v="0"/>
    <x v="85"/>
    <x v="84"/>
    <x v="11"/>
    <x v="32"/>
    <x v="12"/>
  </r>
  <r>
    <x v="12"/>
    <n v="3201"/>
    <s v="Sekce ÚP Ostrava I"/>
    <n v="320161"/>
    <n v="61564"/>
    <x v="0"/>
    <x v="85"/>
    <x v="84"/>
    <x v="11"/>
    <x v="32"/>
    <x v="13"/>
  </r>
  <r>
    <x v="12"/>
    <n v="3201"/>
    <s v="Sekce ÚP Ostrava I"/>
    <n v="320162"/>
    <n v="62050"/>
    <x v="0"/>
    <x v="85"/>
    <x v="84"/>
    <x v="11"/>
    <x v="33"/>
    <x v="0"/>
  </r>
  <r>
    <x v="12"/>
    <n v="3201"/>
    <s v="Sekce ÚP Ostrava I"/>
    <n v="320162"/>
    <n v="62561"/>
    <x v="0"/>
    <x v="85"/>
    <x v="84"/>
    <x v="11"/>
    <x v="33"/>
    <x v="10"/>
  </r>
  <r>
    <x v="12"/>
    <n v="3201"/>
    <s v="Sekce ÚP Ostrava I"/>
    <n v="320162"/>
    <n v="62562"/>
    <x v="0"/>
    <x v="85"/>
    <x v="84"/>
    <x v="11"/>
    <x v="33"/>
    <x v="11"/>
  </r>
  <r>
    <x v="12"/>
    <n v="3201"/>
    <s v="Sekce ÚP Ostrava I"/>
    <n v="320162"/>
    <n v="62563"/>
    <x v="0"/>
    <x v="85"/>
    <x v="84"/>
    <x v="11"/>
    <x v="33"/>
    <x v="12"/>
  </r>
  <r>
    <x v="12"/>
    <n v="3202"/>
    <s v="Sekce ÚP Ostrava II"/>
    <n v="320200"/>
    <n v="30"/>
    <x v="0"/>
    <x v="86"/>
    <x v="85"/>
    <x v="11"/>
    <x v="0"/>
    <x v="0"/>
  </r>
  <r>
    <x v="12"/>
    <n v="3202"/>
    <s v="Sekce ÚP Ostrava II"/>
    <n v="320200"/>
    <n v="65"/>
    <x v="0"/>
    <x v="86"/>
    <x v="85"/>
    <x v="11"/>
    <x v="26"/>
    <x v="0"/>
  </r>
  <r>
    <x v="12"/>
    <n v="3202"/>
    <s v="Sekce ÚP Ostrava II"/>
    <n v="320200"/>
    <n v="460"/>
    <x v="0"/>
    <x v="86"/>
    <x v="85"/>
    <x v="11"/>
    <x v="27"/>
    <x v="0"/>
  </r>
  <r>
    <x v="12"/>
    <n v="3202"/>
    <s v="Sekce ÚP Ostrava II"/>
    <n v="320200"/>
    <n v="510"/>
    <x v="0"/>
    <x v="86"/>
    <x v="85"/>
    <x v="11"/>
    <x v="34"/>
    <x v="0"/>
  </r>
  <r>
    <x v="12"/>
    <n v="3202"/>
    <s v="Sekce ÚP Ostrava II"/>
    <n v="320250"/>
    <n v="50050"/>
    <x v="0"/>
    <x v="86"/>
    <x v="85"/>
    <x v="11"/>
    <x v="37"/>
    <x v="0"/>
  </r>
  <r>
    <x v="12"/>
    <n v="3202"/>
    <s v="Sekce ÚP Ostrava II"/>
    <n v="320250"/>
    <n v="50521"/>
    <x v="0"/>
    <x v="86"/>
    <x v="85"/>
    <x v="11"/>
    <x v="37"/>
    <x v="4"/>
  </r>
  <r>
    <x v="12"/>
    <n v="3202"/>
    <s v="Sekce ÚP Ostrava II"/>
    <n v="320250"/>
    <n v="50522"/>
    <x v="0"/>
    <x v="86"/>
    <x v="85"/>
    <x v="11"/>
    <x v="37"/>
    <x v="5"/>
  </r>
  <r>
    <x v="12"/>
    <n v="3202"/>
    <s v="Sekce ÚP Ostrava II"/>
    <n v="320250"/>
    <n v="50523"/>
    <x v="0"/>
    <x v="86"/>
    <x v="85"/>
    <x v="11"/>
    <x v="37"/>
    <x v="6"/>
  </r>
  <r>
    <x v="12"/>
    <n v="3202"/>
    <s v="Sekce ÚP Ostrava II"/>
    <n v="320260"/>
    <n v="60050"/>
    <x v="0"/>
    <x v="86"/>
    <x v="85"/>
    <x v="11"/>
    <x v="35"/>
    <x v="0"/>
  </r>
  <r>
    <x v="12"/>
    <n v="3202"/>
    <s v="Sekce ÚP Ostrava II"/>
    <n v="320260"/>
    <n v="60561"/>
    <x v="0"/>
    <x v="86"/>
    <x v="85"/>
    <x v="11"/>
    <x v="35"/>
    <x v="10"/>
  </r>
  <r>
    <x v="12"/>
    <n v="3202"/>
    <s v="Sekce ÚP Ostrava II"/>
    <n v="320260"/>
    <n v="60562"/>
    <x v="0"/>
    <x v="86"/>
    <x v="85"/>
    <x v="11"/>
    <x v="35"/>
    <x v="11"/>
  </r>
  <r>
    <x v="12"/>
    <n v="3202"/>
    <s v="Sekce ÚP Ostrava II"/>
    <n v="320260"/>
    <n v="60563"/>
    <x v="0"/>
    <x v="86"/>
    <x v="85"/>
    <x v="11"/>
    <x v="35"/>
    <x v="12"/>
  </r>
  <r>
    <x v="12"/>
    <n v="3203"/>
    <s v="Sekce ÚP Ostrava III"/>
    <n v="320300"/>
    <n v="30"/>
    <x v="0"/>
    <x v="87"/>
    <x v="86"/>
    <x v="11"/>
    <x v="0"/>
    <x v="0"/>
  </r>
  <r>
    <x v="12"/>
    <n v="3203"/>
    <s v="Sekce ÚP Ostrava III"/>
    <n v="320300"/>
    <n v="65"/>
    <x v="0"/>
    <x v="87"/>
    <x v="86"/>
    <x v="11"/>
    <x v="26"/>
    <x v="0"/>
  </r>
  <r>
    <x v="12"/>
    <n v="3203"/>
    <s v="Sekce ÚP Ostrava III"/>
    <n v="320300"/>
    <n v="460"/>
    <x v="0"/>
    <x v="87"/>
    <x v="86"/>
    <x v="11"/>
    <x v="27"/>
    <x v="0"/>
  </r>
  <r>
    <x v="12"/>
    <n v="3203"/>
    <s v="Sekce ÚP Ostrava III"/>
    <n v="320300"/>
    <n v="510"/>
    <x v="0"/>
    <x v="87"/>
    <x v="86"/>
    <x v="11"/>
    <x v="34"/>
    <x v="0"/>
  </r>
  <r>
    <x v="12"/>
    <n v="3203"/>
    <s v="Sekce ÚP Ostrava III"/>
    <n v="320350"/>
    <n v="50050"/>
    <x v="0"/>
    <x v="87"/>
    <x v="86"/>
    <x v="11"/>
    <x v="37"/>
    <x v="0"/>
  </r>
  <r>
    <x v="12"/>
    <n v="3203"/>
    <s v="Sekce ÚP Ostrava III"/>
    <n v="320350"/>
    <n v="50521"/>
    <x v="0"/>
    <x v="87"/>
    <x v="86"/>
    <x v="11"/>
    <x v="37"/>
    <x v="4"/>
  </r>
  <r>
    <x v="12"/>
    <n v="3203"/>
    <s v="Sekce ÚP Ostrava III"/>
    <n v="320350"/>
    <n v="50522"/>
    <x v="0"/>
    <x v="87"/>
    <x v="86"/>
    <x v="11"/>
    <x v="37"/>
    <x v="5"/>
  </r>
  <r>
    <x v="12"/>
    <n v="3203"/>
    <s v="Sekce ÚP Ostrava III"/>
    <n v="320350"/>
    <n v="50523"/>
    <x v="0"/>
    <x v="87"/>
    <x v="86"/>
    <x v="11"/>
    <x v="37"/>
    <x v="6"/>
  </r>
  <r>
    <x v="12"/>
    <n v="3203"/>
    <s v="Sekce ÚP Ostrava III"/>
    <n v="320350"/>
    <n v="50524"/>
    <x v="0"/>
    <x v="87"/>
    <x v="86"/>
    <x v="11"/>
    <x v="37"/>
    <x v="7"/>
  </r>
  <r>
    <x v="12"/>
    <n v="3203"/>
    <s v="Sekce ÚP Ostrava III"/>
    <n v="320360"/>
    <n v="60050"/>
    <x v="0"/>
    <x v="87"/>
    <x v="86"/>
    <x v="11"/>
    <x v="35"/>
    <x v="0"/>
  </r>
  <r>
    <x v="12"/>
    <n v="3203"/>
    <s v="Sekce ÚP Ostrava III"/>
    <n v="320360"/>
    <n v="60561"/>
    <x v="0"/>
    <x v="87"/>
    <x v="86"/>
    <x v="11"/>
    <x v="35"/>
    <x v="10"/>
  </r>
  <r>
    <x v="12"/>
    <n v="3203"/>
    <s v="Sekce ÚP Ostrava III"/>
    <n v="320360"/>
    <n v="60562"/>
    <x v="0"/>
    <x v="87"/>
    <x v="86"/>
    <x v="11"/>
    <x v="35"/>
    <x v="11"/>
  </r>
  <r>
    <x v="12"/>
    <n v="3203"/>
    <s v="Sekce ÚP Ostrava III"/>
    <n v="320360"/>
    <n v="60563"/>
    <x v="0"/>
    <x v="87"/>
    <x v="86"/>
    <x v="11"/>
    <x v="35"/>
    <x v="12"/>
  </r>
  <r>
    <x v="12"/>
    <n v="3205"/>
    <s v="Sekce ÚP v Bruntále"/>
    <n v="320500"/>
    <n v="30"/>
    <x v="0"/>
    <x v="88"/>
    <x v="87"/>
    <x v="11"/>
    <x v="0"/>
    <x v="0"/>
  </r>
  <r>
    <x v="12"/>
    <n v="3205"/>
    <s v="Sekce ÚP v Bruntále"/>
    <n v="320500"/>
    <n v="65"/>
    <x v="0"/>
    <x v="88"/>
    <x v="87"/>
    <x v="11"/>
    <x v="26"/>
    <x v="0"/>
  </r>
  <r>
    <x v="12"/>
    <n v="3205"/>
    <s v="Sekce ÚP v Bruntále"/>
    <n v="320500"/>
    <n v="460"/>
    <x v="0"/>
    <x v="88"/>
    <x v="87"/>
    <x v="11"/>
    <x v="27"/>
    <x v="0"/>
  </r>
  <r>
    <x v="12"/>
    <n v="3205"/>
    <s v="Sekce ÚP v Bruntále"/>
    <n v="320500"/>
    <n v="510"/>
    <x v="0"/>
    <x v="88"/>
    <x v="87"/>
    <x v="11"/>
    <x v="34"/>
    <x v="0"/>
  </r>
  <r>
    <x v="12"/>
    <n v="3205"/>
    <s v="Sekce ÚP v Bruntále"/>
    <n v="320550"/>
    <n v="50050"/>
    <x v="0"/>
    <x v="88"/>
    <x v="87"/>
    <x v="11"/>
    <x v="37"/>
    <x v="0"/>
  </r>
  <r>
    <x v="12"/>
    <n v="3205"/>
    <s v="Sekce ÚP v Bruntále"/>
    <n v="320550"/>
    <n v="50521"/>
    <x v="0"/>
    <x v="88"/>
    <x v="87"/>
    <x v="11"/>
    <x v="37"/>
    <x v="4"/>
  </r>
  <r>
    <x v="12"/>
    <n v="3205"/>
    <s v="Sekce ÚP v Bruntále"/>
    <n v="320550"/>
    <n v="50522"/>
    <x v="0"/>
    <x v="88"/>
    <x v="87"/>
    <x v="11"/>
    <x v="37"/>
    <x v="5"/>
  </r>
  <r>
    <x v="12"/>
    <n v="3205"/>
    <s v="Sekce ÚP v Bruntále"/>
    <n v="320550"/>
    <n v="50523"/>
    <x v="0"/>
    <x v="88"/>
    <x v="87"/>
    <x v="11"/>
    <x v="37"/>
    <x v="6"/>
  </r>
  <r>
    <x v="12"/>
    <n v="3205"/>
    <s v="Sekce ÚP v Bruntále"/>
    <n v="320560"/>
    <n v="60050"/>
    <x v="0"/>
    <x v="88"/>
    <x v="87"/>
    <x v="11"/>
    <x v="35"/>
    <x v="0"/>
  </r>
  <r>
    <x v="12"/>
    <n v="3205"/>
    <s v="Sekce ÚP v Bruntále"/>
    <n v="320560"/>
    <n v="60561"/>
    <x v="0"/>
    <x v="88"/>
    <x v="87"/>
    <x v="11"/>
    <x v="35"/>
    <x v="10"/>
  </r>
  <r>
    <x v="12"/>
    <n v="3205"/>
    <s v="Sekce ÚP v Bruntále"/>
    <n v="320560"/>
    <n v="60562"/>
    <x v="0"/>
    <x v="88"/>
    <x v="87"/>
    <x v="11"/>
    <x v="35"/>
    <x v="11"/>
  </r>
  <r>
    <x v="12"/>
    <n v="3207"/>
    <s v="Sekce ÚP ve Frýdku-Místku"/>
    <n v="320700"/>
    <n v="30"/>
    <x v="0"/>
    <x v="89"/>
    <x v="88"/>
    <x v="11"/>
    <x v="0"/>
    <x v="0"/>
  </r>
  <r>
    <x v="12"/>
    <n v="3207"/>
    <s v="Sekce ÚP ve Frýdku-Místku"/>
    <n v="320700"/>
    <n v="65"/>
    <x v="0"/>
    <x v="89"/>
    <x v="88"/>
    <x v="11"/>
    <x v="26"/>
    <x v="0"/>
  </r>
  <r>
    <x v="12"/>
    <n v="3207"/>
    <s v="Sekce ÚP ve Frýdku-Místku"/>
    <n v="320700"/>
    <n v="510"/>
    <x v="0"/>
    <x v="89"/>
    <x v="88"/>
    <x v="11"/>
    <x v="34"/>
    <x v="0"/>
  </r>
  <r>
    <x v="12"/>
    <n v="3207"/>
    <s v="Sekce ÚP ve Frýdku-Místku"/>
    <n v="320751"/>
    <n v="51050"/>
    <x v="0"/>
    <x v="89"/>
    <x v="88"/>
    <x v="11"/>
    <x v="29"/>
    <x v="0"/>
  </r>
  <r>
    <x v="12"/>
    <n v="3207"/>
    <s v="Sekce ÚP ve Frýdku-Místku"/>
    <n v="320751"/>
    <n v="51521"/>
    <x v="0"/>
    <x v="89"/>
    <x v="88"/>
    <x v="11"/>
    <x v="29"/>
    <x v="4"/>
  </r>
  <r>
    <x v="12"/>
    <n v="3207"/>
    <s v="Sekce ÚP ve Frýdku-Místku"/>
    <n v="320751"/>
    <n v="51522"/>
    <x v="0"/>
    <x v="89"/>
    <x v="88"/>
    <x v="11"/>
    <x v="29"/>
    <x v="5"/>
  </r>
  <r>
    <x v="12"/>
    <n v="3207"/>
    <s v="Sekce ÚP ve Frýdku-Místku"/>
    <n v="320751"/>
    <n v="51523"/>
    <x v="0"/>
    <x v="89"/>
    <x v="88"/>
    <x v="11"/>
    <x v="29"/>
    <x v="6"/>
  </r>
  <r>
    <x v="12"/>
    <n v="3207"/>
    <s v="Sekce ÚP ve Frýdku-Místku"/>
    <n v="320752"/>
    <n v="52050"/>
    <x v="0"/>
    <x v="89"/>
    <x v="88"/>
    <x v="11"/>
    <x v="30"/>
    <x v="0"/>
  </r>
  <r>
    <x v="12"/>
    <n v="3207"/>
    <s v="Sekce ÚP ve Frýdku-Místku"/>
    <n v="320752"/>
    <n v="52521"/>
    <x v="0"/>
    <x v="89"/>
    <x v="88"/>
    <x v="11"/>
    <x v="30"/>
    <x v="4"/>
  </r>
  <r>
    <x v="12"/>
    <n v="3207"/>
    <s v="Sekce ÚP ve Frýdku-Místku"/>
    <n v="320752"/>
    <n v="52522"/>
    <x v="0"/>
    <x v="89"/>
    <x v="88"/>
    <x v="11"/>
    <x v="30"/>
    <x v="5"/>
  </r>
  <r>
    <x v="12"/>
    <n v="3207"/>
    <s v="Sekce ÚP ve Frýdku-Místku"/>
    <n v="320752"/>
    <n v="52523"/>
    <x v="0"/>
    <x v="89"/>
    <x v="88"/>
    <x v="11"/>
    <x v="30"/>
    <x v="6"/>
  </r>
  <r>
    <x v="12"/>
    <n v="3207"/>
    <s v="Sekce ÚP ve Frýdku-Místku"/>
    <n v="320761"/>
    <n v="61050"/>
    <x v="0"/>
    <x v="89"/>
    <x v="88"/>
    <x v="11"/>
    <x v="32"/>
    <x v="0"/>
  </r>
  <r>
    <x v="12"/>
    <n v="3207"/>
    <s v="Sekce ÚP ve Frýdku-Místku"/>
    <n v="320761"/>
    <n v="61561"/>
    <x v="0"/>
    <x v="89"/>
    <x v="88"/>
    <x v="11"/>
    <x v="32"/>
    <x v="10"/>
  </r>
  <r>
    <x v="12"/>
    <n v="3207"/>
    <s v="Sekce ÚP ve Frýdku-Místku"/>
    <n v="320761"/>
    <n v="61562"/>
    <x v="0"/>
    <x v="89"/>
    <x v="88"/>
    <x v="11"/>
    <x v="32"/>
    <x v="11"/>
  </r>
  <r>
    <x v="12"/>
    <n v="3207"/>
    <s v="Sekce ÚP ve Frýdku-Místku"/>
    <n v="320761"/>
    <n v="61563"/>
    <x v="0"/>
    <x v="89"/>
    <x v="88"/>
    <x v="11"/>
    <x v="32"/>
    <x v="12"/>
  </r>
  <r>
    <x v="12"/>
    <n v="3207"/>
    <s v="Sekce ÚP ve Frýdku-Místku"/>
    <n v="320762"/>
    <n v="62050"/>
    <x v="0"/>
    <x v="89"/>
    <x v="88"/>
    <x v="11"/>
    <x v="33"/>
    <x v="0"/>
  </r>
  <r>
    <x v="12"/>
    <n v="3207"/>
    <s v="Sekce ÚP ve Frýdku-Místku"/>
    <n v="320762"/>
    <n v="62561"/>
    <x v="0"/>
    <x v="89"/>
    <x v="88"/>
    <x v="11"/>
    <x v="33"/>
    <x v="10"/>
  </r>
  <r>
    <x v="12"/>
    <n v="3207"/>
    <s v="Sekce ÚP ve Frýdku-Místku"/>
    <n v="320762"/>
    <n v="62562"/>
    <x v="0"/>
    <x v="89"/>
    <x v="88"/>
    <x v="11"/>
    <x v="33"/>
    <x v="11"/>
  </r>
  <r>
    <x v="12"/>
    <n v="3207"/>
    <s v="Sekce ÚP ve Frýdku-Místku"/>
    <n v="320770"/>
    <n v="70050"/>
    <x v="0"/>
    <x v="89"/>
    <x v="88"/>
    <x v="11"/>
    <x v="36"/>
    <x v="0"/>
  </r>
  <r>
    <x v="12"/>
    <n v="3207"/>
    <s v="Sekce ÚP ve Frýdku-Místku"/>
    <n v="320770"/>
    <n v="70461"/>
    <x v="0"/>
    <x v="89"/>
    <x v="88"/>
    <x v="11"/>
    <x v="36"/>
    <x v="15"/>
  </r>
  <r>
    <x v="12"/>
    <n v="3207"/>
    <s v="Sekce ÚP ve Frýdku-Místku"/>
    <n v="320770"/>
    <n v="70462"/>
    <x v="0"/>
    <x v="89"/>
    <x v="88"/>
    <x v="11"/>
    <x v="36"/>
    <x v="16"/>
  </r>
  <r>
    <x v="12"/>
    <n v="3212"/>
    <s v="Sekce ÚP v Karviné"/>
    <n v="321200"/>
    <n v="30"/>
    <x v="0"/>
    <x v="90"/>
    <x v="89"/>
    <x v="11"/>
    <x v="0"/>
    <x v="0"/>
  </r>
  <r>
    <x v="12"/>
    <n v="3212"/>
    <s v="Sekce ÚP v Karviné"/>
    <n v="321200"/>
    <n v="65"/>
    <x v="0"/>
    <x v="90"/>
    <x v="89"/>
    <x v="11"/>
    <x v="26"/>
    <x v="0"/>
  </r>
  <r>
    <x v="12"/>
    <n v="3212"/>
    <s v="Sekce ÚP v Karviné"/>
    <n v="321200"/>
    <n v="460"/>
    <x v="0"/>
    <x v="90"/>
    <x v="89"/>
    <x v="11"/>
    <x v="27"/>
    <x v="0"/>
  </r>
  <r>
    <x v="12"/>
    <n v="3212"/>
    <s v="Sekce ÚP v Karviné"/>
    <n v="321200"/>
    <n v="510"/>
    <x v="0"/>
    <x v="90"/>
    <x v="89"/>
    <x v="11"/>
    <x v="34"/>
    <x v="0"/>
  </r>
  <r>
    <x v="12"/>
    <n v="3212"/>
    <s v="Sekce ÚP v Karviné"/>
    <n v="321250"/>
    <n v="50050"/>
    <x v="0"/>
    <x v="90"/>
    <x v="89"/>
    <x v="11"/>
    <x v="37"/>
    <x v="0"/>
  </r>
  <r>
    <x v="12"/>
    <n v="3212"/>
    <s v="Sekce ÚP v Karviné"/>
    <n v="321250"/>
    <n v="50521"/>
    <x v="0"/>
    <x v="90"/>
    <x v="89"/>
    <x v="11"/>
    <x v="37"/>
    <x v="4"/>
  </r>
  <r>
    <x v="12"/>
    <n v="3212"/>
    <s v="Sekce ÚP v Karviné"/>
    <n v="321250"/>
    <n v="50522"/>
    <x v="0"/>
    <x v="90"/>
    <x v="89"/>
    <x v="11"/>
    <x v="37"/>
    <x v="5"/>
  </r>
  <r>
    <x v="12"/>
    <n v="3212"/>
    <s v="Sekce ÚP v Karviné"/>
    <n v="321250"/>
    <n v="50523"/>
    <x v="0"/>
    <x v="90"/>
    <x v="89"/>
    <x v="11"/>
    <x v="37"/>
    <x v="6"/>
  </r>
  <r>
    <x v="12"/>
    <n v="3212"/>
    <s v="Sekce ÚP v Karviné"/>
    <n v="321250"/>
    <n v="50524"/>
    <x v="0"/>
    <x v="90"/>
    <x v="89"/>
    <x v="11"/>
    <x v="37"/>
    <x v="7"/>
  </r>
  <r>
    <x v="12"/>
    <n v="3212"/>
    <s v="Sekce ÚP v Karviné"/>
    <n v="321250"/>
    <n v="50525"/>
    <x v="0"/>
    <x v="90"/>
    <x v="89"/>
    <x v="11"/>
    <x v="37"/>
    <x v="8"/>
  </r>
  <r>
    <x v="12"/>
    <n v="3212"/>
    <s v="Sekce ÚP v Karviné"/>
    <n v="321250"/>
    <n v="50526"/>
    <x v="0"/>
    <x v="90"/>
    <x v="89"/>
    <x v="11"/>
    <x v="37"/>
    <x v="9"/>
  </r>
  <r>
    <x v="12"/>
    <n v="3212"/>
    <s v="Sekce ÚP v Karviné"/>
    <n v="321260"/>
    <n v="60050"/>
    <x v="0"/>
    <x v="90"/>
    <x v="89"/>
    <x v="11"/>
    <x v="35"/>
    <x v="0"/>
  </r>
  <r>
    <x v="12"/>
    <n v="3212"/>
    <s v="Sekce ÚP v Karviné"/>
    <n v="321260"/>
    <n v="60561"/>
    <x v="0"/>
    <x v="90"/>
    <x v="89"/>
    <x v="11"/>
    <x v="35"/>
    <x v="10"/>
  </r>
  <r>
    <x v="12"/>
    <n v="3212"/>
    <s v="Sekce ÚP v Karviné"/>
    <n v="321260"/>
    <n v="60562"/>
    <x v="0"/>
    <x v="90"/>
    <x v="89"/>
    <x v="11"/>
    <x v="35"/>
    <x v="11"/>
  </r>
  <r>
    <x v="12"/>
    <n v="3212"/>
    <s v="Sekce ÚP v Karviné"/>
    <n v="321260"/>
    <n v="60563"/>
    <x v="0"/>
    <x v="90"/>
    <x v="89"/>
    <x v="11"/>
    <x v="35"/>
    <x v="12"/>
  </r>
  <r>
    <x v="12"/>
    <n v="3215"/>
    <s v="Sekce ÚP v Novém Jičíně"/>
    <n v="321500"/>
    <n v="30"/>
    <x v="0"/>
    <x v="91"/>
    <x v="90"/>
    <x v="11"/>
    <x v="0"/>
    <x v="0"/>
  </r>
  <r>
    <x v="12"/>
    <n v="3215"/>
    <s v="Sekce ÚP v Novém Jičíně"/>
    <n v="321500"/>
    <n v="65"/>
    <x v="0"/>
    <x v="91"/>
    <x v="90"/>
    <x v="11"/>
    <x v="26"/>
    <x v="0"/>
  </r>
  <r>
    <x v="12"/>
    <n v="3215"/>
    <s v="Sekce ÚP v Novém Jičíně"/>
    <n v="321500"/>
    <n v="460"/>
    <x v="0"/>
    <x v="91"/>
    <x v="90"/>
    <x v="11"/>
    <x v="27"/>
    <x v="0"/>
  </r>
  <r>
    <x v="12"/>
    <n v="3215"/>
    <s v="Sekce ÚP v Novém Jičíně"/>
    <n v="321500"/>
    <n v="510"/>
    <x v="0"/>
    <x v="91"/>
    <x v="90"/>
    <x v="11"/>
    <x v="34"/>
    <x v="0"/>
  </r>
  <r>
    <x v="12"/>
    <n v="3215"/>
    <s v="Sekce ÚP v Novém Jičíně"/>
    <n v="321550"/>
    <n v="50050"/>
    <x v="0"/>
    <x v="91"/>
    <x v="90"/>
    <x v="11"/>
    <x v="37"/>
    <x v="0"/>
  </r>
  <r>
    <x v="12"/>
    <n v="3215"/>
    <s v="Sekce ÚP v Novém Jičíně"/>
    <n v="321550"/>
    <n v="50521"/>
    <x v="0"/>
    <x v="91"/>
    <x v="90"/>
    <x v="11"/>
    <x v="37"/>
    <x v="4"/>
  </r>
  <r>
    <x v="12"/>
    <n v="3215"/>
    <s v="Sekce ÚP v Novém Jičíně"/>
    <n v="321550"/>
    <n v="50522"/>
    <x v="0"/>
    <x v="91"/>
    <x v="90"/>
    <x v="11"/>
    <x v="37"/>
    <x v="5"/>
  </r>
  <r>
    <x v="12"/>
    <n v="3215"/>
    <s v="Sekce ÚP v Novém Jičíně"/>
    <n v="321550"/>
    <n v="50523"/>
    <x v="0"/>
    <x v="91"/>
    <x v="90"/>
    <x v="11"/>
    <x v="37"/>
    <x v="6"/>
  </r>
  <r>
    <x v="12"/>
    <n v="3215"/>
    <s v="Sekce ÚP v Novém Jičíně"/>
    <n v="321550"/>
    <n v="50524"/>
    <x v="0"/>
    <x v="91"/>
    <x v="90"/>
    <x v="11"/>
    <x v="37"/>
    <x v="7"/>
  </r>
  <r>
    <x v="12"/>
    <n v="3215"/>
    <s v="Sekce ÚP v Novém Jičíně"/>
    <n v="321560"/>
    <n v="60050"/>
    <x v="0"/>
    <x v="91"/>
    <x v="90"/>
    <x v="11"/>
    <x v="35"/>
    <x v="0"/>
  </r>
  <r>
    <x v="12"/>
    <n v="3215"/>
    <s v="Sekce ÚP v Novém Jičíně"/>
    <n v="321560"/>
    <n v="60561"/>
    <x v="0"/>
    <x v="91"/>
    <x v="90"/>
    <x v="11"/>
    <x v="35"/>
    <x v="10"/>
  </r>
  <r>
    <x v="12"/>
    <n v="3215"/>
    <s v="Sekce ÚP v Novém Jičíně"/>
    <n v="321560"/>
    <n v="60562"/>
    <x v="0"/>
    <x v="91"/>
    <x v="90"/>
    <x v="11"/>
    <x v="35"/>
    <x v="11"/>
  </r>
  <r>
    <x v="12"/>
    <n v="3215"/>
    <s v="Sekce ÚP v Novém Jičíně"/>
    <n v="321560"/>
    <n v="60563"/>
    <x v="0"/>
    <x v="91"/>
    <x v="90"/>
    <x v="11"/>
    <x v="35"/>
    <x v="12"/>
  </r>
  <r>
    <x v="12"/>
    <n v="3216"/>
    <s v="Sekce ÚP v Opavě"/>
    <n v="321600"/>
    <n v="30"/>
    <x v="0"/>
    <x v="92"/>
    <x v="91"/>
    <x v="11"/>
    <x v="0"/>
    <x v="0"/>
  </r>
  <r>
    <x v="12"/>
    <n v="3216"/>
    <s v="Sekce ÚP v Opavě"/>
    <n v="321600"/>
    <n v="65"/>
    <x v="0"/>
    <x v="92"/>
    <x v="91"/>
    <x v="11"/>
    <x v="26"/>
    <x v="0"/>
  </r>
  <r>
    <x v="12"/>
    <n v="3216"/>
    <s v="Sekce ÚP v Opavě"/>
    <n v="321600"/>
    <n v="460"/>
    <x v="0"/>
    <x v="92"/>
    <x v="91"/>
    <x v="11"/>
    <x v="27"/>
    <x v="0"/>
  </r>
  <r>
    <x v="12"/>
    <n v="3216"/>
    <s v="Sekce ÚP v Opavě"/>
    <n v="321600"/>
    <n v="510"/>
    <x v="0"/>
    <x v="92"/>
    <x v="91"/>
    <x v="11"/>
    <x v="34"/>
    <x v="0"/>
  </r>
  <r>
    <x v="12"/>
    <n v="3216"/>
    <s v="Sekce ÚP v Opavě"/>
    <n v="321650"/>
    <n v="50050"/>
    <x v="0"/>
    <x v="92"/>
    <x v="91"/>
    <x v="11"/>
    <x v="37"/>
    <x v="0"/>
  </r>
  <r>
    <x v="12"/>
    <n v="3216"/>
    <s v="Sekce ÚP v Opavě"/>
    <n v="321650"/>
    <n v="50521"/>
    <x v="0"/>
    <x v="92"/>
    <x v="91"/>
    <x v="11"/>
    <x v="37"/>
    <x v="4"/>
  </r>
  <r>
    <x v="12"/>
    <n v="3216"/>
    <s v="Sekce ÚP v Opavě"/>
    <n v="321650"/>
    <n v="50522"/>
    <x v="0"/>
    <x v="92"/>
    <x v="91"/>
    <x v="11"/>
    <x v="37"/>
    <x v="5"/>
  </r>
  <r>
    <x v="12"/>
    <n v="3216"/>
    <s v="Sekce ÚP v Opavě"/>
    <n v="321650"/>
    <n v="50523"/>
    <x v="0"/>
    <x v="92"/>
    <x v="91"/>
    <x v="11"/>
    <x v="37"/>
    <x v="6"/>
  </r>
  <r>
    <x v="12"/>
    <n v="3216"/>
    <s v="Sekce ÚP v Opavě"/>
    <n v="321650"/>
    <n v="50524"/>
    <x v="0"/>
    <x v="92"/>
    <x v="91"/>
    <x v="11"/>
    <x v="37"/>
    <x v="7"/>
  </r>
  <r>
    <x v="12"/>
    <n v="3216"/>
    <s v="Sekce ÚP v Opavě"/>
    <n v="321650"/>
    <n v="50525"/>
    <x v="0"/>
    <x v="92"/>
    <x v="91"/>
    <x v="11"/>
    <x v="37"/>
    <x v="8"/>
  </r>
  <r>
    <x v="12"/>
    <n v="3216"/>
    <s v="Sekce ÚP v Opavě"/>
    <n v="321660"/>
    <n v="60050"/>
    <x v="0"/>
    <x v="92"/>
    <x v="91"/>
    <x v="11"/>
    <x v="35"/>
    <x v="0"/>
  </r>
  <r>
    <x v="12"/>
    <n v="3216"/>
    <s v="Sekce ÚP v Opavě"/>
    <n v="321660"/>
    <n v="60561"/>
    <x v="0"/>
    <x v="92"/>
    <x v="91"/>
    <x v="11"/>
    <x v="35"/>
    <x v="10"/>
  </r>
  <r>
    <x v="12"/>
    <n v="3216"/>
    <s v="Sekce ÚP v Opavě"/>
    <n v="321660"/>
    <n v="60562"/>
    <x v="0"/>
    <x v="92"/>
    <x v="91"/>
    <x v="11"/>
    <x v="35"/>
    <x v="11"/>
  </r>
  <r>
    <x v="12"/>
    <n v="3216"/>
    <s v="Sekce ÚP v Opavě"/>
    <n v="321660"/>
    <n v="60563"/>
    <x v="0"/>
    <x v="92"/>
    <x v="91"/>
    <x v="11"/>
    <x v="35"/>
    <x v="12"/>
  </r>
  <r>
    <x v="12"/>
    <n v="3216"/>
    <s v="Sekce ÚP v Opavě"/>
    <n v="321660"/>
    <n v="60564"/>
    <x v="0"/>
    <x v="92"/>
    <x v="91"/>
    <x v="11"/>
    <x v="35"/>
    <x v="13"/>
  </r>
  <r>
    <x v="13"/>
    <n v="3300"/>
    <s v="FÚ pro Zlínský kraj"/>
    <n v="330000"/>
    <n v="20"/>
    <x v="0"/>
    <x v="0"/>
    <x v="0"/>
    <x v="0"/>
    <x v="0"/>
    <x v="0"/>
  </r>
  <r>
    <x v="13"/>
    <n v="3300"/>
    <s v="FÚ pro Zlínský kraj"/>
    <n v="330000"/>
    <n v="65"/>
    <x v="0"/>
    <x v="42"/>
    <x v="28"/>
    <x v="0"/>
    <x v="0"/>
    <x v="0"/>
  </r>
  <r>
    <x v="13"/>
    <n v="3340"/>
    <s v="FÚ pro Zlínský kraj"/>
    <n v="334000"/>
    <n v="4000040"/>
    <x v="0"/>
    <x v="2"/>
    <x v="2"/>
    <x v="0"/>
    <x v="0"/>
    <x v="0"/>
  </r>
  <r>
    <x v="13"/>
    <n v="3340"/>
    <s v="FÚ pro Zlínský kraj"/>
    <n v="334000"/>
    <n v="410"/>
    <x v="0"/>
    <x v="2"/>
    <x v="2"/>
    <x v="1"/>
    <x v="0"/>
    <x v="0"/>
  </r>
  <r>
    <x v="13"/>
    <n v="3340"/>
    <s v="FÚ pro Zlínský kraj"/>
    <n v="334000"/>
    <n v="490"/>
    <x v="0"/>
    <x v="2"/>
    <x v="2"/>
    <x v="21"/>
    <x v="0"/>
    <x v="0"/>
  </r>
  <r>
    <x v="13"/>
    <n v="3340"/>
    <s v="FÚ pro Zlínský kraj"/>
    <n v="334011"/>
    <n v="11050"/>
    <x v="0"/>
    <x v="2"/>
    <x v="2"/>
    <x v="3"/>
    <x v="0"/>
    <x v="0"/>
  </r>
  <r>
    <x v="13"/>
    <n v="3340"/>
    <s v="FÚ pro Zlínský kraj"/>
    <n v="334011"/>
    <n v="11420"/>
    <x v="0"/>
    <x v="2"/>
    <x v="2"/>
    <x v="3"/>
    <x v="3"/>
    <x v="0"/>
  </r>
  <r>
    <x v="13"/>
    <n v="3340"/>
    <s v="FÚ pro Zlínský kraj"/>
    <n v="334011"/>
    <n v="11430"/>
    <x v="0"/>
    <x v="2"/>
    <x v="2"/>
    <x v="3"/>
    <x v="4"/>
    <x v="0"/>
  </r>
  <r>
    <x v="13"/>
    <n v="3340"/>
    <s v="FÚ pro Zlínský kraj"/>
    <n v="334011"/>
    <n v="11440"/>
    <x v="0"/>
    <x v="2"/>
    <x v="2"/>
    <x v="3"/>
    <x v="45"/>
    <x v="0"/>
  </r>
  <r>
    <x v="13"/>
    <n v="3340"/>
    <s v="FÚ pro Zlínský kraj"/>
    <n v="334011"/>
    <n v="11450"/>
    <x v="0"/>
    <x v="2"/>
    <x v="2"/>
    <x v="3"/>
    <x v="38"/>
    <x v="0"/>
  </r>
  <r>
    <x v="13"/>
    <n v="3340"/>
    <s v="FÚ pro Zlínský kraj"/>
    <n v="334011"/>
    <n v="11530"/>
    <x v="0"/>
    <x v="2"/>
    <x v="2"/>
    <x v="3"/>
    <x v="10"/>
    <x v="0"/>
  </r>
  <r>
    <x v="13"/>
    <n v="3340"/>
    <s v="FÚ pro Zlínský kraj"/>
    <n v="334031"/>
    <n v="31050"/>
    <x v="0"/>
    <x v="2"/>
    <x v="2"/>
    <x v="5"/>
    <x v="0"/>
    <x v="0"/>
  </r>
  <r>
    <x v="13"/>
    <n v="3340"/>
    <s v="FÚ pro Zlínský kraj"/>
    <n v="334031"/>
    <n v="31471"/>
    <x v="0"/>
    <x v="2"/>
    <x v="2"/>
    <x v="5"/>
    <x v="14"/>
    <x v="0"/>
  </r>
  <r>
    <x v="13"/>
    <n v="3340"/>
    <s v="FÚ pro Zlínský kraj"/>
    <n v="334031"/>
    <n v="31472"/>
    <x v="0"/>
    <x v="2"/>
    <x v="2"/>
    <x v="5"/>
    <x v="15"/>
    <x v="0"/>
  </r>
  <r>
    <x v="13"/>
    <n v="3300"/>
    <s v="FÚ pro Zlínský kraj"/>
    <n v="330080"/>
    <n v="80050"/>
    <x v="0"/>
    <x v="29"/>
    <x v="29"/>
    <x v="0"/>
    <x v="0"/>
    <x v="0"/>
  </r>
  <r>
    <x v="13"/>
    <n v="3300"/>
    <s v="FÚ pro Zlínský kraj"/>
    <n v="330080"/>
    <n v="80541"/>
    <x v="0"/>
    <x v="29"/>
    <x v="29"/>
    <x v="15"/>
    <x v="0"/>
    <x v="0"/>
  </r>
  <r>
    <x v="13"/>
    <n v="3300"/>
    <s v="FÚ pro Zlínský kraj"/>
    <n v="330080"/>
    <n v="80542"/>
    <x v="0"/>
    <x v="29"/>
    <x v="29"/>
    <x v="16"/>
    <x v="0"/>
    <x v="0"/>
  </r>
  <r>
    <x v="13"/>
    <n v="3300"/>
    <s v="FÚ pro Zlínský kraj"/>
    <n v="330080"/>
    <n v="80543"/>
    <x v="0"/>
    <x v="29"/>
    <x v="29"/>
    <x v="17"/>
    <x v="0"/>
    <x v="0"/>
  </r>
  <r>
    <x v="13"/>
    <n v="3300"/>
    <s v="FÚ pro Zlínský kraj"/>
    <n v="330080"/>
    <n v="80544"/>
    <x v="0"/>
    <x v="29"/>
    <x v="29"/>
    <x v="18"/>
    <x v="0"/>
    <x v="0"/>
  </r>
  <r>
    <x v="13"/>
    <n v="3301"/>
    <s v="Sekce ÚP ve Zlíně"/>
    <n v="330100"/>
    <n v="30"/>
    <x v="0"/>
    <x v="93"/>
    <x v="92"/>
    <x v="11"/>
    <x v="0"/>
    <x v="0"/>
  </r>
  <r>
    <x v="13"/>
    <n v="3301"/>
    <s v="Sekce ÚP ve Zlíně"/>
    <n v="330100"/>
    <n v="65"/>
    <x v="0"/>
    <x v="93"/>
    <x v="92"/>
    <x v="11"/>
    <x v="26"/>
    <x v="0"/>
  </r>
  <r>
    <x v="13"/>
    <n v="3301"/>
    <s v="Sekce ÚP ve Zlíně"/>
    <n v="330100"/>
    <n v="460"/>
    <x v="0"/>
    <x v="93"/>
    <x v="92"/>
    <x v="11"/>
    <x v="27"/>
    <x v="0"/>
  </r>
  <r>
    <x v="13"/>
    <n v="3301"/>
    <s v="Sekce ÚP ve Zlíně"/>
    <n v="330140"/>
    <n v="40050"/>
    <x v="0"/>
    <x v="93"/>
    <x v="92"/>
    <x v="11"/>
    <x v="28"/>
    <x v="0"/>
  </r>
  <r>
    <x v="13"/>
    <n v="3301"/>
    <s v="Sekce ÚP ve Zlíně"/>
    <n v="330140"/>
    <n v="40511"/>
    <x v="0"/>
    <x v="93"/>
    <x v="92"/>
    <x v="11"/>
    <x v="28"/>
    <x v="1"/>
  </r>
  <r>
    <x v="13"/>
    <n v="3301"/>
    <s v="Sekce ÚP ve Zlíně"/>
    <n v="330140"/>
    <n v="40512"/>
    <x v="0"/>
    <x v="93"/>
    <x v="92"/>
    <x v="11"/>
    <x v="28"/>
    <x v="2"/>
  </r>
  <r>
    <x v="13"/>
    <n v="3301"/>
    <s v="Sekce ÚP ve Zlíně"/>
    <n v="330151"/>
    <n v="51050"/>
    <x v="0"/>
    <x v="93"/>
    <x v="92"/>
    <x v="11"/>
    <x v="29"/>
    <x v="0"/>
  </r>
  <r>
    <x v="13"/>
    <n v="3301"/>
    <s v="Sekce ÚP ve Zlíně"/>
    <n v="330151"/>
    <n v="51521"/>
    <x v="0"/>
    <x v="93"/>
    <x v="92"/>
    <x v="11"/>
    <x v="29"/>
    <x v="4"/>
  </r>
  <r>
    <x v="13"/>
    <n v="3301"/>
    <s v="Sekce ÚP ve Zlíně"/>
    <n v="330151"/>
    <n v="51522"/>
    <x v="0"/>
    <x v="93"/>
    <x v="92"/>
    <x v="11"/>
    <x v="29"/>
    <x v="5"/>
  </r>
  <r>
    <x v="13"/>
    <n v="3301"/>
    <s v="Sekce ÚP ve Zlíně"/>
    <n v="330151"/>
    <n v="51523"/>
    <x v="0"/>
    <x v="93"/>
    <x v="92"/>
    <x v="11"/>
    <x v="29"/>
    <x v="6"/>
  </r>
  <r>
    <x v="13"/>
    <n v="3301"/>
    <s v="Sekce ÚP ve Zlíně"/>
    <n v="330151"/>
    <n v="51524"/>
    <x v="0"/>
    <x v="93"/>
    <x v="92"/>
    <x v="11"/>
    <x v="29"/>
    <x v="7"/>
  </r>
  <r>
    <x v="13"/>
    <n v="3301"/>
    <s v="Sekce ÚP ve Zlíně"/>
    <n v="330152"/>
    <n v="52050"/>
    <x v="0"/>
    <x v="93"/>
    <x v="92"/>
    <x v="11"/>
    <x v="30"/>
    <x v="0"/>
  </r>
  <r>
    <x v="13"/>
    <n v="3301"/>
    <s v="Sekce ÚP ve Zlíně"/>
    <n v="330152"/>
    <n v="52521"/>
    <x v="0"/>
    <x v="93"/>
    <x v="92"/>
    <x v="11"/>
    <x v="30"/>
    <x v="4"/>
  </r>
  <r>
    <x v="13"/>
    <n v="3301"/>
    <s v="Sekce ÚP ve Zlíně"/>
    <n v="330152"/>
    <n v="52522"/>
    <x v="0"/>
    <x v="93"/>
    <x v="92"/>
    <x v="11"/>
    <x v="30"/>
    <x v="5"/>
  </r>
  <r>
    <x v="13"/>
    <n v="3301"/>
    <s v="Sekce ÚP ve Zlíně"/>
    <n v="330152"/>
    <n v="52523"/>
    <x v="0"/>
    <x v="93"/>
    <x v="92"/>
    <x v="11"/>
    <x v="30"/>
    <x v="6"/>
  </r>
  <r>
    <x v="13"/>
    <n v="3301"/>
    <s v="Sekce ÚP ve Zlíně"/>
    <n v="330160"/>
    <n v="60050"/>
    <x v="0"/>
    <x v="93"/>
    <x v="92"/>
    <x v="11"/>
    <x v="35"/>
    <x v="0"/>
  </r>
  <r>
    <x v="13"/>
    <n v="3301"/>
    <s v="Sekce ÚP ve Zlíně"/>
    <n v="330160"/>
    <n v="60561"/>
    <x v="0"/>
    <x v="93"/>
    <x v="92"/>
    <x v="11"/>
    <x v="35"/>
    <x v="10"/>
  </r>
  <r>
    <x v="13"/>
    <n v="3301"/>
    <s v="Sekce ÚP ve Zlíně"/>
    <n v="330160"/>
    <n v="60562"/>
    <x v="0"/>
    <x v="93"/>
    <x v="92"/>
    <x v="11"/>
    <x v="35"/>
    <x v="11"/>
  </r>
  <r>
    <x v="13"/>
    <n v="3301"/>
    <s v="Sekce ÚP ve Zlíně"/>
    <n v="330160"/>
    <n v="60563"/>
    <x v="0"/>
    <x v="93"/>
    <x v="92"/>
    <x v="11"/>
    <x v="35"/>
    <x v="12"/>
  </r>
  <r>
    <x v="13"/>
    <n v="3301"/>
    <s v="Sekce ÚP ve Zlíně"/>
    <n v="330160"/>
    <n v="60564"/>
    <x v="0"/>
    <x v="93"/>
    <x v="92"/>
    <x v="11"/>
    <x v="35"/>
    <x v="13"/>
  </r>
  <r>
    <x v="13"/>
    <n v="3301"/>
    <s v="Sekce ÚP ve Zlíně"/>
    <n v="330160"/>
    <n v="60565"/>
    <x v="0"/>
    <x v="93"/>
    <x v="92"/>
    <x v="11"/>
    <x v="35"/>
    <x v="17"/>
  </r>
  <r>
    <x v="13"/>
    <n v="3304"/>
    <s v="Sekce ÚP v Kroměříži"/>
    <n v="330400"/>
    <n v="30"/>
    <x v="0"/>
    <x v="94"/>
    <x v="93"/>
    <x v="11"/>
    <x v="0"/>
    <x v="0"/>
  </r>
  <r>
    <x v="13"/>
    <n v="3304"/>
    <s v="Sekce ÚP v Kroměříži"/>
    <n v="330400"/>
    <n v="65"/>
    <x v="0"/>
    <x v="94"/>
    <x v="93"/>
    <x v="11"/>
    <x v="26"/>
    <x v="0"/>
  </r>
  <r>
    <x v="13"/>
    <n v="3304"/>
    <s v="Sekce ÚP v Kroměříži"/>
    <n v="330400"/>
    <n v="460"/>
    <x v="0"/>
    <x v="94"/>
    <x v="93"/>
    <x v="11"/>
    <x v="27"/>
    <x v="0"/>
  </r>
  <r>
    <x v="13"/>
    <n v="3304"/>
    <s v="Sekce ÚP v Kroměříži"/>
    <n v="330400"/>
    <n v="510"/>
    <x v="0"/>
    <x v="94"/>
    <x v="93"/>
    <x v="11"/>
    <x v="34"/>
    <x v="0"/>
  </r>
  <r>
    <x v="13"/>
    <n v="3304"/>
    <s v="Sekce ÚP v Kroměříži"/>
    <n v="330450"/>
    <n v="50050"/>
    <x v="0"/>
    <x v="94"/>
    <x v="93"/>
    <x v="11"/>
    <x v="37"/>
    <x v="0"/>
  </r>
  <r>
    <x v="13"/>
    <n v="3304"/>
    <s v="Sekce ÚP v Kroměříži"/>
    <n v="330450"/>
    <n v="50521"/>
    <x v="0"/>
    <x v="94"/>
    <x v="93"/>
    <x v="11"/>
    <x v="37"/>
    <x v="4"/>
  </r>
  <r>
    <x v="13"/>
    <n v="3304"/>
    <s v="Sekce ÚP v Kroměříži"/>
    <n v="330450"/>
    <n v="50522"/>
    <x v="0"/>
    <x v="94"/>
    <x v="93"/>
    <x v="11"/>
    <x v="37"/>
    <x v="5"/>
  </r>
  <r>
    <x v="13"/>
    <n v="3304"/>
    <s v="Sekce ÚP v Kroměříži"/>
    <n v="330450"/>
    <n v="50523"/>
    <x v="0"/>
    <x v="94"/>
    <x v="93"/>
    <x v="11"/>
    <x v="37"/>
    <x v="6"/>
  </r>
  <r>
    <x v="13"/>
    <n v="3304"/>
    <s v="Sekce ÚP v Kroměříži"/>
    <n v="330460"/>
    <n v="60050"/>
    <x v="0"/>
    <x v="94"/>
    <x v="93"/>
    <x v="11"/>
    <x v="35"/>
    <x v="0"/>
  </r>
  <r>
    <x v="13"/>
    <n v="3304"/>
    <s v="Sekce ÚP v Kroměříži"/>
    <n v="330460"/>
    <n v="60561"/>
    <x v="0"/>
    <x v="94"/>
    <x v="93"/>
    <x v="11"/>
    <x v="35"/>
    <x v="10"/>
  </r>
  <r>
    <x v="13"/>
    <n v="3304"/>
    <s v="Sekce ÚP v Kroměříži"/>
    <n v="330460"/>
    <n v="60562"/>
    <x v="0"/>
    <x v="94"/>
    <x v="93"/>
    <x v="11"/>
    <x v="35"/>
    <x v="11"/>
  </r>
  <r>
    <x v="13"/>
    <n v="3304"/>
    <s v="Sekce ÚP v Kroměříži"/>
    <n v="330460"/>
    <n v="60563"/>
    <x v="0"/>
    <x v="94"/>
    <x v="93"/>
    <x v="11"/>
    <x v="35"/>
    <x v="12"/>
  </r>
  <r>
    <x v="13"/>
    <n v="3309"/>
    <s v="Sekce ÚP v Uherském Hradišti"/>
    <n v="330900"/>
    <n v="30"/>
    <x v="0"/>
    <x v="95"/>
    <x v="94"/>
    <x v="11"/>
    <x v="0"/>
    <x v="0"/>
  </r>
  <r>
    <x v="13"/>
    <n v="3309"/>
    <s v="Sekce ÚP v Uherském Hradišti"/>
    <n v="330900"/>
    <n v="65"/>
    <x v="0"/>
    <x v="95"/>
    <x v="94"/>
    <x v="11"/>
    <x v="26"/>
    <x v="0"/>
  </r>
  <r>
    <x v="13"/>
    <n v="3309"/>
    <s v="Sekce ÚP v Uherském Hradišti"/>
    <n v="330900"/>
    <n v="460"/>
    <x v="0"/>
    <x v="95"/>
    <x v="94"/>
    <x v="11"/>
    <x v="27"/>
    <x v="0"/>
  </r>
  <r>
    <x v="13"/>
    <n v="3309"/>
    <s v="Sekce ÚP v Uherském Hradišti"/>
    <n v="330900"/>
    <n v="510"/>
    <x v="0"/>
    <x v="95"/>
    <x v="94"/>
    <x v="11"/>
    <x v="34"/>
    <x v="0"/>
  </r>
  <r>
    <x v="13"/>
    <n v="3309"/>
    <s v="Sekce ÚP v Uherském Hradišti"/>
    <n v="330950"/>
    <n v="50050"/>
    <x v="0"/>
    <x v="95"/>
    <x v="94"/>
    <x v="11"/>
    <x v="37"/>
    <x v="0"/>
  </r>
  <r>
    <x v="13"/>
    <n v="3309"/>
    <s v="Sekce ÚP v Uherském Hradišti"/>
    <n v="330950"/>
    <n v="50521"/>
    <x v="0"/>
    <x v="95"/>
    <x v="94"/>
    <x v="11"/>
    <x v="37"/>
    <x v="4"/>
  </r>
  <r>
    <x v="13"/>
    <n v="3309"/>
    <s v="Sekce ÚP v Uherském Hradišti"/>
    <n v="330950"/>
    <n v="50522"/>
    <x v="0"/>
    <x v="95"/>
    <x v="94"/>
    <x v="11"/>
    <x v="37"/>
    <x v="5"/>
  </r>
  <r>
    <x v="13"/>
    <n v="3309"/>
    <s v="Sekce ÚP v Uherském Hradišti"/>
    <n v="330950"/>
    <n v="50523"/>
    <x v="0"/>
    <x v="95"/>
    <x v="94"/>
    <x v="11"/>
    <x v="37"/>
    <x v="6"/>
  </r>
  <r>
    <x v="13"/>
    <n v="3309"/>
    <s v="Sekce ÚP v Uherském Hradišti"/>
    <n v="330950"/>
    <n v="50524"/>
    <x v="0"/>
    <x v="95"/>
    <x v="94"/>
    <x v="11"/>
    <x v="37"/>
    <x v="7"/>
  </r>
  <r>
    <x v="13"/>
    <n v="3309"/>
    <s v="Sekce ÚP v Uherském Hradišti"/>
    <n v="330960"/>
    <n v="60050"/>
    <x v="0"/>
    <x v="95"/>
    <x v="94"/>
    <x v="11"/>
    <x v="35"/>
    <x v="0"/>
  </r>
  <r>
    <x v="13"/>
    <n v="3309"/>
    <s v="Sekce ÚP v Uherském Hradišti"/>
    <n v="330960"/>
    <n v="60561"/>
    <x v="0"/>
    <x v="95"/>
    <x v="94"/>
    <x v="11"/>
    <x v="35"/>
    <x v="10"/>
  </r>
  <r>
    <x v="13"/>
    <n v="3309"/>
    <s v="Sekce ÚP v Uherském Hradišti"/>
    <n v="330960"/>
    <n v="60562"/>
    <x v="0"/>
    <x v="95"/>
    <x v="94"/>
    <x v="11"/>
    <x v="35"/>
    <x v="11"/>
  </r>
  <r>
    <x v="13"/>
    <n v="3309"/>
    <s v="Sekce ÚP v Uherském Hradišti"/>
    <n v="330960"/>
    <n v="60563"/>
    <x v="0"/>
    <x v="95"/>
    <x v="94"/>
    <x v="11"/>
    <x v="35"/>
    <x v="12"/>
  </r>
  <r>
    <x v="13"/>
    <n v="3309"/>
    <s v="Sekce ÚP v Uherském Hradišti"/>
    <n v="330960"/>
    <n v="60564"/>
    <x v="0"/>
    <x v="95"/>
    <x v="94"/>
    <x v="11"/>
    <x v="35"/>
    <x v="13"/>
  </r>
  <r>
    <x v="13"/>
    <n v="3310"/>
    <s v="Sekce ÚP ve Valašském Meziříčí"/>
    <n v="331000"/>
    <n v="30"/>
    <x v="0"/>
    <x v="96"/>
    <x v="95"/>
    <x v="11"/>
    <x v="0"/>
    <x v="0"/>
  </r>
  <r>
    <x v="13"/>
    <n v="3310"/>
    <s v="Sekce ÚP ve Valašském Meziříčí"/>
    <n v="331000"/>
    <n v="65"/>
    <x v="0"/>
    <x v="96"/>
    <x v="95"/>
    <x v="11"/>
    <x v="26"/>
    <x v="0"/>
  </r>
  <r>
    <x v="13"/>
    <n v="3310"/>
    <s v="Sekce ÚP ve Valašském Meziříčí"/>
    <n v="331000"/>
    <n v="460"/>
    <x v="0"/>
    <x v="96"/>
    <x v="95"/>
    <x v="11"/>
    <x v="27"/>
    <x v="0"/>
  </r>
  <r>
    <x v="13"/>
    <n v="3310"/>
    <s v="Sekce ÚP ve Valašském Meziříčí"/>
    <n v="331000"/>
    <n v="510"/>
    <x v="0"/>
    <x v="96"/>
    <x v="95"/>
    <x v="11"/>
    <x v="34"/>
    <x v="0"/>
  </r>
  <r>
    <x v="13"/>
    <n v="3310"/>
    <s v="Sekce ÚP ve Valašském Meziříčí"/>
    <n v="331050"/>
    <n v="50050"/>
    <x v="0"/>
    <x v="96"/>
    <x v="95"/>
    <x v="11"/>
    <x v="37"/>
    <x v="0"/>
  </r>
  <r>
    <x v="13"/>
    <n v="3310"/>
    <s v="Sekce ÚP ve Valašském Meziříčí"/>
    <n v="331050"/>
    <n v="50521"/>
    <x v="0"/>
    <x v="96"/>
    <x v="95"/>
    <x v="11"/>
    <x v="37"/>
    <x v="4"/>
  </r>
  <r>
    <x v="13"/>
    <n v="3310"/>
    <s v="Sekce ÚP ve Valašském Meziříčí"/>
    <n v="331050"/>
    <n v="50522"/>
    <x v="0"/>
    <x v="96"/>
    <x v="95"/>
    <x v="11"/>
    <x v="37"/>
    <x v="5"/>
  </r>
  <r>
    <x v="13"/>
    <n v="3310"/>
    <s v="Sekce ÚP ve Valašském Meziříčí"/>
    <n v="331050"/>
    <n v="50523"/>
    <x v="0"/>
    <x v="96"/>
    <x v="95"/>
    <x v="11"/>
    <x v="37"/>
    <x v="6"/>
  </r>
  <r>
    <x v="13"/>
    <n v="3310"/>
    <s v="Sekce ÚP ve Valašském Meziříčí"/>
    <n v="331060"/>
    <n v="60050"/>
    <x v="0"/>
    <x v="96"/>
    <x v="95"/>
    <x v="11"/>
    <x v="35"/>
    <x v="0"/>
  </r>
  <r>
    <x v="13"/>
    <n v="3310"/>
    <s v="Sekce ÚP ve Valašském Meziříčí"/>
    <n v="331060"/>
    <n v="60561"/>
    <x v="0"/>
    <x v="96"/>
    <x v="95"/>
    <x v="11"/>
    <x v="35"/>
    <x v="10"/>
  </r>
  <r>
    <x v="13"/>
    <n v="3310"/>
    <s v="Sekce ÚP ve Valašském Meziříčí"/>
    <n v="331060"/>
    <n v="60562"/>
    <x v="0"/>
    <x v="96"/>
    <x v="95"/>
    <x v="11"/>
    <x v="35"/>
    <x v="11"/>
  </r>
  <r>
    <x v="13"/>
    <n v="3312"/>
    <s v="Sekce ÚP ve Vsetíně"/>
    <n v="331200"/>
    <n v="30"/>
    <x v="0"/>
    <x v="97"/>
    <x v="96"/>
    <x v="11"/>
    <x v="0"/>
    <x v="0"/>
  </r>
  <r>
    <x v="13"/>
    <n v="3312"/>
    <s v="Sekce ÚP ve Vsetíně"/>
    <n v="331200"/>
    <n v="460"/>
    <x v="0"/>
    <x v="97"/>
    <x v="96"/>
    <x v="11"/>
    <x v="27"/>
    <x v="0"/>
  </r>
  <r>
    <x v="13"/>
    <n v="3312"/>
    <s v="Sekce ÚP ve Vsetíně"/>
    <n v="331200"/>
    <n v="510"/>
    <x v="0"/>
    <x v="97"/>
    <x v="96"/>
    <x v="11"/>
    <x v="34"/>
    <x v="0"/>
  </r>
  <r>
    <x v="13"/>
    <n v="3312"/>
    <s v="Sekce ÚP ve Vsetíně"/>
    <n v="331250"/>
    <n v="50050"/>
    <x v="0"/>
    <x v="97"/>
    <x v="96"/>
    <x v="11"/>
    <x v="37"/>
    <x v="0"/>
  </r>
  <r>
    <x v="13"/>
    <n v="3312"/>
    <s v="Sekce ÚP ve Vsetíně"/>
    <n v="331250"/>
    <n v="50521"/>
    <x v="0"/>
    <x v="97"/>
    <x v="96"/>
    <x v="11"/>
    <x v="37"/>
    <x v="4"/>
  </r>
  <r>
    <x v="13"/>
    <n v="3312"/>
    <s v="Sekce ÚP ve Vsetíně"/>
    <n v="331250"/>
    <n v="50522"/>
    <x v="0"/>
    <x v="97"/>
    <x v="96"/>
    <x v="11"/>
    <x v="37"/>
    <x v="5"/>
  </r>
  <r>
    <x v="13"/>
    <n v="3312"/>
    <s v="Sekce ÚP ve Vsetíně"/>
    <n v="331250"/>
    <n v="50523"/>
    <x v="0"/>
    <x v="97"/>
    <x v="96"/>
    <x v="11"/>
    <x v="37"/>
    <x v="6"/>
  </r>
  <r>
    <x v="13"/>
    <n v="3312"/>
    <s v="Sekce ÚP ve Vsetíně"/>
    <n v="331260"/>
    <n v="60050"/>
    <x v="0"/>
    <x v="97"/>
    <x v="96"/>
    <x v="11"/>
    <x v="35"/>
    <x v="0"/>
  </r>
  <r>
    <x v="13"/>
    <n v="3312"/>
    <s v="Sekce ÚP ve Vsetíně"/>
    <n v="331260"/>
    <n v="60561"/>
    <x v="0"/>
    <x v="97"/>
    <x v="96"/>
    <x v="11"/>
    <x v="35"/>
    <x v="10"/>
  </r>
  <r>
    <x v="13"/>
    <n v="3312"/>
    <s v="Sekce ÚP ve Vsetíně"/>
    <n v="331260"/>
    <n v="60562"/>
    <x v="0"/>
    <x v="97"/>
    <x v="96"/>
    <x v="11"/>
    <x v="35"/>
    <x v="11"/>
  </r>
  <r>
    <x v="14"/>
    <n v="4000"/>
    <s v="SFÚ"/>
    <n v="400000"/>
    <n v="20"/>
    <x v="1"/>
    <x v="0"/>
    <x v="0"/>
    <x v="0"/>
    <x v="0"/>
    <x v="0"/>
  </r>
  <r>
    <x v="14"/>
    <n v="4000"/>
    <s v="SFÚ"/>
    <n v="400000"/>
    <n v="61"/>
    <x v="1"/>
    <x v="98"/>
    <x v="97"/>
    <x v="0"/>
    <x v="0"/>
    <x v="0"/>
  </r>
  <r>
    <x v="14"/>
    <n v="4000"/>
    <s v="SFÚ"/>
    <n v="400000"/>
    <n v="62"/>
    <x v="1"/>
    <x v="99"/>
    <x v="98"/>
    <x v="0"/>
    <x v="0"/>
    <x v="0"/>
  </r>
  <r>
    <x v="14"/>
    <n v="4100"/>
    <s v="SFÚ"/>
    <n v="410000"/>
    <n v="40"/>
    <x v="1"/>
    <x v="100"/>
    <x v="99"/>
    <x v="0"/>
    <x v="0"/>
    <x v="0"/>
  </r>
  <r>
    <x v="14"/>
    <n v="4100"/>
    <s v="SFÚ"/>
    <n v="410000"/>
    <n v="490"/>
    <x v="1"/>
    <x v="100"/>
    <x v="99"/>
    <x v="21"/>
    <x v="0"/>
    <x v="0"/>
  </r>
  <r>
    <x v="14"/>
    <n v="4100"/>
    <s v="SFÚ"/>
    <n v="410000"/>
    <n v="705"/>
    <x v="1"/>
    <x v="100"/>
    <x v="99"/>
    <x v="28"/>
    <x v="0"/>
    <x v="0"/>
  </r>
  <r>
    <x v="14"/>
    <n v="4100"/>
    <s v="SFÚ"/>
    <n v="410010"/>
    <n v="10050"/>
    <x v="1"/>
    <x v="100"/>
    <x v="99"/>
    <x v="29"/>
    <x v="0"/>
    <x v="0"/>
  </r>
  <r>
    <x v="14"/>
    <n v="4100"/>
    <s v="SFÚ"/>
    <n v="410010"/>
    <n v="10720"/>
    <x v="1"/>
    <x v="100"/>
    <x v="99"/>
    <x v="29"/>
    <x v="53"/>
    <x v="0"/>
  </r>
  <r>
    <x v="14"/>
    <n v="4100"/>
    <s v="SFÚ"/>
    <n v="410010"/>
    <n v="10721"/>
    <x v="1"/>
    <x v="100"/>
    <x v="99"/>
    <x v="29"/>
    <x v="54"/>
    <x v="0"/>
  </r>
  <r>
    <x v="14"/>
    <n v="4100"/>
    <s v="SFÚ"/>
    <n v="410010"/>
    <n v="10722"/>
    <x v="1"/>
    <x v="100"/>
    <x v="99"/>
    <x v="29"/>
    <x v="55"/>
    <x v="0"/>
  </r>
  <r>
    <x v="14"/>
    <n v="4100"/>
    <s v="SFÚ"/>
    <n v="410010"/>
    <n v="10723"/>
    <x v="1"/>
    <x v="100"/>
    <x v="99"/>
    <x v="29"/>
    <x v="56"/>
    <x v="0"/>
  </r>
  <r>
    <x v="14"/>
    <n v="4100"/>
    <s v="SFÚ"/>
    <n v="410012"/>
    <n v="12050"/>
    <x v="1"/>
    <x v="100"/>
    <x v="99"/>
    <x v="30"/>
    <x v="0"/>
    <x v="0"/>
  </r>
  <r>
    <x v="14"/>
    <n v="4100"/>
    <s v="SFÚ"/>
    <n v="410012"/>
    <n v="12410"/>
    <x v="1"/>
    <x v="100"/>
    <x v="99"/>
    <x v="30"/>
    <x v="57"/>
    <x v="0"/>
  </r>
  <r>
    <x v="14"/>
    <n v="4100"/>
    <s v="SFÚ"/>
    <n v="410012"/>
    <n v="12711"/>
    <x v="1"/>
    <x v="100"/>
    <x v="99"/>
    <x v="30"/>
    <x v="58"/>
    <x v="0"/>
  </r>
  <r>
    <x v="14"/>
    <n v="4100"/>
    <s v="SFÚ"/>
    <n v="410012"/>
    <n v="12712"/>
    <x v="1"/>
    <x v="100"/>
    <x v="99"/>
    <x v="30"/>
    <x v="59"/>
    <x v="0"/>
  </r>
  <r>
    <x v="14"/>
    <n v="4100"/>
    <s v="SFÚ"/>
    <n v="410012"/>
    <n v="12715"/>
    <x v="1"/>
    <x v="100"/>
    <x v="99"/>
    <x v="30"/>
    <x v="60"/>
    <x v="0"/>
  </r>
  <r>
    <x v="14"/>
    <n v="4200"/>
    <s v="SFÚ"/>
    <n v="420000"/>
    <n v="40"/>
    <x v="1"/>
    <x v="101"/>
    <x v="100"/>
    <x v="0"/>
    <x v="0"/>
    <x v="0"/>
  </r>
  <r>
    <x v="14"/>
    <n v="4200"/>
    <s v="SFÚ"/>
    <n v="420013"/>
    <n v="13050"/>
    <x v="1"/>
    <x v="101"/>
    <x v="100"/>
    <x v="31"/>
    <x v="0"/>
    <x v="0"/>
  </r>
  <r>
    <x v="14"/>
    <n v="4200"/>
    <s v="SFÚ"/>
    <n v="420013"/>
    <n v="13781"/>
    <x v="1"/>
    <x v="101"/>
    <x v="100"/>
    <x v="31"/>
    <x v="61"/>
    <x v="0"/>
  </r>
  <r>
    <x v="14"/>
    <n v="4200"/>
    <s v="SFÚ"/>
    <n v="420013"/>
    <n v="13782"/>
    <x v="1"/>
    <x v="101"/>
    <x v="100"/>
    <x v="31"/>
    <x v="62"/>
    <x v="0"/>
  </r>
  <r>
    <x v="14"/>
    <n v="4200"/>
    <s v="SFÚ"/>
    <n v="420020"/>
    <n v="20050"/>
    <x v="1"/>
    <x v="101"/>
    <x v="100"/>
    <x v="32"/>
    <x v="0"/>
    <x v="0"/>
  </r>
  <r>
    <x v="14"/>
    <n v="4232"/>
    <s v="SFÚ"/>
    <n v="423220"/>
    <n v="20791"/>
    <x v="1"/>
    <x v="101"/>
    <x v="100"/>
    <x v="32"/>
    <x v="63"/>
    <x v="0"/>
  </r>
  <r>
    <x v="14"/>
    <n v="4232"/>
    <s v="SFÚ"/>
    <n v="423220"/>
    <n v="20792"/>
    <x v="1"/>
    <x v="101"/>
    <x v="100"/>
    <x v="32"/>
    <x v="64"/>
    <x v="0"/>
  </r>
  <r>
    <x v="14"/>
    <n v="4200"/>
    <s v="SFÚ"/>
    <n v="420030"/>
    <n v="30050"/>
    <x v="1"/>
    <x v="101"/>
    <x v="100"/>
    <x v="33"/>
    <x v="0"/>
    <x v="0"/>
  </r>
  <r>
    <x v="14"/>
    <n v="4200"/>
    <s v="SFÚ"/>
    <n v="420030"/>
    <n v="30761"/>
    <x v="1"/>
    <x v="101"/>
    <x v="100"/>
    <x v="33"/>
    <x v="65"/>
    <x v="0"/>
  </r>
  <r>
    <x v="14"/>
    <n v="4200"/>
    <s v="SFÚ"/>
    <n v="420030"/>
    <n v="30762"/>
    <x v="1"/>
    <x v="101"/>
    <x v="100"/>
    <x v="33"/>
    <x v="66"/>
    <x v="0"/>
  </r>
  <r>
    <x v="14"/>
    <n v="4200"/>
    <s v="SFÚ"/>
    <n v="420030"/>
    <n v="30765"/>
    <x v="1"/>
    <x v="101"/>
    <x v="100"/>
    <x v="33"/>
    <x v="67"/>
    <x v="0"/>
  </r>
  <r>
    <x v="14"/>
    <n v="4300"/>
    <s v="SFÚ"/>
    <n v="430000"/>
    <n v="40"/>
    <x v="1"/>
    <x v="102"/>
    <x v="101"/>
    <x v="0"/>
    <x v="0"/>
    <x v="0"/>
  </r>
  <r>
    <x v="14"/>
    <n v="4300"/>
    <s v="SFÚ"/>
    <n v="430000"/>
    <n v="469"/>
    <x v="1"/>
    <x v="102"/>
    <x v="101"/>
    <x v="34"/>
    <x v="0"/>
    <x v="0"/>
  </r>
  <r>
    <x v="14"/>
    <n v="4300"/>
    <s v="SFÚ"/>
    <n v="430013"/>
    <n v="13050"/>
    <x v="1"/>
    <x v="102"/>
    <x v="101"/>
    <x v="35"/>
    <x v="0"/>
    <x v="0"/>
  </r>
  <r>
    <x v="14"/>
    <n v="4300"/>
    <s v="SFÚ"/>
    <n v="430013"/>
    <n v="13821"/>
    <x v="1"/>
    <x v="102"/>
    <x v="101"/>
    <x v="35"/>
    <x v="68"/>
    <x v="0"/>
  </r>
  <r>
    <x v="14"/>
    <n v="4300"/>
    <s v="SFÚ"/>
    <n v="430013"/>
    <n v="13822"/>
    <x v="1"/>
    <x v="102"/>
    <x v="101"/>
    <x v="35"/>
    <x v="69"/>
    <x v="0"/>
  </r>
  <r>
    <x v="14"/>
    <n v="4300"/>
    <s v="SFÚ"/>
    <n v="430013"/>
    <n v="13823"/>
    <x v="1"/>
    <x v="102"/>
    <x v="101"/>
    <x v="35"/>
    <x v="70"/>
    <x v="0"/>
  </r>
  <r>
    <x v="14"/>
    <n v="4300"/>
    <s v="SFÚ"/>
    <n v="430020"/>
    <n v="20050"/>
    <x v="1"/>
    <x v="102"/>
    <x v="101"/>
    <x v="36"/>
    <x v="0"/>
    <x v="0"/>
  </r>
  <r>
    <x v="14"/>
    <n v="4300"/>
    <s v="SFÚ"/>
    <n v="430020"/>
    <n v="20731"/>
    <x v="1"/>
    <x v="102"/>
    <x v="101"/>
    <x v="36"/>
    <x v="71"/>
    <x v="0"/>
  </r>
  <r>
    <x v="14"/>
    <n v="4300"/>
    <s v="SFÚ"/>
    <n v="430020"/>
    <n v="20732"/>
    <x v="1"/>
    <x v="102"/>
    <x v="101"/>
    <x v="36"/>
    <x v="72"/>
    <x v="0"/>
  </r>
  <r>
    <x v="14"/>
    <n v="4300"/>
    <s v="SFÚ"/>
    <n v="430020"/>
    <n v="20733"/>
    <x v="1"/>
    <x v="102"/>
    <x v="101"/>
    <x v="36"/>
    <x v="73"/>
    <x v="0"/>
  </r>
  <r>
    <x v="14"/>
    <n v="4300"/>
    <s v="SFÚ"/>
    <n v="430020"/>
    <n v="20734"/>
    <x v="1"/>
    <x v="102"/>
    <x v="101"/>
    <x v="36"/>
    <x v="74"/>
    <x v="0"/>
  </r>
  <r>
    <x v="14"/>
    <n v="4400"/>
    <s v="SFÚ"/>
    <n v="440000"/>
    <n v="40"/>
    <x v="1"/>
    <x v="103"/>
    <x v="102"/>
    <x v="0"/>
    <x v="0"/>
    <x v="0"/>
  </r>
  <r>
    <x v="14"/>
    <n v="4400"/>
    <s v="SFÚ"/>
    <n v="440011"/>
    <n v="11050"/>
    <x v="1"/>
    <x v="103"/>
    <x v="102"/>
    <x v="37"/>
    <x v="0"/>
    <x v="0"/>
  </r>
  <r>
    <x v="14"/>
    <n v="4400"/>
    <s v="SFÚ"/>
    <n v="440011"/>
    <n v="11771"/>
    <x v="1"/>
    <x v="103"/>
    <x v="102"/>
    <x v="37"/>
    <x v="75"/>
    <x v="0"/>
  </r>
  <r>
    <x v="14"/>
    <n v="4400"/>
    <s v="SFÚ"/>
    <n v="440011"/>
    <n v="11772"/>
    <x v="1"/>
    <x v="103"/>
    <x v="102"/>
    <x v="37"/>
    <x v="76"/>
    <x v="0"/>
  </r>
  <r>
    <x v="14"/>
    <n v="4400"/>
    <s v="SFÚ"/>
    <n v="440011"/>
    <n v="11773"/>
    <x v="1"/>
    <x v="103"/>
    <x v="102"/>
    <x v="37"/>
    <x v="77"/>
    <x v="0"/>
  </r>
  <r>
    <x v="14"/>
    <n v="4400"/>
    <s v="SFÚ"/>
    <n v="440021"/>
    <n v="21050"/>
    <x v="1"/>
    <x v="103"/>
    <x v="102"/>
    <x v="38"/>
    <x v="0"/>
    <x v="0"/>
  </r>
  <r>
    <x v="14"/>
    <n v="4425"/>
    <s v="SFÚ"/>
    <n v="442521"/>
    <n v="21791"/>
    <x v="1"/>
    <x v="103"/>
    <x v="102"/>
    <x v="38"/>
    <x v="63"/>
    <x v="0"/>
  </r>
  <r>
    <x v="14"/>
    <n v="4423"/>
    <s v="SFÚ"/>
    <n v="442321"/>
    <n v="21792"/>
    <x v="1"/>
    <x v="103"/>
    <x v="102"/>
    <x v="38"/>
    <x v="64"/>
    <x v="0"/>
  </r>
  <r>
    <x v="14"/>
    <n v="4427"/>
    <s v="SFÚ"/>
    <n v="442721"/>
    <n v="21793"/>
    <x v="1"/>
    <x v="103"/>
    <x v="102"/>
    <x v="38"/>
    <x v="78"/>
    <x v="0"/>
  </r>
  <r>
    <x v="14"/>
    <n v="4400"/>
    <s v="SFÚ"/>
    <n v="440022"/>
    <n v="22050"/>
    <x v="1"/>
    <x v="103"/>
    <x v="102"/>
    <x v="39"/>
    <x v="0"/>
    <x v="0"/>
  </r>
  <r>
    <x v="14"/>
    <n v="4430"/>
    <s v="SFÚ"/>
    <n v="443022"/>
    <n v="22791"/>
    <x v="1"/>
    <x v="103"/>
    <x v="102"/>
    <x v="39"/>
    <x v="63"/>
    <x v="0"/>
  </r>
  <r>
    <x v="14"/>
    <n v="4430"/>
    <s v="SFÚ"/>
    <n v="443022"/>
    <n v="22792"/>
    <x v="1"/>
    <x v="103"/>
    <x v="102"/>
    <x v="39"/>
    <x v="64"/>
    <x v="0"/>
  </r>
  <r>
    <x v="14"/>
    <n v="4422"/>
    <s v="SFÚ"/>
    <n v="442222"/>
    <n v="22793"/>
    <x v="1"/>
    <x v="103"/>
    <x v="102"/>
    <x v="39"/>
    <x v="78"/>
    <x v="0"/>
  </r>
  <r>
    <x v="15"/>
    <n v="5000"/>
    <s v="OFŘ"/>
    <n v="500000"/>
    <n v="20"/>
    <x v="2"/>
    <x v="0"/>
    <x v="0"/>
    <x v="0"/>
    <x v="0"/>
    <x v="0"/>
  </r>
  <r>
    <x v="15"/>
    <n v="5000"/>
    <s v="OFŘ"/>
    <n v="500009"/>
    <n v="9050"/>
    <x v="2"/>
    <x v="104"/>
    <x v="103"/>
    <x v="0"/>
    <x v="0"/>
    <x v="0"/>
  </r>
  <r>
    <x v="15"/>
    <n v="5000"/>
    <s v="OFŘ"/>
    <n v="500009"/>
    <n v="9065"/>
    <x v="2"/>
    <x v="104"/>
    <x v="103"/>
    <x v="40"/>
    <x v="0"/>
    <x v="0"/>
  </r>
  <r>
    <x v="15"/>
    <n v="5000"/>
    <s v="OFŘ"/>
    <n v="500009"/>
    <n v="9066"/>
    <x v="2"/>
    <x v="104"/>
    <x v="103"/>
    <x v="41"/>
    <x v="0"/>
    <x v="0"/>
  </r>
  <r>
    <x v="15"/>
    <n v="5100"/>
    <s v="OFŘ"/>
    <n v="510000"/>
    <n v="40"/>
    <x v="2"/>
    <x v="105"/>
    <x v="104"/>
    <x v="0"/>
    <x v="0"/>
    <x v="0"/>
  </r>
  <r>
    <x v="15"/>
    <n v="5100"/>
    <s v="OFŘ"/>
    <n v="510000"/>
    <n v="460"/>
    <x v="2"/>
    <x v="105"/>
    <x v="104"/>
    <x v="42"/>
    <x v="0"/>
    <x v="0"/>
  </r>
  <r>
    <x v="15"/>
    <n v="5100"/>
    <s v="OFŘ"/>
    <n v="510010"/>
    <n v="10050"/>
    <x v="2"/>
    <x v="105"/>
    <x v="104"/>
    <x v="43"/>
    <x v="0"/>
    <x v="0"/>
  </r>
  <r>
    <x v="15"/>
    <n v="5100"/>
    <s v="OFŘ"/>
    <n v="510010"/>
    <n v="10611"/>
    <x v="2"/>
    <x v="105"/>
    <x v="104"/>
    <x v="43"/>
    <x v="79"/>
    <x v="0"/>
  </r>
  <r>
    <x v="15"/>
    <n v="5100"/>
    <s v="OFŘ"/>
    <n v="510010"/>
    <n v="10612"/>
    <x v="2"/>
    <x v="105"/>
    <x v="104"/>
    <x v="43"/>
    <x v="80"/>
    <x v="0"/>
  </r>
  <r>
    <x v="15"/>
    <n v="5100"/>
    <s v="OFŘ"/>
    <n v="510041"/>
    <n v="41050"/>
    <x v="2"/>
    <x v="105"/>
    <x v="104"/>
    <x v="44"/>
    <x v="0"/>
    <x v="0"/>
  </r>
  <r>
    <x v="15"/>
    <n v="5100"/>
    <s v="OFŘ"/>
    <n v="510041"/>
    <n v="41451"/>
    <x v="2"/>
    <x v="105"/>
    <x v="104"/>
    <x v="44"/>
    <x v="8"/>
    <x v="0"/>
  </r>
  <r>
    <x v="15"/>
    <n v="5100"/>
    <s v="OFŘ"/>
    <n v="510041"/>
    <n v="41452"/>
    <x v="2"/>
    <x v="105"/>
    <x v="104"/>
    <x v="44"/>
    <x v="9"/>
    <x v="0"/>
  </r>
  <r>
    <x v="15"/>
    <n v="5100"/>
    <s v="OFŘ"/>
    <n v="510041"/>
    <n v="41453"/>
    <x v="2"/>
    <x v="105"/>
    <x v="104"/>
    <x v="44"/>
    <x v="81"/>
    <x v="0"/>
  </r>
  <r>
    <x v="15"/>
    <n v="5100"/>
    <s v="OFŘ"/>
    <n v="510041"/>
    <n v="41454"/>
    <x v="2"/>
    <x v="105"/>
    <x v="104"/>
    <x v="44"/>
    <x v="82"/>
    <x v="0"/>
  </r>
  <r>
    <x v="15"/>
    <n v="5100"/>
    <s v="OFŘ"/>
    <n v="510041"/>
    <n v="41455"/>
    <x v="2"/>
    <x v="105"/>
    <x v="104"/>
    <x v="44"/>
    <x v="83"/>
    <x v="0"/>
  </r>
  <r>
    <x v="15"/>
    <n v="5200"/>
    <s v="OFŘ"/>
    <n v="520000"/>
    <n v="40"/>
    <x v="2"/>
    <x v="106"/>
    <x v="105"/>
    <x v="0"/>
    <x v="0"/>
    <x v="0"/>
  </r>
  <r>
    <x v="15"/>
    <n v="5200"/>
    <s v="OFŘ"/>
    <n v="520010"/>
    <n v="10050"/>
    <x v="2"/>
    <x v="106"/>
    <x v="105"/>
    <x v="45"/>
    <x v="0"/>
    <x v="0"/>
  </r>
  <r>
    <x v="15"/>
    <n v="5200"/>
    <s v="OFŘ"/>
    <n v="520010"/>
    <n v="10421"/>
    <x v="2"/>
    <x v="106"/>
    <x v="105"/>
    <x v="45"/>
    <x v="84"/>
    <x v="0"/>
  </r>
  <r>
    <x v="15"/>
    <n v="5200"/>
    <s v="OFŘ"/>
    <n v="520010"/>
    <n v="10422"/>
    <x v="2"/>
    <x v="106"/>
    <x v="105"/>
    <x v="45"/>
    <x v="85"/>
    <x v="0"/>
  </r>
  <r>
    <x v="15"/>
    <n v="5200"/>
    <s v="OFŘ"/>
    <n v="520010"/>
    <n v="10423"/>
    <x v="2"/>
    <x v="106"/>
    <x v="105"/>
    <x v="45"/>
    <x v="86"/>
    <x v="0"/>
  </r>
  <r>
    <x v="15"/>
    <n v="5200"/>
    <s v="OFŘ"/>
    <n v="520011"/>
    <n v="11050"/>
    <x v="2"/>
    <x v="106"/>
    <x v="105"/>
    <x v="46"/>
    <x v="0"/>
    <x v="0"/>
  </r>
  <r>
    <x v="15"/>
    <n v="5200"/>
    <s v="OFŘ"/>
    <n v="520011"/>
    <n v="11431"/>
    <x v="2"/>
    <x v="106"/>
    <x v="105"/>
    <x v="46"/>
    <x v="87"/>
    <x v="0"/>
  </r>
  <r>
    <x v="15"/>
    <n v="5200"/>
    <s v="OFŘ"/>
    <n v="520011"/>
    <n v="11432"/>
    <x v="2"/>
    <x v="106"/>
    <x v="105"/>
    <x v="46"/>
    <x v="88"/>
    <x v="0"/>
  </r>
  <r>
    <x v="15"/>
    <n v="5200"/>
    <s v="OFŘ"/>
    <n v="520011"/>
    <n v="11433"/>
    <x v="2"/>
    <x v="106"/>
    <x v="105"/>
    <x v="46"/>
    <x v="89"/>
    <x v="0"/>
  </r>
  <r>
    <x v="15"/>
    <n v="5200"/>
    <s v="OFŘ"/>
    <n v="520011"/>
    <n v="11434"/>
    <x v="2"/>
    <x v="106"/>
    <x v="105"/>
    <x v="46"/>
    <x v="90"/>
    <x v="0"/>
  </r>
  <r>
    <x v="15"/>
    <n v="5200"/>
    <s v="OFŘ"/>
    <n v="520011"/>
    <n v="11435"/>
    <x v="2"/>
    <x v="106"/>
    <x v="105"/>
    <x v="46"/>
    <x v="91"/>
    <x v="0"/>
  </r>
  <r>
    <x v="15"/>
    <n v="5300"/>
    <s v="OFŘ"/>
    <n v="530000"/>
    <n v="40"/>
    <x v="2"/>
    <x v="107"/>
    <x v="106"/>
    <x v="0"/>
    <x v="0"/>
    <x v="0"/>
  </r>
  <r>
    <x v="15"/>
    <n v="5300"/>
    <s v="OFŘ"/>
    <n v="530021"/>
    <n v="21050"/>
    <x v="2"/>
    <x v="107"/>
    <x v="106"/>
    <x v="47"/>
    <x v="0"/>
    <x v="0"/>
  </r>
  <r>
    <x v="15"/>
    <n v="5300"/>
    <s v="OFŘ"/>
    <n v="530021"/>
    <n v="21441"/>
    <x v="2"/>
    <x v="107"/>
    <x v="106"/>
    <x v="47"/>
    <x v="5"/>
    <x v="0"/>
  </r>
  <r>
    <x v="15"/>
    <n v="5300"/>
    <s v="OFŘ"/>
    <n v="530021"/>
    <n v="21442"/>
    <x v="2"/>
    <x v="107"/>
    <x v="106"/>
    <x v="47"/>
    <x v="6"/>
    <x v="0"/>
  </r>
  <r>
    <x v="15"/>
    <n v="5300"/>
    <s v="OFŘ"/>
    <n v="530021"/>
    <n v="21443"/>
    <x v="2"/>
    <x v="107"/>
    <x v="106"/>
    <x v="47"/>
    <x v="7"/>
    <x v="0"/>
  </r>
  <r>
    <x v="15"/>
    <n v="5300"/>
    <s v="OFŘ"/>
    <n v="530021"/>
    <n v="21444"/>
    <x v="2"/>
    <x v="107"/>
    <x v="106"/>
    <x v="47"/>
    <x v="92"/>
    <x v="0"/>
  </r>
  <r>
    <x v="15"/>
    <n v="5300"/>
    <s v="OFŘ"/>
    <n v="530022"/>
    <n v="22050"/>
    <x v="2"/>
    <x v="107"/>
    <x v="106"/>
    <x v="48"/>
    <x v="0"/>
    <x v="0"/>
  </r>
  <r>
    <x v="15"/>
    <n v="5300"/>
    <s v="OFŘ"/>
    <n v="530022"/>
    <n v="22441"/>
    <x v="2"/>
    <x v="107"/>
    <x v="106"/>
    <x v="48"/>
    <x v="5"/>
    <x v="0"/>
  </r>
  <r>
    <x v="15"/>
    <n v="5300"/>
    <s v="OFŘ"/>
    <n v="530022"/>
    <n v="22442"/>
    <x v="2"/>
    <x v="107"/>
    <x v="106"/>
    <x v="48"/>
    <x v="6"/>
    <x v="0"/>
  </r>
  <r>
    <x v="15"/>
    <n v="5300"/>
    <s v="OFŘ"/>
    <n v="530022"/>
    <n v="22443"/>
    <x v="2"/>
    <x v="107"/>
    <x v="106"/>
    <x v="48"/>
    <x v="7"/>
    <x v="0"/>
  </r>
  <r>
    <x v="15"/>
    <n v="5300"/>
    <s v="OFŘ"/>
    <n v="530022"/>
    <n v="22444"/>
    <x v="2"/>
    <x v="107"/>
    <x v="106"/>
    <x v="48"/>
    <x v="92"/>
    <x v="0"/>
  </r>
  <r>
    <x v="16"/>
    <n v="7000"/>
    <s v="GFŘ"/>
    <n v="700000"/>
    <n v="10"/>
    <x v="3"/>
    <x v="0"/>
    <x v="0"/>
    <x v="0"/>
    <x v="0"/>
    <x v="0"/>
  </r>
  <r>
    <x v="16"/>
    <n v="7000"/>
    <s v="GFŘ"/>
    <n v="700000"/>
    <n v="73"/>
    <x v="3"/>
    <x v="108"/>
    <x v="107"/>
    <x v="0"/>
    <x v="0"/>
    <x v="0"/>
  </r>
  <r>
    <x v="16"/>
    <n v="7000"/>
    <s v="GFŘ"/>
    <n v="700000"/>
    <n v="75"/>
    <x v="3"/>
    <x v="109"/>
    <x v="108"/>
    <x v="0"/>
    <x v="0"/>
    <x v="0"/>
  </r>
  <r>
    <x v="16"/>
    <n v="7000"/>
    <s v="GFŘ"/>
    <n v="700010"/>
    <n v="10050"/>
    <x v="3"/>
    <x v="110"/>
    <x v="109"/>
    <x v="0"/>
    <x v="0"/>
    <x v="0"/>
  </r>
  <r>
    <x v="16"/>
    <n v="7000"/>
    <s v="GFŘ"/>
    <n v="700010"/>
    <n v="10077"/>
    <x v="3"/>
    <x v="110"/>
    <x v="109"/>
    <x v="49"/>
    <x v="0"/>
    <x v="0"/>
  </r>
  <r>
    <x v="16"/>
    <n v="7000"/>
    <s v="GFŘ"/>
    <n v="700010"/>
    <n v="10080"/>
    <x v="3"/>
    <x v="110"/>
    <x v="109"/>
    <x v="50"/>
    <x v="0"/>
    <x v="0"/>
  </r>
  <r>
    <x v="16"/>
    <n v="7000"/>
    <s v="GFŘ"/>
    <n v="700010"/>
    <n v="10096"/>
    <x v="3"/>
    <x v="110"/>
    <x v="109"/>
    <x v="51"/>
    <x v="0"/>
    <x v="0"/>
  </r>
  <r>
    <x v="16"/>
    <n v="7000"/>
    <s v="GFŘ"/>
    <n v="700020"/>
    <n v="20050"/>
    <x v="3"/>
    <x v="111"/>
    <x v="110"/>
    <x v="0"/>
    <x v="0"/>
    <x v="0"/>
  </r>
  <r>
    <x v="16"/>
    <n v="7000"/>
    <s v="GFŘ"/>
    <n v="700020"/>
    <n v="20074"/>
    <x v="3"/>
    <x v="111"/>
    <x v="110"/>
    <x v="52"/>
    <x v="0"/>
    <x v="0"/>
  </r>
  <r>
    <x v="16"/>
    <n v="7000"/>
    <s v="GFŘ"/>
    <n v="700020"/>
    <n v="20203"/>
    <x v="3"/>
    <x v="111"/>
    <x v="110"/>
    <x v="53"/>
    <x v="0"/>
    <x v="0"/>
  </r>
  <r>
    <x v="16"/>
    <n v="7100"/>
    <s v="GFŘ"/>
    <n v="710000"/>
    <n v="40"/>
    <x v="3"/>
    <x v="112"/>
    <x v="111"/>
    <x v="0"/>
    <x v="0"/>
    <x v="0"/>
  </r>
  <r>
    <x v="16"/>
    <n v="7100"/>
    <s v="GFŘ"/>
    <n v="710010"/>
    <n v="10050"/>
    <x v="3"/>
    <x v="112"/>
    <x v="111"/>
    <x v="54"/>
    <x v="0"/>
    <x v="0"/>
  </r>
  <r>
    <x v="16"/>
    <n v="7100"/>
    <s v="GFŘ"/>
    <n v="710010"/>
    <n v="10111"/>
    <x v="3"/>
    <x v="112"/>
    <x v="111"/>
    <x v="54"/>
    <x v="3"/>
    <x v="0"/>
  </r>
  <r>
    <x v="16"/>
    <n v="7100"/>
    <s v="GFŘ"/>
    <n v="710010"/>
    <n v="10114"/>
    <x v="3"/>
    <x v="112"/>
    <x v="111"/>
    <x v="54"/>
    <x v="93"/>
    <x v="0"/>
  </r>
  <r>
    <x v="16"/>
    <n v="7100"/>
    <s v="GFŘ"/>
    <n v="710020"/>
    <n v="20050"/>
    <x v="3"/>
    <x v="112"/>
    <x v="111"/>
    <x v="55"/>
    <x v="0"/>
    <x v="0"/>
  </r>
  <r>
    <x v="16"/>
    <n v="7100"/>
    <s v="GFŘ"/>
    <n v="710020"/>
    <n v="20110"/>
    <x v="3"/>
    <x v="112"/>
    <x v="111"/>
    <x v="55"/>
    <x v="4"/>
    <x v="0"/>
  </r>
  <r>
    <x v="16"/>
    <n v="7100"/>
    <s v="GFŘ"/>
    <n v="710020"/>
    <n v="20112"/>
    <x v="3"/>
    <x v="112"/>
    <x v="111"/>
    <x v="55"/>
    <x v="94"/>
    <x v="0"/>
  </r>
  <r>
    <x v="16"/>
    <n v="7100"/>
    <s v="GFŘ"/>
    <n v="710020"/>
    <n v="20113"/>
    <x v="3"/>
    <x v="112"/>
    <x v="111"/>
    <x v="55"/>
    <x v="95"/>
    <x v="0"/>
  </r>
  <r>
    <x v="16"/>
    <n v="7100"/>
    <s v="GFŘ"/>
    <n v="710020"/>
    <n v="20115"/>
    <x v="3"/>
    <x v="112"/>
    <x v="111"/>
    <x v="55"/>
    <x v="96"/>
    <x v="0"/>
  </r>
  <r>
    <x v="16"/>
    <n v="7100"/>
    <s v="GFŘ"/>
    <n v="710030"/>
    <n v="30050"/>
    <x v="3"/>
    <x v="112"/>
    <x v="111"/>
    <x v="56"/>
    <x v="0"/>
    <x v="0"/>
  </r>
  <r>
    <x v="16"/>
    <n v="7100"/>
    <s v="GFŘ"/>
    <n v="710030"/>
    <n v="30116"/>
    <x v="3"/>
    <x v="112"/>
    <x v="111"/>
    <x v="56"/>
    <x v="97"/>
    <x v="0"/>
  </r>
  <r>
    <x v="16"/>
    <n v="7100"/>
    <s v="GFŘ"/>
    <n v="710030"/>
    <n v="30118"/>
    <x v="3"/>
    <x v="112"/>
    <x v="111"/>
    <x v="56"/>
    <x v="98"/>
    <x v="0"/>
  </r>
  <r>
    <x v="16"/>
    <n v="7100"/>
    <s v="GFŘ"/>
    <n v="710030"/>
    <n v="30120"/>
    <x v="3"/>
    <x v="112"/>
    <x v="111"/>
    <x v="56"/>
    <x v="99"/>
    <x v="0"/>
  </r>
  <r>
    <x v="16"/>
    <n v="7200"/>
    <s v="GFŘ"/>
    <n v="720000"/>
    <n v="40"/>
    <x v="3"/>
    <x v="113"/>
    <x v="112"/>
    <x v="0"/>
    <x v="0"/>
    <x v="0"/>
  </r>
  <r>
    <x v="16"/>
    <n v="7200"/>
    <s v="GFŘ"/>
    <n v="720000"/>
    <n v="143"/>
    <x v="3"/>
    <x v="113"/>
    <x v="112"/>
    <x v="57"/>
    <x v="0"/>
    <x v="0"/>
  </r>
  <r>
    <x v="16"/>
    <n v="7200"/>
    <s v="GFŘ"/>
    <n v="720000"/>
    <n v="144"/>
    <x v="3"/>
    <x v="113"/>
    <x v="112"/>
    <x v="58"/>
    <x v="0"/>
    <x v="0"/>
  </r>
  <r>
    <x v="16"/>
    <n v="7200"/>
    <s v="GFŘ"/>
    <n v="720010"/>
    <n v="10050"/>
    <x v="3"/>
    <x v="113"/>
    <x v="112"/>
    <x v="59"/>
    <x v="0"/>
    <x v="0"/>
  </r>
  <r>
    <x v="16"/>
    <n v="7200"/>
    <s v="GFŘ"/>
    <n v="720010"/>
    <n v="10145"/>
    <x v="3"/>
    <x v="113"/>
    <x v="112"/>
    <x v="59"/>
    <x v="100"/>
    <x v="0"/>
  </r>
  <r>
    <x v="16"/>
    <n v="7200"/>
    <s v="GFŘ"/>
    <n v="720010"/>
    <n v="10146"/>
    <x v="3"/>
    <x v="113"/>
    <x v="112"/>
    <x v="59"/>
    <x v="101"/>
    <x v="0"/>
  </r>
  <r>
    <x v="16"/>
    <n v="7200"/>
    <s v="GFŘ"/>
    <n v="720010"/>
    <n v="10148"/>
    <x v="3"/>
    <x v="113"/>
    <x v="112"/>
    <x v="59"/>
    <x v="102"/>
    <x v="0"/>
  </r>
  <r>
    <x v="16"/>
    <n v="7200"/>
    <s v="GFŘ"/>
    <n v="720010"/>
    <n v="10147"/>
    <x v="3"/>
    <x v="113"/>
    <x v="112"/>
    <x v="59"/>
    <x v="103"/>
    <x v="0"/>
  </r>
  <r>
    <x v="16"/>
    <n v="7200"/>
    <s v="GFŘ"/>
    <n v="720010"/>
    <n v="10140"/>
    <x v="3"/>
    <x v="113"/>
    <x v="112"/>
    <x v="59"/>
    <x v="104"/>
    <x v="0"/>
  </r>
  <r>
    <x v="16"/>
    <n v="7200"/>
    <s v="GFŘ"/>
    <n v="720010"/>
    <n v="10149"/>
    <x v="3"/>
    <x v="113"/>
    <x v="112"/>
    <x v="59"/>
    <x v="105"/>
    <x v="0"/>
  </r>
  <r>
    <x v="16"/>
    <n v="7200"/>
    <s v="GFŘ"/>
    <n v="720010"/>
    <n v="10153"/>
    <x v="3"/>
    <x v="113"/>
    <x v="112"/>
    <x v="59"/>
    <x v="106"/>
    <x v="0"/>
  </r>
  <r>
    <x v="16"/>
    <n v="7200"/>
    <s v="GFŘ"/>
    <n v="720010"/>
    <n v="10154"/>
    <x v="3"/>
    <x v="113"/>
    <x v="112"/>
    <x v="59"/>
    <x v="107"/>
    <x v="0"/>
  </r>
  <r>
    <x v="16"/>
    <n v="7200"/>
    <s v="GFŘ"/>
    <n v="720020"/>
    <n v="20050"/>
    <x v="3"/>
    <x v="113"/>
    <x v="112"/>
    <x v="60"/>
    <x v="0"/>
    <x v="0"/>
  </r>
  <r>
    <x v="16"/>
    <n v="7200"/>
    <s v="GFŘ"/>
    <n v="720020"/>
    <n v="20150"/>
    <x v="3"/>
    <x v="113"/>
    <x v="112"/>
    <x v="60"/>
    <x v="108"/>
    <x v="0"/>
  </r>
  <r>
    <x v="16"/>
    <n v="7200"/>
    <s v="GFŘ"/>
    <n v="720020"/>
    <n v="20151"/>
    <x v="3"/>
    <x v="113"/>
    <x v="112"/>
    <x v="60"/>
    <x v="109"/>
    <x v="0"/>
  </r>
  <r>
    <x v="16"/>
    <n v="7200"/>
    <s v="GFŘ"/>
    <n v="720020"/>
    <n v="20152"/>
    <x v="3"/>
    <x v="113"/>
    <x v="112"/>
    <x v="60"/>
    <x v="110"/>
    <x v="0"/>
  </r>
  <r>
    <x v="16"/>
    <n v="7200"/>
    <s v="GFŘ"/>
    <n v="720020"/>
    <n v="20141"/>
    <x v="3"/>
    <x v="113"/>
    <x v="112"/>
    <x v="60"/>
    <x v="111"/>
    <x v="0"/>
  </r>
  <r>
    <x v="16"/>
    <n v="7200"/>
    <s v="GFŘ"/>
    <n v="720030"/>
    <n v="30050"/>
    <x v="3"/>
    <x v="113"/>
    <x v="112"/>
    <x v="61"/>
    <x v="0"/>
    <x v="0"/>
  </r>
  <r>
    <x v="16"/>
    <n v="7200"/>
    <s v="GFŘ"/>
    <n v="720030"/>
    <n v="30155"/>
    <x v="3"/>
    <x v="113"/>
    <x v="112"/>
    <x v="61"/>
    <x v="112"/>
    <x v="0"/>
  </r>
  <r>
    <x v="16"/>
    <n v="7200"/>
    <s v="GFŘ"/>
    <n v="720030"/>
    <n v="30156"/>
    <x v="3"/>
    <x v="113"/>
    <x v="112"/>
    <x v="61"/>
    <x v="113"/>
    <x v="0"/>
  </r>
  <r>
    <x v="16"/>
    <n v="7200"/>
    <s v="GFŘ"/>
    <n v="720030"/>
    <n v="30157"/>
    <x v="3"/>
    <x v="113"/>
    <x v="112"/>
    <x v="61"/>
    <x v="114"/>
    <x v="0"/>
  </r>
  <r>
    <x v="16"/>
    <n v="7200"/>
    <s v="GFŘ"/>
    <n v="720030"/>
    <n v="30158"/>
    <x v="3"/>
    <x v="113"/>
    <x v="112"/>
    <x v="61"/>
    <x v="115"/>
    <x v="0"/>
  </r>
  <r>
    <x v="16"/>
    <n v="7200"/>
    <s v="GFŘ"/>
    <n v="720030"/>
    <n v="30159"/>
    <x v="3"/>
    <x v="113"/>
    <x v="112"/>
    <x v="61"/>
    <x v="116"/>
    <x v="0"/>
  </r>
  <r>
    <x v="16"/>
    <n v="7200"/>
    <s v="GFŘ"/>
    <n v="720030"/>
    <n v="30179"/>
    <x v="3"/>
    <x v="113"/>
    <x v="112"/>
    <x v="61"/>
    <x v="117"/>
    <x v="0"/>
  </r>
  <r>
    <x v="16"/>
    <n v="7300"/>
    <s v="GFŘ"/>
    <n v="730000"/>
    <n v="40"/>
    <x v="3"/>
    <x v="114"/>
    <x v="113"/>
    <x v="0"/>
    <x v="0"/>
    <x v="0"/>
  </r>
  <r>
    <x v="16"/>
    <n v="7300"/>
    <s v="GFŘ"/>
    <n v="730010"/>
    <n v="10050"/>
    <x v="3"/>
    <x v="114"/>
    <x v="113"/>
    <x v="62"/>
    <x v="0"/>
    <x v="0"/>
  </r>
  <r>
    <x v="16"/>
    <n v="7300"/>
    <s v="GFŘ"/>
    <n v="730010"/>
    <n v="10160"/>
    <x v="3"/>
    <x v="114"/>
    <x v="113"/>
    <x v="62"/>
    <x v="118"/>
    <x v="0"/>
  </r>
  <r>
    <x v="16"/>
    <n v="7300"/>
    <s v="GFŘ"/>
    <n v="730010"/>
    <n v="10161"/>
    <x v="3"/>
    <x v="114"/>
    <x v="113"/>
    <x v="62"/>
    <x v="119"/>
    <x v="0"/>
  </r>
  <r>
    <x v="16"/>
    <n v="7300"/>
    <s v="GFŘ"/>
    <n v="730010"/>
    <n v="10178"/>
    <x v="3"/>
    <x v="114"/>
    <x v="113"/>
    <x v="62"/>
    <x v="120"/>
    <x v="0"/>
  </r>
  <r>
    <x v="16"/>
    <n v="7300"/>
    <s v="GFŘ"/>
    <n v="730010"/>
    <n v="10164"/>
    <x v="3"/>
    <x v="114"/>
    <x v="113"/>
    <x v="62"/>
    <x v="121"/>
    <x v="0"/>
  </r>
  <r>
    <x v="16"/>
    <n v="7300"/>
    <s v="GFŘ"/>
    <n v="730020"/>
    <n v="20050"/>
    <x v="3"/>
    <x v="114"/>
    <x v="113"/>
    <x v="63"/>
    <x v="0"/>
    <x v="0"/>
  </r>
  <r>
    <x v="16"/>
    <n v="7300"/>
    <s v="GFŘ"/>
    <n v="730020"/>
    <n v="20165"/>
    <x v="3"/>
    <x v="114"/>
    <x v="113"/>
    <x v="63"/>
    <x v="122"/>
    <x v="0"/>
  </r>
  <r>
    <x v="16"/>
    <n v="7300"/>
    <s v="GFŘ"/>
    <n v="730020"/>
    <n v="20169"/>
    <x v="3"/>
    <x v="114"/>
    <x v="113"/>
    <x v="63"/>
    <x v="123"/>
    <x v="0"/>
  </r>
  <r>
    <x v="16"/>
    <n v="7300"/>
    <s v="GFŘ"/>
    <n v="730020"/>
    <n v="20170"/>
    <x v="3"/>
    <x v="114"/>
    <x v="113"/>
    <x v="63"/>
    <x v="124"/>
    <x v="0"/>
  </r>
  <r>
    <x v="16"/>
    <n v="7300"/>
    <s v="GFŘ"/>
    <n v="730050"/>
    <n v="50050"/>
    <x v="3"/>
    <x v="114"/>
    <x v="113"/>
    <x v="64"/>
    <x v="0"/>
    <x v="0"/>
  </r>
  <r>
    <x v="16"/>
    <n v="7300"/>
    <s v="GFŘ"/>
    <n v="730000"/>
    <n v="910"/>
    <x v="3"/>
    <x v="114"/>
    <x v="113"/>
    <x v="65"/>
    <x v="0"/>
    <x v="0"/>
  </r>
  <r>
    <x v="16"/>
    <n v="7300"/>
    <s v="GFŘ"/>
    <n v="730000"/>
    <n v="920"/>
    <x v="3"/>
    <x v="114"/>
    <x v="113"/>
    <x v="66"/>
    <x v="0"/>
    <x v="0"/>
  </r>
  <r>
    <x v="16"/>
    <n v="7300"/>
    <s v="GFŘ"/>
    <n v="730000"/>
    <n v="930"/>
    <x v="3"/>
    <x v="114"/>
    <x v="113"/>
    <x v="67"/>
    <x v="0"/>
    <x v="0"/>
  </r>
  <r>
    <x v="16"/>
    <n v="7320"/>
    <s v="GFŘ"/>
    <n v="732050"/>
    <n v="50280"/>
    <x v="3"/>
    <x v="114"/>
    <x v="113"/>
    <x v="64"/>
    <x v="125"/>
    <x v="0"/>
  </r>
  <r>
    <x v="16"/>
    <n v="7321"/>
    <s v="GFŘ"/>
    <n v="732150"/>
    <n v="50280"/>
    <x v="3"/>
    <x v="114"/>
    <x v="113"/>
    <x v="64"/>
    <x v="126"/>
    <x v="0"/>
  </r>
  <r>
    <x v="16"/>
    <n v="7322"/>
    <s v="GFŘ"/>
    <n v="732250"/>
    <n v="50285"/>
    <x v="3"/>
    <x v="114"/>
    <x v="113"/>
    <x v="64"/>
    <x v="127"/>
    <x v="0"/>
  </r>
  <r>
    <x v="16"/>
    <n v="7323"/>
    <s v="GFŘ"/>
    <n v="732350"/>
    <n v="50280"/>
    <x v="3"/>
    <x v="114"/>
    <x v="113"/>
    <x v="64"/>
    <x v="128"/>
    <x v="0"/>
  </r>
  <r>
    <x v="16"/>
    <n v="7325"/>
    <s v="GFŘ"/>
    <n v="732550"/>
    <n v="50280"/>
    <x v="3"/>
    <x v="114"/>
    <x v="113"/>
    <x v="64"/>
    <x v="129"/>
    <x v="0"/>
  </r>
  <r>
    <x v="16"/>
    <n v="7327"/>
    <s v="GFŘ"/>
    <n v="732750"/>
    <n v="50280"/>
    <x v="3"/>
    <x v="114"/>
    <x v="113"/>
    <x v="64"/>
    <x v="130"/>
    <x v="0"/>
  </r>
  <r>
    <x v="16"/>
    <n v="7330"/>
    <s v="GFŘ"/>
    <n v="733050"/>
    <n v="50280"/>
    <x v="3"/>
    <x v="114"/>
    <x v="113"/>
    <x v="64"/>
    <x v="131"/>
    <x v="0"/>
  </r>
  <r>
    <x v="16"/>
    <n v="7332"/>
    <s v="GFŘ"/>
    <n v="733250"/>
    <n v="50280"/>
    <x v="3"/>
    <x v="114"/>
    <x v="113"/>
    <x v="64"/>
    <x v="132"/>
    <x v="0"/>
  </r>
  <r>
    <x v="16"/>
    <n v="7300"/>
    <s v="GFŘ"/>
    <n v="730060"/>
    <n v="60050"/>
    <x v="3"/>
    <x v="114"/>
    <x v="113"/>
    <x v="68"/>
    <x v="0"/>
    <x v="0"/>
  </r>
  <r>
    <x v="16"/>
    <n v="7300"/>
    <s v="GFŘ"/>
    <n v="730060"/>
    <n v="60162"/>
    <x v="3"/>
    <x v="114"/>
    <x v="113"/>
    <x v="68"/>
    <x v="133"/>
    <x v="0"/>
  </r>
  <r>
    <x v="16"/>
    <n v="7300"/>
    <s v="GFŘ"/>
    <n v="730060"/>
    <n v="60175"/>
    <x v="3"/>
    <x v="114"/>
    <x v="113"/>
    <x v="68"/>
    <x v="134"/>
    <x v="0"/>
  </r>
  <r>
    <x v="16"/>
    <n v="7300"/>
    <s v="GFŘ"/>
    <n v="730060"/>
    <n v="60176"/>
    <x v="3"/>
    <x v="114"/>
    <x v="113"/>
    <x v="68"/>
    <x v="135"/>
    <x v="0"/>
  </r>
  <r>
    <x v="16"/>
    <n v="7300"/>
    <s v="GFŘ"/>
    <n v="730060"/>
    <n v="60177"/>
    <x v="3"/>
    <x v="114"/>
    <x v="113"/>
    <x v="68"/>
    <x v="136"/>
    <x v="0"/>
  </r>
  <r>
    <x v="16"/>
    <n v="7400"/>
    <s v="GFŘ"/>
    <n v="740000"/>
    <n v="40"/>
    <x v="3"/>
    <x v="115"/>
    <x v="114"/>
    <x v="0"/>
    <x v="0"/>
    <x v="0"/>
  </r>
  <r>
    <x v="16"/>
    <n v="7400"/>
    <s v="GFŘ"/>
    <n v="740011"/>
    <n v="11050"/>
    <x v="3"/>
    <x v="115"/>
    <x v="114"/>
    <x v="69"/>
    <x v="0"/>
    <x v="0"/>
  </r>
  <r>
    <x v="16"/>
    <n v="7400"/>
    <s v="GFŘ"/>
    <n v="740011"/>
    <n v="11195"/>
    <x v="3"/>
    <x v="115"/>
    <x v="114"/>
    <x v="69"/>
    <x v="137"/>
    <x v="0"/>
  </r>
  <r>
    <x v="16"/>
    <n v="7400"/>
    <s v="GFŘ"/>
    <n v="740011"/>
    <n v="11196"/>
    <x v="3"/>
    <x v="115"/>
    <x v="114"/>
    <x v="69"/>
    <x v="138"/>
    <x v="0"/>
  </r>
  <r>
    <x v="16"/>
    <n v="7400"/>
    <s v="GFŘ"/>
    <n v="740012"/>
    <n v="12050"/>
    <x v="3"/>
    <x v="115"/>
    <x v="114"/>
    <x v="70"/>
    <x v="0"/>
    <x v="0"/>
  </r>
  <r>
    <x v="16"/>
    <n v="7400"/>
    <s v="GFŘ"/>
    <n v="740012"/>
    <n v="12181"/>
    <x v="3"/>
    <x v="115"/>
    <x v="114"/>
    <x v="70"/>
    <x v="139"/>
    <x v="0"/>
  </r>
  <r>
    <x v="16"/>
    <n v="7400"/>
    <s v="GFŘ"/>
    <n v="740012"/>
    <n v="12188"/>
    <x v="3"/>
    <x v="115"/>
    <x v="114"/>
    <x v="70"/>
    <x v="140"/>
    <x v="0"/>
  </r>
  <r>
    <x v="16"/>
    <n v="7400"/>
    <s v="GFŘ"/>
    <n v="740012"/>
    <n v="12190"/>
    <x v="3"/>
    <x v="115"/>
    <x v="114"/>
    <x v="70"/>
    <x v="141"/>
    <x v="0"/>
  </r>
  <r>
    <x v="16"/>
    <n v="7400"/>
    <s v="GFŘ"/>
    <n v="740012"/>
    <n v="12191"/>
    <x v="3"/>
    <x v="115"/>
    <x v="114"/>
    <x v="70"/>
    <x v="142"/>
    <x v="0"/>
  </r>
  <r>
    <x v="16"/>
    <n v="7400"/>
    <s v="GFŘ"/>
    <n v="740012"/>
    <n v="12197"/>
    <x v="3"/>
    <x v="115"/>
    <x v="114"/>
    <x v="70"/>
    <x v="143"/>
    <x v="0"/>
  </r>
  <r>
    <x v="16"/>
    <n v="7400"/>
    <s v="GFŘ"/>
    <n v="740020"/>
    <n v="20050"/>
    <x v="3"/>
    <x v="115"/>
    <x v="114"/>
    <x v="71"/>
    <x v="0"/>
    <x v="0"/>
  </r>
  <r>
    <x v="16"/>
    <n v="7420"/>
    <s v="GFŘ"/>
    <n v="742020"/>
    <n v="20290"/>
    <x v="3"/>
    <x v="115"/>
    <x v="114"/>
    <x v="71"/>
    <x v="144"/>
    <x v="0"/>
  </r>
  <r>
    <x v="16"/>
    <n v="7421"/>
    <s v="GFŘ"/>
    <n v="742120"/>
    <n v="20290"/>
    <x v="3"/>
    <x v="115"/>
    <x v="114"/>
    <x v="71"/>
    <x v="145"/>
    <x v="0"/>
  </r>
  <r>
    <x v="16"/>
    <n v="7422"/>
    <s v="GFŘ"/>
    <n v="742220"/>
    <n v="20290"/>
    <x v="3"/>
    <x v="115"/>
    <x v="114"/>
    <x v="71"/>
    <x v="146"/>
    <x v="0"/>
  </r>
  <r>
    <x v="16"/>
    <n v="7423"/>
    <s v="GFŘ"/>
    <n v="742320"/>
    <n v="20290"/>
    <x v="3"/>
    <x v="115"/>
    <x v="114"/>
    <x v="71"/>
    <x v="147"/>
    <x v="0"/>
  </r>
  <r>
    <x v="16"/>
    <n v="7425"/>
    <s v="GFŘ"/>
    <n v="742520"/>
    <n v="20290"/>
    <x v="3"/>
    <x v="115"/>
    <x v="114"/>
    <x v="71"/>
    <x v="148"/>
    <x v="0"/>
  </r>
  <r>
    <x v="16"/>
    <n v="7427"/>
    <s v="GFŘ"/>
    <n v="742720"/>
    <n v="20290"/>
    <x v="3"/>
    <x v="115"/>
    <x v="114"/>
    <x v="71"/>
    <x v="149"/>
    <x v="0"/>
  </r>
  <r>
    <x v="16"/>
    <n v="7430"/>
    <s v="GFŘ"/>
    <n v="743020"/>
    <n v="20290"/>
    <x v="3"/>
    <x v="115"/>
    <x v="114"/>
    <x v="71"/>
    <x v="150"/>
    <x v="0"/>
  </r>
  <r>
    <x v="16"/>
    <n v="7432"/>
    <s v="GFŘ"/>
    <n v="743220"/>
    <n v="20290"/>
    <x v="3"/>
    <x v="115"/>
    <x v="114"/>
    <x v="71"/>
    <x v="151"/>
    <x v="0"/>
  </r>
  <r>
    <x v="16"/>
    <n v="7400"/>
    <s v="GFŘ"/>
    <n v="740050"/>
    <n v="50050"/>
    <x v="3"/>
    <x v="115"/>
    <x v="114"/>
    <x v="72"/>
    <x v="0"/>
    <x v="0"/>
  </r>
  <r>
    <x v="16"/>
    <n v="7400"/>
    <s v="GFŘ"/>
    <n v="740050"/>
    <n v="50182"/>
    <x v="3"/>
    <x v="115"/>
    <x v="114"/>
    <x v="72"/>
    <x v="152"/>
    <x v="0"/>
  </r>
  <r>
    <x v="16"/>
    <n v="7400"/>
    <s v="GFŘ"/>
    <n v="740050"/>
    <n v="50183"/>
    <x v="3"/>
    <x v="115"/>
    <x v="114"/>
    <x v="72"/>
    <x v="153"/>
    <x v="0"/>
  </r>
  <r>
    <x v="16"/>
    <n v="7500"/>
    <s v="GFŘ"/>
    <n v="750000"/>
    <n v="40"/>
    <x v="3"/>
    <x v="2"/>
    <x v="2"/>
    <x v="0"/>
    <x v="0"/>
    <x v="0"/>
  </r>
  <r>
    <x v="16"/>
    <n v="7500"/>
    <s v="GFŘ"/>
    <n v="750000"/>
    <n v="76"/>
    <x v="3"/>
    <x v="2"/>
    <x v="2"/>
    <x v="73"/>
    <x v="0"/>
    <x v="0"/>
  </r>
  <r>
    <x v="16"/>
    <n v="7500"/>
    <s v="GFŘ"/>
    <n v="750010"/>
    <n v="10050"/>
    <x v="3"/>
    <x v="2"/>
    <x v="2"/>
    <x v="74"/>
    <x v="0"/>
    <x v="0"/>
  </r>
  <r>
    <x v="16"/>
    <n v="7500"/>
    <s v="GFŘ"/>
    <n v="750010"/>
    <n v="10168"/>
    <x v="3"/>
    <x v="2"/>
    <x v="2"/>
    <x v="74"/>
    <x v="154"/>
    <x v="0"/>
  </r>
  <r>
    <x v="16"/>
    <n v="7500"/>
    <s v="GFŘ"/>
    <n v="750010"/>
    <n v="10172"/>
    <x v="3"/>
    <x v="2"/>
    <x v="2"/>
    <x v="74"/>
    <x v="155"/>
    <x v="0"/>
  </r>
  <r>
    <x v="16"/>
    <n v="7500"/>
    <s v="GFŘ"/>
    <n v="750010"/>
    <n v="10163"/>
    <x v="3"/>
    <x v="2"/>
    <x v="2"/>
    <x v="74"/>
    <x v="156"/>
    <x v="0"/>
  </r>
  <r>
    <x v="16"/>
    <n v="7500"/>
    <s v="GFŘ"/>
    <n v="750010"/>
    <n v="10173"/>
    <x v="3"/>
    <x v="2"/>
    <x v="2"/>
    <x v="74"/>
    <x v="157"/>
    <x v="0"/>
  </r>
  <r>
    <x v="16"/>
    <n v="7500"/>
    <s v="GFŘ"/>
    <n v="750040"/>
    <n v="40050"/>
    <x v="3"/>
    <x v="2"/>
    <x v="2"/>
    <x v="75"/>
    <x v="0"/>
    <x v="0"/>
  </r>
  <r>
    <x v="16"/>
    <n v="7500"/>
    <s v="GFŘ"/>
    <n v="750040"/>
    <n v="40072"/>
    <x v="3"/>
    <x v="2"/>
    <x v="2"/>
    <x v="75"/>
    <x v="158"/>
    <x v="0"/>
  </r>
  <r>
    <x v="16"/>
    <n v="7500"/>
    <s v="GFŘ"/>
    <n v="750040"/>
    <n v="40166"/>
    <x v="3"/>
    <x v="2"/>
    <x v="2"/>
    <x v="75"/>
    <x v="159"/>
    <x v="0"/>
  </r>
  <r>
    <x v="16"/>
    <n v="7600"/>
    <s v="GFŘ"/>
    <n v="760000"/>
    <n v="40"/>
    <x v="3"/>
    <x v="116"/>
    <x v="115"/>
    <x v="0"/>
    <x v="0"/>
    <x v="0"/>
  </r>
  <r>
    <x v="16"/>
    <n v="7600"/>
    <s v="GFŘ"/>
    <n v="760010"/>
    <n v="10050"/>
    <x v="3"/>
    <x v="116"/>
    <x v="115"/>
    <x v="76"/>
    <x v="0"/>
    <x v="0"/>
  </r>
  <r>
    <x v="16"/>
    <n v="7600"/>
    <s v="GFŘ"/>
    <n v="760010"/>
    <n v="10082"/>
    <x v="3"/>
    <x v="116"/>
    <x v="115"/>
    <x v="76"/>
    <x v="160"/>
    <x v="0"/>
  </r>
  <r>
    <x v="16"/>
    <n v="7600"/>
    <s v="GFŘ"/>
    <n v="760010"/>
    <n v="10083"/>
    <x v="3"/>
    <x v="116"/>
    <x v="115"/>
    <x v="76"/>
    <x v="161"/>
    <x v="0"/>
  </r>
  <r>
    <x v="16"/>
    <n v="7600"/>
    <s v="GFŘ"/>
    <n v="760010"/>
    <n v="10090"/>
    <x v="3"/>
    <x v="116"/>
    <x v="115"/>
    <x v="76"/>
    <x v="162"/>
    <x v="0"/>
  </r>
  <r>
    <x v="16"/>
    <n v="7600"/>
    <s v="GFŘ"/>
    <n v="760010"/>
    <n v="10091"/>
    <x v="3"/>
    <x v="116"/>
    <x v="115"/>
    <x v="76"/>
    <x v="163"/>
    <x v="0"/>
  </r>
  <r>
    <x v="16"/>
    <n v="7600"/>
    <s v="GFŘ"/>
    <n v="760020"/>
    <n v="20050"/>
    <x v="3"/>
    <x v="116"/>
    <x v="115"/>
    <x v="77"/>
    <x v="0"/>
    <x v="0"/>
  </r>
  <r>
    <x v="16"/>
    <n v="7600"/>
    <s v="GFŘ"/>
    <n v="760020"/>
    <n v="20085"/>
    <x v="3"/>
    <x v="116"/>
    <x v="115"/>
    <x v="77"/>
    <x v="164"/>
    <x v="0"/>
  </r>
  <r>
    <x v="16"/>
    <n v="7600"/>
    <s v="GFŘ"/>
    <n v="760020"/>
    <n v="20093"/>
    <x v="3"/>
    <x v="116"/>
    <x v="115"/>
    <x v="77"/>
    <x v="165"/>
    <x v="0"/>
  </r>
  <r>
    <x v="16"/>
    <n v="7600"/>
    <s v="GFŘ"/>
    <n v="760020"/>
    <n v="20202"/>
    <x v="3"/>
    <x v="116"/>
    <x v="115"/>
    <x v="77"/>
    <x v="166"/>
    <x v="0"/>
  </r>
  <r>
    <x v="16"/>
    <n v="7600"/>
    <s v="GFŘ"/>
    <n v="760030"/>
    <n v="30050"/>
    <x v="3"/>
    <x v="116"/>
    <x v="115"/>
    <x v="78"/>
    <x v="0"/>
    <x v="0"/>
  </r>
  <r>
    <x v="16"/>
    <n v="7600"/>
    <s v="GFŘ"/>
    <n v="760030"/>
    <n v="30084"/>
    <x v="3"/>
    <x v="116"/>
    <x v="115"/>
    <x v="78"/>
    <x v="167"/>
    <x v="0"/>
  </r>
  <r>
    <x v="16"/>
    <n v="7600"/>
    <s v="GFŘ"/>
    <n v="760030"/>
    <n v="30087"/>
    <x v="3"/>
    <x v="116"/>
    <x v="115"/>
    <x v="78"/>
    <x v="168"/>
    <x v="0"/>
  </r>
  <r>
    <x v="16"/>
    <n v="7600"/>
    <s v="GFŘ"/>
    <n v="760050"/>
    <n v="50050"/>
    <x v="3"/>
    <x v="116"/>
    <x v="115"/>
    <x v="79"/>
    <x v="0"/>
    <x v="0"/>
  </r>
  <r>
    <x v="16"/>
    <n v="7600"/>
    <s v="GFŘ"/>
    <n v="760050"/>
    <n v="50086"/>
    <x v="3"/>
    <x v="116"/>
    <x v="115"/>
    <x v="79"/>
    <x v="169"/>
    <x v="0"/>
  </r>
  <r>
    <x v="16"/>
    <n v="7600"/>
    <s v="GFŘ"/>
    <n v="760050"/>
    <n v="50089"/>
    <x v="3"/>
    <x v="116"/>
    <x v="115"/>
    <x v="79"/>
    <x v="170"/>
    <x v="0"/>
  </r>
  <r>
    <x v="16"/>
    <n v="7600"/>
    <s v="GFŘ"/>
    <n v="760050"/>
    <n v="50092"/>
    <x v="3"/>
    <x v="116"/>
    <x v="115"/>
    <x v="79"/>
    <x v="171"/>
    <x v="0"/>
  </r>
  <r>
    <x v="16"/>
    <n v="7700"/>
    <s v="GFŘ"/>
    <n v="770000"/>
    <n v="40"/>
    <x v="3"/>
    <x v="105"/>
    <x v="104"/>
    <x v="0"/>
    <x v="0"/>
    <x v="0"/>
  </r>
  <r>
    <x v="16"/>
    <n v="7700"/>
    <s v="GFŘ"/>
    <n v="770010"/>
    <n v="10124"/>
    <x v="3"/>
    <x v="105"/>
    <x v="104"/>
    <x v="80"/>
    <x v="172"/>
    <x v="0"/>
  </r>
  <r>
    <x v="16"/>
    <n v="7700"/>
    <s v="GFŘ"/>
    <n v="770010"/>
    <n v="10125"/>
    <x v="3"/>
    <x v="105"/>
    <x v="104"/>
    <x v="80"/>
    <x v="173"/>
    <x v="0"/>
  </r>
  <r>
    <x v="16"/>
    <n v="7700"/>
    <s v="GFŘ"/>
    <n v="770010"/>
    <n v="10050"/>
    <x v="3"/>
    <x v="105"/>
    <x v="104"/>
    <x v="80"/>
    <x v="0"/>
    <x v="0"/>
  </r>
  <r>
    <x v="16"/>
    <n v="7700"/>
    <s v="GFŘ"/>
    <n v="770010"/>
    <n v="10126"/>
    <x v="3"/>
    <x v="105"/>
    <x v="104"/>
    <x v="80"/>
    <x v="174"/>
    <x v="0"/>
  </r>
  <r>
    <x v="16"/>
    <n v="7700"/>
    <s v="GFŘ"/>
    <n v="770030"/>
    <n v="30050"/>
    <x v="3"/>
    <x v="105"/>
    <x v="104"/>
    <x v="30"/>
    <x v="0"/>
    <x v="0"/>
  </r>
  <r>
    <x v="16"/>
    <n v="7700"/>
    <s v="GFŘ"/>
    <n v="770030"/>
    <n v="30134"/>
    <x v="3"/>
    <x v="105"/>
    <x v="104"/>
    <x v="30"/>
    <x v="175"/>
    <x v="0"/>
  </r>
  <r>
    <x v="16"/>
    <n v="7700"/>
    <s v="GFŘ"/>
    <n v="770030"/>
    <n v="30135"/>
    <x v="3"/>
    <x v="105"/>
    <x v="104"/>
    <x v="30"/>
    <x v="176"/>
    <x v="0"/>
  </r>
  <r>
    <x v="16"/>
    <n v="7700"/>
    <s v="GFŘ"/>
    <n v="770030"/>
    <n v="30136"/>
    <x v="3"/>
    <x v="105"/>
    <x v="104"/>
    <x v="30"/>
    <x v="177"/>
    <x v="0"/>
  </r>
  <r>
    <x v="16"/>
    <n v="7700"/>
    <s v="GFŘ"/>
    <n v="770030"/>
    <n v="30137"/>
    <x v="3"/>
    <x v="105"/>
    <x v="104"/>
    <x v="30"/>
    <x v="178"/>
    <x v="0"/>
  </r>
  <r>
    <x v="16"/>
    <n v="7700"/>
    <s v="GFŘ"/>
    <n v="770040"/>
    <n v="40050"/>
    <x v="3"/>
    <x v="105"/>
    <x v="104"/>
    <x v="81"/>
    <x v="0"/>
    <x v="0"/>
  </r>
  <r>
    <x v="16"/>
    <n v="7700"/>
    <s v="GFŘ"/>
    <n v="770040"/>
    <n v="40121"/>
    <x v="3"/>
    <x v="105"/>
    <x v="104"/>
    <x v="81"/>
    <x v="179"/>
    <x v="0"/>
  </r>
  <r>
    <x v="16"/>
    <n v="7700"/>
    <s v="GFŘ"/>
    <n v="770040"/>
    <n v="40122"/>
    <x v="3"/>
    <x v="105"/>
    <x v="104"/>
    <x v="81"/>
    <x v="180"/>
    <x v="0"/>
  </r>
  <r>
    <x v="16"/>
    <n v="7700"/>
    <s v="GFŘ"/>
    <n v="770050"/>
    <n v="50050"/>
    <x v="3"/>
    <x v="105"/>
    <x v="104"/>
    <x v="44"/>
    <x v="0"/>
    <x v="0"/>
  </r>
  <r>
    <x v="16"/>
    <n v="7700"/>
    <s v="GFŘ"/>
    <n v="770050"/>
    <n v="50123"/>
    <x v="3"/>
    <x v="105"/>
    <x v="104"/>
    <x v="44"/>
    <x v="8"/>
    <x v="0"/>
  </r>
  <r>
    <x v="16"/>
    <n v="7700"/>
    <s v="GFŘ"/>
    <n v="770050"/>
    <n v="50128"/>
    <x v="3"/>
    <x v="105"/>
    <x v="104"/>
    <x v="44"/>
    <x v="9"/>
    <x v="0"/>
  </r>
  <r>
    <x v="16"/>
    <n v="7700"/>
    <s v="GFŘ"/>
    <n v="770060"/>
    <n v="60050"/>
    <x v="3"/>
    <x v="105"/>
    <x v="104"/>
    <x v="82"/>
    <x v="0"/>
    <x v="0"/>
  </r>
  <r>
    <x v="16"/>
    <n v="7700"/>
    <s v="GFŘ"/>
    <n v="770060"/>
    <n v="60501"/>
    <x v="3"/>
    <x v="105"/>
    <x v="104"/>
    <x v="82"/>
    <x v="181"/>
    <x v="0"/>
  </r>
  <r>
    <x v="16"/>
    <n v="7700"/>
    <s v="GFŘ"/>
    <n v="770060"/>
    <n v="60502"/>
    <x v="3"/>
    <x v="105"/>
    <x v="104"/>
    <x v="82"/>
    <x v="18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849D93-15EF-4FF2-BAD4-278845944B5E}" name="Kontingenční tabulka2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rowHeaderCaption="Podrobná organizační struktura orgánů Finanční správy České republiky _x000a_- stav 01.07.2026">
  <location ref="D4:D22" firstHeaderRow="1" firstDataRow="1" firstDataCol="1" rowPageCount="1" colPageCount="1"/>
  <pivotFields count="11">
    <pivotField axis="axisRow" showAll="0">
      <items count="19">
        <item sd="0" x="16"/>
        <item sd="0" x="0"/>
        <item sd="0" x="2"/>
        <item sd="0" x="10"/>
        <item sd="0" x="4"/>
        <item sd="0" x="9"/>
        <item sd="0" x="7"/>
        <item n="FÚ pro Liberecký kraj" sd="0" x="6"/>
        <item sd="0" x="12"/>
        <item sd="0" x="11"/>
        <item sd="0" x="8"/>
        <item sd="0" x="3"/>
        <item sd="0" x="1"/>
        <item sd="0" x="5"/>
        <item sd="0" x="13"/>
        <item n="Odvolací finanční ředitelství" sd="0" x="15"/>
        <item n="Specializovaný finanční úřad" sd="0" x="14"/>
        <item sd="0" m="1" x="17"/>
        <item t="default" sd="0"/>
      </items>
    </pivotField>
    <pivotField showAll="0"/>
    <pivotField showAll="0"/>
    <pivotField showAll="0"/>
    <pivotField showAll="0"/>
    <pivotField axis="axisRow" showAll="0" sortType="ascending">
      <items count="7">
        <item sd="0" x="3"/>
        <item sd="0" m="1" x="5"/>
        <item sd="0" x="0"/>
        <item n="Ředitel OFŘ" x="2"/>
        <item sd="0" x="1"/>
        <item sd="0" m="1" x="4"/>
        <item t="default" sd="0"/>
      </items>
    </pivotField>
    <pivotField axis="axisPage" multipleItemSelectionAllowed="1" showAll="0">
      <items count="123">
        <item x="108"/>
        <item x="110"/>
        <item x="104"/>
        <item x="111"/>
        <item m="1" x="120"/>
        <item x="40"/>
        <item x="41"/>
        <item m="1" x="117"/>
        <item m="1" x="118"/>
        <item x="29"/>
        <item x="109"/>
        <item x="99"/>
        <item x="42"/>
        <item x="1"/>
        <item x="98"/>
        <item x="114"/>
        <item x="113"/>
        <item x="116"/>
        <item x="112"/>
        <item x="107"/>
        <item x="115"/>
        <item x="106"/>
        <item x="100"/>
        <item x="2"/>
        <item x="105"/>
        <item x="71"/>
        <item x="72"/>
        <item x="73"/>
        <item x="74"/>
        <item x="75"/>
        <item x="85"/>
        <item x="86"/>
        <item x="87"/>
        <item x="37"/>
        <item x="36"/>
        <item x="16"/>
        <item x="17"/>
        <item x="33"/>
        <item x="14"/>
        <item x="4"/>
        <item x="13"/>
        <item x="5"/>
        <item x="6"/>
        <item x="7"/>
        <item x="8"/>
        <item x="9"/>
        <item x="10"/>
        <item x="11"/>
        <item x="12"/>
        <item x="31"/>
        <item x="18"/>
        <item x="19"/>
        <item x="76"/>
        <item x="88"/>
        <item x="77"/>
        <item x="54"/>
        <item x="30"/>
        <item x="47"/>
        <item x="38"/>
        <item x="67"/>
        <item x="78"/>
        <item x="57"/>
        <item x="44"/>
        <item x="48"/>
        <item x="63"/>
        <item x="55"/>
        <item x="58"/>
        <item x="66"/>
        <item x="43"/>
        <item x="90"/>
        <item x="20"/>
        <item x="39"/>
        <item x="21"/>
        <item x="94"/>
        <item x="22"/>
        <item m="1" x="119"/>
        <item x="53"/>
        <item x="49"/>
        <item x="50"/>
        <item x="23"/>
        <item x="24"/>
        <item x="51"/>
        <item x="59"/>
        <item x="91"/>
        <item x="25"/>
        <item x="81"/>
        <item x="92"/>
        <item x="62"/>
        <item x="68"/>
        <item x="32"/>
        <item x="35"/>
        <item x="15"/>
        <item x="82"/>
        <item x="83"/>
        <item x="26"/>
        <item x="27"/>
        <item x="60"/>
        <item x="28"/>
        <item x="56"/>
        <item x="45"/>
        <item m="1" x="121"/>
        <item x="52"/>
        <item x="61"/>
        <item x="69"/>
        <item x="95"/>
        <item x="46"/>
        <item x="65"/>
        <item x="89"/>
        <item x="34"/>
        <item x="64"/>
        <item x="96"/>
        <item x="97"/>
        <item x="79"/>
        <item x="93"/>
        <item x="80"/>
        <item x="70"/>
        <item x="101"/>
        <item x="102"/>
        <item x="103"/>
        <item x="3"/>
        <item h="1" x="0"/>
        <item x="84"/>
        <item t="default"/>
      </items>
    </pivotField>
    <pivotField axis="axisRow" showAll="0">
      <items count="224">
        <item sd="0" x="107"/>
        <item sd="0" x="108"/>
        <item sd="0" x="109"/>
        <item sd="0" x="103"/>
        <item sd="0" x="110"/>
        <item sd="0" x="29"/>
        <item sd="0" x="98"/>
        <item sd="0" x="28"/>
        <item sd="0" x="1"/>
        <item sd="0" x="113"/>
        <item sd="0" x="112"/>
        <item sd="0" x="115"/>
        <item sd="0" x="111"/>
        <item sd="0" x="106"/>
        <item sd="0" x="114"/>
        <item sd="0" x="105"/>
        <item sd="0" x="97"/>
        <item sd="0" x="99"/>
        <item sd="0" x="2"/>
        <item sd="0" x="104"/>
        <item sd="0" x="100"/>
        <item sd="0" x="101"/>
        <item sd="0" x="102"/>
        <item sd="0" x="3"/>
        <item sd="0" m="1" x="195"/>
        <item sd="0" m="1" x="196"/>
        <item sd="0" m="1" x="197"/>
        <item sd="0" m="1" x="198"/>
        <item sd="0" m="1" x="199"/>
        <item sd="0" m="1" x="210"/>
        <item sd="0" m="1" x="211"/>
        <item sd="0" m="1" x="212"/>
        <item sd="0" m="1" x="164"/>
        <item sd="0" m="1" x="163"/>
        <item sd="0" m="1" x="143"/>
        <item sd="0" m="1" x="144"/>
        <item sd="0" m="1" x="141"/>
        <item sd="0" m="1" x="131"/>
        <item sd="0" m="1" x="140"/>
        <item sd="0" m="1" x="132"/>
        <item sd="0" m="1" x="133"/>
        <item sd="0" m="1" x="134"/>
        <item sd="0" m="1" x="135"/>
        <item sd="0" m="1" x="136"/>
        <item sd="0" m="1" x="137"/>
        <item sd="0" m="1" x="138"/>
        <item sd="0" m="1" x="139"/>
        <item sd="0" m="1" x="145"/>
        <item sd="0" m="1" x="146"/>
        <item sd="0" m="1" x="200"/>
        <item sd="0" m="1" x="213"/>
        <item sd="0" m="1" x="201"/>
        <item sd="0" m="1" x="178"/>
        <item sd="0" m="1" x="156"/>
        <item sd="0" m="1" x="171"/>
        <item sd="0" m="1" x="165"/>
        <item sd="0" m="1" x="191"/>
        <item sd="0" m="1" x="202"/>
        <item sd="0" m="1" x="181"/>
        <item sd="0" m="1" x="168"/>
        <item sd="0" m="1" x="172"/>
        <item sd="0" m="1" x="187"/>
        <item sd="0" m="1" x="179"/>
        <item sd="0" m="1" x="182"/>
        <item sd="0" m="1" x="190"/>
        <item sd="0" m="1" x="157"/>
        <item sd="0" m="1" x="167"/>
        <item sd="0" m="1" x="215"/>
        <item sd="0" m="1" x="147"/>
        <item sd="0" m="1" x="166"/>
        <item sd="0" m="1" x="148"/>
        <item sd="0" m="1" x="219"/>
        <item sd="0" m="1" x="149"/>
        <item sd="0" m="1" x="203"/>
        <item sd="0" m="1" x="177"/>
        <item sd="0" m="1" x="173"/>
        <item sd="0" m="1" x="174"/>
        <item sd="0" m="1" x="150"/>
        <item sd="0" m="1" x="151"/>
        <item sd="0" m="1" x="175"/>
        <item sd="0" m="1" x="183"/>
        <item sd="0" m="1" x="216"/>
        <item sd="0" m="1" x="152"/>
        <item sd="0" m="1" x="206"/>
        <item sd="0" m="1" x="217"/>
        <item sd="0" m="1" x="186"/>
        <item sd="0" m="1" x="192"/>
        <item sd="0" m="1" x="158"/>
        <item sd="0" m="1" x="162"/>
        <item sd="0" m="1" x="159"/>
        <item sd="0" m="1" x="142"/>
        <item sd="0" m="1" x="207"/>
        <item sd="0" m="1" x="208"/>
        <item sd="0" m="1" x="153"/>
        <item sd="0" m="1" x="154"/>
        <item sd="0" m="1" x="184"/>
        <item sd="0" m="1" x="155"/>
        <item sd="0" m="1" x="180"/>
        <item sd="0" m="1" x="169"/>
        <item sd="0" m="1" x="209"/>
        <item sd="0" m="1" x="161"/>
        <item sd="0" m="1" x="176"/>
        <item sd="0" m="1" x="185"/>
        <item sd="0" m="1" x="193"/>
        <item sd="0" m="1" x="220"/>
        <item sd="0" m="1" x="170"/>
        <item sd="0" m="1" x="189"/>
        <item sd="0" m="1" x="214"/>
        <item sd="0" m="1" x="160"/>
        <item sd="0" m="1" x="188"/>
        <item sd="0" m="1" x="221"/>
        <item sd="0" m="1" x="222"/>
        <item sd="0" m="1" x="204"/>
        <item sd="0" m="1" x="218"/>
        <item sd="0" m="1" x="205"/>
        <item sd="0" m="1" x="194"/>
        <item sd="0" m="1" x="130"/>
        <item sd="0" m="1" x="129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m="1" x="116"/>
        <item sd="0" m="1" x="117"/>
        <item sd="0" x="22"/>
        <item sd="0" x="23"/>
        <item sd="0" x="24"/>
        <item sd="0" x="25"/>
        <item sd="0" x="26"/>
        <item sd="0" x="27"/>
        <item sd="0" x="30"/>
        <item sd="0" m="1" x="126"/>
        <item sd="0" x="32"/>
        <item sd="0" m="1" x="124"/>
        <item sd="0" x="34"/>
        <item sd="0" m="1" x="125"/>
        <item sd="0" x="35"/>
        <item sd="0" x="36"/>
        <item sd="0" x="37"/>
        <item sd="0" x="38"/>
        <item sd="0" x="39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m="1" x="120"/>
        <item sd="0" x="78"/>
        <item sd="0" x="79"/>
        <item sd="0" x="80"/>
        <item sd="0" x="81"/>
        <item sd="0" x="82"/>
        <item sd="0" m="1" x="122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40"/>
        <item sd="0" x="41"/>
        <item sd="0" m="1" x="118"/>
        <item sd="0" m="1" x="119"/>
        <item sd="0" m="1" x="121"/>
        <item sd="0" m="1" x="127"/>
        <item sd="0" m="1" x="128"/>
        <item sd="0" x="31"/>
        <item sd="0" m="1" x="123"/>
        <item sd="0" x="33"/>
        <item sd="0" x="0"/>
        <item sd="0" x="21"/>
        <item sd="0" x="83"/>
        <item t="default" sd="0"/>
      </items>
    </pivotField>
    <pivotField axis="axisRow" showAll="0">
      <items count="84">
        <item sd="0" x="37"/>
        <item sd="0" x="61"/>
        <item sd="0" x="75"/>
        <item sd="0" x="36"/>
        <item sd="0" x="45"/>
        <item sd="0" x="46"/>
        <item sd="0" x="54"/>
        <item sd="0" x="55"/>
        <item sd="0" x="4"/>
        <item sd="0" x="44"/>
        <item sd="0" x="79"/>
        <item sd="0" x="59"/>
        <item sd="0" x="77"/>
        <item sd="0" x="82"/>
        <item sd="0" x="30"/>
        <item sd="0" x="65"/>
        <item sd="0" x="66"/>
        <item sd="0" x="67"/>
        <item sd="0" x="62"/>
        <item sd="0" x="64"/>
        <item x="76"/>
        <item sd="0" x="35"/>
        <item sd="0" x="5"/>
        <item sd="0" x="78"/>
        <item sd="0" x="3"/>
        <item sd="0" x="29"/>
        <item sd="0" x="33"/>
        <item sd="0" x="43"/>
        <item sd="0" x="56"/>
        <item sd="0" x="47"/>
        <item sd="0" x="48"/>
        <item sd="0" x="70"/>
        <item sd="0" x="69"/>
        <item sd="0" x="71"/>
        <item sd="0" x="74"/>
        <item sd="0" x="2"/>
        <item sd="0" x="63"/>
        <item sd="0" x="60"/>
        <item sd="0" x="68"/>
        <item sd="0" x="32"/>
        <item sd="0" x="38"/>
        <item sd="0" x="39"/>
        <item sd="0" x="31"/>
        <item sd="0" x="7"/>
        <item sd="0" x="8"/>
        <item sd="0" x="9"/>
        <item sd="0" x="10"/>
        <item sd="0" x="72"/>
        <item sd="0" x="6"/>
        <item sd="0" x="21"/>
        <item sd="0" x="41"/>
        <item sd="0" x="1"/>
        <item sd="0" x="49"/>
        <item sd="0" x="34"/>
        <item sd="0" x="42"/>
        <item sd="0" x="53"/>
        <item sd="0" x="58"/>
        <item sd="0" x="20"/>
        <item sd="0" x="12"/>
        <item sd="0" x="13"/>
        <item sd="0" x="40"/>
        <item sd="0" x="50"/>
        <item sd="0" x="73"/>
        <item sd="0" x="15"/>
        <item sd="0" x="16"/>
        <item sd="0" x="17"/>
        <item sd="0" x="18"/>
        <item sd="0" x="19"/>
        <item sd="0" x="23"/>
        <item sd="0" x="24"/>
        <item sd="0" x="27"/>
        <item x="22"/>
        <item sd="0" x="11"/>
        <item sd="0" x="28"/>
        <item sd="0" x="51"/>
        <item sd="0" x="52"/>
        <item sd="0" x="14"/>
        <item sd="0" x="57"/>
        <item sd="0" x="25"/>
        <item sd="0" x="26"/>
        <item sd="0" x="81"/>
        <item sd="0" x="80"/>
        <item sd="0" x="0"/>
        <item t="default" sd="0"/>
      </items>
    </pivotField>
    <pivotField axis="axisRow" showAll="0">
      <items count="185">
        <item sd="0" m="1" x="183"/>
        <item sd="0" x="35"/>
        <item sd="0" x="32"/>
        <item sd="0" x="33"/>
        <item sd="0" x="36"/>
        <item sd="0" x="28"/>
        <item sd="0" x="37"/>
        <item sd="0" x="29"/>
        <item sd="0" x="30"/>
        <item sd="0" x="31"/>
        <item sd="0" x="170"/>
        <item sd="0" x="112"/>
        <item sd="0" x="113"/>
        <item sd="0" x="114"/>
        <item sd="0" x="117"/>
        <item sd="0" x="157"/>
        <item sd="0" x="158"/>
        <item sd="0" x="159"/>
        <item sd="0" x="71"/>
        <item sd="0" x="72"/>
        <item sd="0" x="73"/>
        <item sd="0" x="74"/>
        <item sd="0" x="124"/>
        <item sd="0" x="97"/>
        <item sd="0" x="98"/>
        <item sd="0" x="51"/>
        <item sd="0" x="3"/>
        <item sd="0" x="84"/>
        <item sd="0" x="85"/>
        <item sd="0" x="86"/>
        <item sd="0" x="4"/>
        <item sd="0" x="87"/>
        <item sd="0" x="88"/>
        <item sd="0" x="89"/>
        <item sd="0" x="90"/>
        <item sd="0" x="91"/>
        <item sd="0" x="11"/>
        <item sd="0" x="12"/>
        <item sd="0" x="13"/>
        <item sd="0" x="39"/>
        <item sd="0" x="40"/>
        <item sd="0" x="38"/>
        <item sd="0" x="8"/>
        <item sd="0" x="9"/>
        <item sd="0" x="81"/>
        <item sd="0" x="82"/>
        <item sd="0" x="83"/>
        <item sd="0" x="166"/>
        <item sd="0" x="123"/>
        <item sd="0" x="122"/>
        <item sd="0" x="163"/>
        <item sd="0" x="121"/>
        <item sd="0" x="118"/>
        <item sd="0" x="175"/>
        <item sd="0" x="57"/>
        <item sd="0" x="167"/>
        <item sd="0" x="125"/>
        <item sd="0" x="126"/>
        <item sd="0" x="131"/>
        <item sd="0" x="130"/>
        <item sd="0" x="132"/>
        <item sd="0" x="128"/>
        <item sd="0" x="129"/>
        <item sd="0" x="115"/>
        <item sd="0" x="110"/>
        <item sd="0" x="50"/>
        <item sd="0" x="46"/>
        <item sd="0" x="47"/>
        <item sd="0" x="68"/>
        <item sd="0" x="69"/>
        <item sd="0" x="70"/>
        <item sd="0" x="14"/>
        <item sd="0" x="15"/>
        <item sd="0" x="16"/>
        <item sd="0" x="17"/>
        <item sd="0" x="18"/>
        <item sd="0" x="19"/>
        <item sd="0" x="162"/>
        <item sd="0" x="168"/>
        <item sd="0" x="178"/>
        <item sd="0" x="109"/>
        <item sd="0" x="27"/>
        <item sd="0" x="179"/>
        <item sd="0" x="41"/>
        <item sd="0" x="43"/>
        <item sd="0" x="177"/>
        <item sd="0" x="182"/>
        <item sd="0" x="53"/>
        <item sd="0" x="181"/>
        <item sd="0" x="54"/>
        <item sd="0" x="56"/>
        <item sd="0" x="55"/>
        <item sd="0" x="95"/>
        <item sd="0" x="67"/>
        <item sd="0" x="99"/>
        <item sd="0" x="94"/>
        <item sd="0" x="65"/>
        <item sd="0" x="66"/>
        <item sd="0" x="103"/>
        <item sd="0" x="173"/>
        <item sd="0" x="79"/>
        <item sd="0" x="80"/>
        <item sd="0" x="45"/>
        <item sd="0" x="5"/>
        <item sd="0" x="6"/>
        <item sd="0" x="7"/>
        <item sd="0" x="92"/>
        <item sd="0" x="180"/>
        <item sd="0" x="138"/>
        <item sd="0" x="10"/>
        <item sd="0" x="141"/>
        <item sd="0" x="144"/>
        <item sd="0" x="145"/>
        <item sd="0" x="150"/>
        <item sd="0" x="146"/>
        <item sd="0" x="149"/>
        <item sd="0" x="151"/>
        <item sd="0" x="147"/>
        <item sd="0" x="148"/>
        <item sd="0" x="140"/>
        <item sd="0" x="156"/>
        <item sd="0" x="105"/>
        <item sd="0" x="106"/>
        <item sd="0" x="107"/>
        <item sd="0" x="160"/>
        <item sd="0" x="143"/>
        <item sd="0" x="172"/>
        <item sd="0" x="137"/>
        <item sd="0" x="133"/>
        <item sd="0" x="135"/>
        <item sd="0" x="155"/>
        <item sd="0" x="1"/>
        <item sd="0" x="2"/>
        <item sd="0" x="52"/>
        <item sd="0" x="116"/>
        <item sd="0" x="101"/>
        <item sd="0" x="102"/>
        <item sd="0" x="104"/>
        <item sd="0" x="96"/>
        <item sd="0" x="153"/>
        <item sd="0" x="169"/>
        <item sd="0" x="171"/>
        <item sd="0" x="161"/>
        <item sd="0" x="174"/>
        <item sd="0" x="26"/>
        <item sd="0" x="108"/>
        <item sd="0" x="111"/>
        <item sd="0" x="127"/>
        <item sd="0" x="60"/>
        <item sd="0" x="58"/>
        <item sd="0" x="59"/>
        <item sd="0" x="34"/>
        <item sd="0" x="42"/>
        <item sd="0" x="44"/>
        <item sd="0" x="154"/>
        <item sd="0" x="139"/>
        <item sd="0" x="119"/>
        <item sd="0" x="120"/>
        <item sd="0" x="176"/>
        <item sd="0" x="134"/>
        <item sd="0" x="136"/>
        <item sd="0" x="142"/>
        <item sd="0" x="63"/>
        <item sd="0" x="64"/>
        <item sd="0" x="78"/>
        <item sd="0" x="61"/>
        <item sd="0" x="62"/>
        <item sd="0" x="75"/>
        <item sd="0" x="76"/>
        <item sd="0" x="77"/>
        <item sd="0" x="20"/>
        <item sd="0" x="21"/>
        <item sd="0" x="22"/>
        <item sd="0" x="23"/>
        <item sd="0" x="24"/>
        <item sd="0" x="25"/>
        <item sd="0" x="48"/>
        <item sd="0" x="49"/>
        <item sd="0" x="164"/>
        <item sd="0" x="100"/>
        <item sd="0" x="165"/>
        <item sd="0" x="152"/>
        <item sd="0" x="93"/>
        <item sd="0" x="0"/>
        <item t="default" sd="0"/>
      </items>
    </pivotField>
    <pivotField axis="axisRow" showAll="0">
      <items count="21">
        <item x="10"/>
        <item x="11"/>
        <item x="12"/>
        <item x="13"/>
        <item x="17"/>
        <item x="15"/>
        <item x="16"/>
        <item x="4"/>
        <item x="5"/>
        <item x="6"/>
        <item x="7"/>
        <item x="8"/>
        <item x="9"/>
        <item x="14"/>
        <item x="19"/>
        <item x="1"/>
        <item x="2"/>
        <item x="3"/>
        <item x="18"/>
        <item x="0"/>
        <item t="default"/>
      </items>
    </pivotField>
  </pivotFields>
  <rowFields count="6">
    <field x="0"/>
    <field x="5"/>
    <field x="7"/>
    <field x="8"/>
    <field x="9"/>
    <field x="1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pageFields count="1">
    <pageField fld="6" hier="-1"/>
  </pageFields>
  <formats count="16">
    <format dxfId="45">
      <pivotArea dataOnly="0" labelOnly="1" fieldPosition="0">
        <references count="1">
          <reference field="0" count="0"/>
        </references>
      </pivotArea>
    </format>
    <format dxfId="44">
      <pivotArea field="0" type="button" dataOnly="0" labelOnly="1" outline="0" axis="axisRow" fieldPosition="0"/>
    </format>
    <format dxfId="43">
      <pivotArea field="0" type="button" dataOnly="0" labelOnly="1" outline="0" axis="axisRow" fieldPosition="0"/>
    </format>
    <format dxfId="42">
      <pivotArea field="0" type="button" dataOnly="0" labelOnly="1" outline="0" axis="axisRow" fieldPosition="0"/>
    </format>
    <format dxfId="41">
      <pivotArea field="0" type="button" dataOnly="0" labelOnly="1" outline="0" axis="axisRow" fieldPosition="0"/>
    </format>
    <format dxfId="40">
      <pivotArea field="0" type="button" dataOnly="0" labelOnly="1" outline="0" axis="axisRow" fieldPosition="0"/>
    </format>
    <format dxfId="39">
      <pivotArea dataOnly="0" labelOnly="1" fieldPosition="0">
        <references count="1">
          <reference field="0" count="0"/>
        </references>
      </pivotArea>
    </format>
    <format dxfId="38">
      <pivotArea dataOnly="0" labelOnly="1" fieldPosition="0">
        <references count="1">
          <reference field="0" count="0"/>
        </references>
      </pivotArea>
    </format>
    <format dxfId="37">
      <pivotArea field="0" type="button" dataOnly="0" labelOnly="1" outline="0" axis="axisRow" fieldPosition="0"/>
    </format>
    <format dxfId="36">
      <pivotArea dataOnly="0" labelOnly="1" fieldPosition="0">
        <references count="1">
          <reference field="0" count="1">
            <x v="0"/>
          </reference>
        </references>
      </pivotArea>
    </format>
    <format dxfId="35">
      <pivotArea field="0" type="button" dataOnly="0" labelOnly="1" outline="0" axis="axisRow" fieldPosition="0"/>
    </format>
    <format dxfId="34">
      <pivotArea dataOnly="0" labelOnly="1" fieldPosition="0">
        <references count="3">
          <reference field="0" count="1" selected="0">
            <x v="11"/>
          </reference>
          <reference field="5" count="1" selected="0">
            <x v="2"/>
          </reference>
          <reference field="7" count="1">
            <x v="210"/>
          </reference>
        </references>
      </pivotArea>
    </format>
    <format dxfId="33">
      <pivotArea dataOnly="0" labelOnly="1" fieldPosition="0">
        <references count="3">
          <reference field="0" count="1" selected="0">
            <x v="11"/>
          </reference>
          <reference field="5" count="1" selected="0">
            <x v="2"/>
          </reference>
          <reference field="7" count="1">
            <x v="5"/>
          </reference>
        </references>
      </pivotArea>
    </format>
    <format dxfId="32">
      <pivotArea dataOnly="0" labelOnly="1" fieldPosition="0">
        <references count="3">
          <reference field="0" count="1" selected="0">
            <x v="11"/>
          </reference>
          <reference field="5" count="1" selected="0">
            <x v="2"/>
          </reference>
          <reference field="7" count="1">
            <x v="210"/>
          </reference>
        </references>
      </pivotArea>
    </format>
    <format dxfId="31">
      <pivotArea dataOnly="0" labelOnly="1" fieldPosition="0">
        <references count="3">
          <reference field="0" count="1" selected="0">
            <x v="11"/>
          </reference>
          <reference field="5" count="1" selected="0">
            <x v="2"/>
          </reference>
          <reference field="7" count="1">
            <x v="210"/>
          </reference>
        </references>
      </pivotArea>
    </format>
    <format dxfId="30">
      <pivotArea dataOnly="0" labelOnly="1" fieldPosition="0">
        <references count="3">
          <reference field="0" count="1" selected="0">
            <x v="11"/>
          </reference>
          <reference field="5" count="1" selected="0">
            <x v="2"/>
          </reference>
          <reference field="7" count="1">
            <x v="210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3D9535-C98F-4E56-823B-936529C18DE6}" name="Tabulka346434" displayName="Tabulka346434" ref="A1:B189" totalsRowShown="0" headerRowDxfId="14" headerRowBorderDxfId="13" tableBorderDxfId="12" headerRowCellStyle="Normální 3">
  <autoFilter ref="A1:B189" xr:uid="{2F4FEABD-021F-4694-A5D1-1117DB9CB813}"/>
  <sortState xmlns:xlrd2="http://schemas.microsoft.com/office/spreadsheetml/2017/richdata2" ref="A2:B189">
    <sortCondition ref="A2:A189"/>
  </sortState>
  <tableColumns count="2">
    <tableColumn id="1" xr3:uid="{044F71E8-ED57-44FE-8C4B-6E119D9D15E5}" name="kód FÚ 2" dataDxfId="11"/>
    <tableColumn id="2" xr3:uid="{ED96C4AF-1C75-4C41-9037-3BCBC286838D}" name="Název útvaru" dataDxfId="1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86CE54-B371-40E9-AB5E-62B54DB117C3}" name="Tabulka3464" displayName="Tabulka3464" ref="A1:B32" totalsRowShown="0" headerRowDxfId="9" headerRowBorderDxfId="8" tableBorderDxfId="7" headerRowCellStyle="Normální 3">
  <autoFilter ref="A1:B32" xr:uid="{2F4FEABD-021F-4694-A5D1-1117DB9CB813}"/>
  <tableColumns count="2">
    <tableColumn id="1" xr3:uid="{FC9E33C8-1F71-4DBB-AB0F-690087C3E6BE}" name="kód FÚ 2" dataDxfId="6"/>
    <tableColumn id="2" xr3:uid="{E44AF8BF-70E0-4664-8636-E54CBA1EDCCC}" name="Název útvaru" dataDxfId="5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B7034F-D081-46E9-AC24-5FB83EC1027D}" name="Tabulka34643" displayName="Tabulka34643" ref="A1:B189" totalsRowShown="0" headerRowDxfId="4" headerRowBorderDxfId="3" tableBorderDxfId="2" headerRowCellStyle="Normální 3">
  <autoFilter ref="A1:B189" xr:uid="{2F4FEABD-021F-4694-A5D1-1117DB9CB813}">
    <filterColumn colId="1">
      <filters>
        <filter val="ÚP Brno I"/>
        <filter val="ÚP Brno II"/>
        <filter val="ÚP Brno III"/>
        <filter val="ÚP Brno IV"/>
        <filter val="ÚP Brno-venkov"/>
        <filter val="ÚP Ostrava I"/>
        <filter val="ÚP Ostrava II"/>
        <filter val="ÚP Ostrava III"/>
        <filter val="ÚP Plzeň-jih"/>
        <filter val="ÚP Plzeň-sever"/>
        <filter val="ÚP Praha-východ"/>
        <filter val="ÚP Praha-západ"/>
        <filter val="ÚP pro Prahu - Jižní Město"/>
        <filter val="ÚP pro Prahu 1"/>
        <filter val="ÚP pro Prahu 10"/>
        <filter val="ÚP pro Prahu 2"/>
        <filter val="ÚP pro Prahu 3"/>
        <filter val="ÚP pro Prahu 4"/>
        <filter val="ÚP pro Prahu 5"/>
        <filter val="ÚP pro Prahu 6"/>
        <filter val="ÚP pro Prahu 7"/>
        <filter val="ÚP pro Prahu 8"/>
        <filter val="ÚP pro Prahu 9"/>
        <filter val="ÚP v Benešově"/>
        <filter val="ÚP v Berouně"/>
        <filter val="ÚP v Blansku"/>
        <filter val="ÚP v Bruntále"/>
        <filter val="ÚP v Břeclavi"/>
        <filter val="ÚP v České Lípě"/>
        <filter val="ÚP v Českém Krumlově"/>
        <filter val="ÚP v Českých Budějovicích"/>
        <filter val="ÚP v Děčíně"/>
        <filter val="ÚP v Domažlicích"/>
        <filter val="ÚP v Havlíčkově Brodě"/>
        <filter val="ÚP v Hodoníně"/>
        <filter val="ÚP v Hradci Králové"/>
        <filter val="ÚP v Chebu"/>
        <filter val="ÚP v Chomutově"/>
        <filter val="ÚP v Chrudimi"/>
        <filter val="ÚP v Jablonci nad Nisou"/>
        <filter val="ÚP v Jičíně"/>
        <filter val="ÚP v Jihlavě"/>
        <filter val="ÚP v Jindřichově Hradci"/>
        <filter val="ÚP v Karlových Varech"/>
        <filter val="ÚP v Karviné"/>
        <filter val="ÚP v Kladně"/>
        <filter val="ÚP v Klatovech"/>
        <filter val="ÚP v Kolíně"/>
        <filter val="ÚP v Kroměříži"/>
        <filter val="ÚP v Kutné Hoře"/>
        <filter val="ÚP v Kyjově"/>
        <filter val="ÚP v Liberci"/>
        <filter val="ÚP v Litoměřicích"/>
        <filter val="ÚP v Lounech"/>
        <filter val="ÚP v Mělníce"/>
        <filter val="ÚP v Mladé Boleslavi"/>
        <filter val="ÚP v Mostě"/>
        <filter val="ÚP v Náchodě"/>
        <filter val="ÚP v Novém Jičíně"/>
        <filter val="ÚP v Nymburku"/>
        <filter val="ÚP v Olomouci"/>
        <filter val="ÚP v Opavě"/>
        <filter val="ÚP v Pardubicích"/>
        <filter val="ÚP v Pelhřimově"/>
        <filter val="ÚP v Písku"/>
        <filter val="ÚP v Plzni"/>
        <filter val="ÚP v Prachaticích"/>
        <filter val="ÚP v Praze-Modřanech"/>
        <filter val="ÚP v Prostějově"/>
        <filter val="ÚP v Přerově"/>
        <filter val="ÚP v Příbrami"/>
        <filter val="ÚP v Rakovníku"/>
        <filter val="ÚP v Rokycanech"/>
        <filter val="ÚP v Rychnově nad Kněžnou"/>
        <filter val="ÚP v Říčanech"/>
        <filter val="ÚP v Semilech"/>
        <filter val="ÚP v Sokolově"/>
        <filter val="ÚP v Šumperku"/>
        <filter val="ÚP v Táboře"/>
        <filter val="ÚP v Tachově"/>
        <filter val="ÚP v Teplicích"/>
        <filter val="ÚP v Trutnově"/>
        <filter val="ÚP v Třebíči"/>
        <filter val="ÚP v Uherském Hradišti"/>
        <filter val="ÚP v Ústí nad Labem"/>
        <filter val="ÚP v Ústí nad Orlicí"/>
        <filter val="ÚP ve Frýdku-Místku"/>
        <filter val="ÚP ve Strakonicích"/>
        <filter val="ÚP ve Svitavách"/>
        <filter val="ÚP ve Valašském Meziříčí"/>
        <filter val="ÚP ve Vsetíně"/>
        <filter val="ÚP ve Vyškově"/>
        <filter val="ÚP ve Zlíně"/>
        <filter val="ÚP ve Znojmě"/>
        <filter val="ÚP ve Žďáru nad Sázavou"/>
      </filters>
    </filterColumn>
  </autoFilter>
  <sortState xmlns:xlrd2="http://schemas.microsoft.com/office/spreadsheetml/2017/richdata2" ref="A2:B189">
    <sortCondition ref="A2:A189"/>
  </sortState>
  <tableColumns count="2">
    <tableColumn id="1" xr3:uid="{9026A5B2-F574-4B83-A5E7-3AFEA54ED7EB}" name="kód FÚ 2" dataDxfId="1"/>
    <tableColumn id="2" xr3:uid="{4F18C277-FC30-4579-9F48-E7BA3503656C}" name="Název útvaru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A049-0FEF-4C8F-B8D6-C73DDD0BC257}">
  <sheetPr codeName="List35"/>
  <dimension ref="B1:F22"/>
  <sheetViews>
    <sheetView showGridLines="0" tabSelected="1" topLeftCell="A4" zoomScale="120" zoomScaleNormal="120" workbookViewId="0">
      <selection activeCell="D26" sqref="D26"/>
    </sheetView>
  </sheetViews>
  <sheetFormatPr defaultRowHeight="15" x14ac:dyDescent="0.25"/>
  <cols>
    <col min="4" max="4" width="78" bestFit="1" customWidth="1"/>
    <col min="5" max="5" width="16" bestFit="1" customWidth="1"/>
    <col min="6" max="6" width="48.140625" bestFit="1" customWidth="1"/>
  </cols>
  <sheetData>
    <row r="1" spans="2:6" ht="19.5" customHeight="1" x14ac:dyDescent="0.3">
      <c r="B1" s="105"/>
      <c r="C1" s="105"/>
      <c r="D1" s="107" t="s">
        <v>2313</v>
      </c>
      <c r="E1" s="105"/>
      <c r="F1" s="105"/>
    </row>
    <row r="2" spans="2:6" ht="20.25" hidden="1" customHeight="1" x14ac:dyDescent="0.25">
      <c r="D2" s="15" t="s">
        <v>0</v>
      </c>
      <c r="E2" t="s">
        <v>1</v>
      </c>
    </row>
    <row r="3" spans="2:6" ht="15.75" thickBot="1" x14ac:dyDescent="0.3"/>
    <row r="4" spans="2:6" ht="31.5" x14ac:dyDescent="0.25">
      <c r="D4" s="108" t="s">
        <v>2420</v>
      </c>
      <c r="F4" s="103" t="s">
        <v>2315</v>
      </c>
    </row>
    <row r="5" spans="2:6" ht="33.75" customHeight="1" x14ac:dyDescent="0.25">
      <c r="D5" s="106" t="s">
        <v>2</v>
      </c>
      <c r="E5" s="102"/>
      <c r="F5" s="100" t="s">
        <v>2306</v>
      </c>
    </row>
    <row r="6" spans="2:6" ht="15" customHeight="1" x14ac:dyDescent="0.25">
      <c r="D6" s="106" t="s">
        <v>3</v>
      </c>
      <c r="F6" s="101" t="s">
        <v>5</v>
      </c>
    </row>
    <row r="7" spans="2:6" ht="15" customHeight="1" x14ac:dyDescent="0.25">
      <c r="D7" s="106" t="s">
        <v>4</v>
      </c>
      <c r="F7" s="231" t="s">
        <v>7</v>
      </c>
    </row>
    <row r="8" spans="2:6" ht="15" customHeight="1" x14ac:dyDescent="0.25">
      <c r="D8" s="106" t="s">
        <v>6</v>
      </c>
      <c r="F8" s="17" t="s">
        <v>9</v>
      </c>
    </row>
    <row r="9" spans="2:6" ht="15" customHeight="1" x14ac:dyDescent="0.25">
      <c r="D9" s="106" t="s">
        <v>8</v>
      </c>
      <c r="F9" s="17" t="s">
        <v>2307</v>
      </c>
    </row>
    <row r="10" spans="2:6" ht="15" customHeight="1" thickBot="1" x14ac:dyDescent="0.3">
      <c r="D10" s="106" t="s">
        <v>10</v>
      </c>
      <c r="E10" s="102"/>
      <c r="F10" s="104" t="s">
        <v>12</v>
      </c>
    </row>
    <row r="11" spans="2:6" ht="15" customHeight="1" x14ac:dyDescent="0.25">
      <c r="D11" s="106" t="s">
        <v>11</v>
      </c>
      <c r="F11" s="116"/>
    </row>
    <row r="12" spans="2:6" ht="15" customHeight="1" x14ac:dyDescent="0.25">
      <c r="D12" s="106" t="s">
        <v>2305</v>
      </c>
      <c r="F12" s="117"/>
    </row>
    <row r="13" spans="2:6" ht="15" customHeight="1" x14ac:dyDescent="0.25">
      <c r="D13" s="106" t="s">
        <v>14</v>
      </c>
      <c r="F13" s="117"/>
    </row>
    <row r="14" spans="2:6" ht="15" customHeight="1" x14ac:dyDescent="0.25">
      <c r="D14" s="106" t="s">
        <v>15</v>
      </c>
      <c r="F14" s="117"/>
    </row>
    <row r="15" spans="2:6" ht="15" customHeight="1" x14ac:dyDescent="0.25">
      <c r="D15" s="106" t="s">
        <v>16</v>
      </c>
      <c r="E15" s="102"/>
      <c r="F15" s="118"/>
    </row>
    <row r="16" spans="2:6" ht="15" customHeight="1" x14ac:dyDescent="0.25">
      <c r="D16" s="106" t="s">
        <v>17</v>
      </c>
      <c r="E16" s="102"/>
    </row>
    <row r="17" spans="4:6" ht="15" customHeight="1" x14ac:dyDescent="0.25">
      <c r="D17" s="106" t="s">
        <v>18</v>
      </c>
      <c r="F17" s="230"/>
    </row>
    <row r="18" spans="4:6" ht="15" customHeight="1" x14ac:dyDescent="0.25">
      <c r="D18" s="106" t="s">
        <v>19</v>
      </c>
    </row>
    <row r="19" spans="4:6" ht="15" customHeight="1" x14ac:dyDescent="0.25">
      <c r="D19" s="106" t="s">
        <v>20</v>
      </c>
    </row>
    <row r="20" spans="4:6" ht="15" customHeight="1" x14ac:dyDescent="0.25">
      <c r="D20" s="106" t="s">
        <v>2152</v>
      </c>
      <c r="E20" s="102"/>
    </row>
    <row r="21" spans="4:6" ht="15" customHeight="1" x14ac:dyDescent="0.25">
      <c r="D21" s="106" t="s">
        <v>2100</v>
      </c>
    </row>
    <row r="22" spans="4:6" x14ac:dyDescent="0.25">
      <c r="D22" s="16" t="s">
        <v>23</v>
      </c>
    </row>
  </sheetData>
  <conditionalFormatting sqref="D2:D3622">
    <cfRule type="containsText" dxfId="78" priority="44" operator="containsText" text="Oddělení">
      <formula>NOT(ISERROR(SEARCH("Oddělení",D2)))</formula>
    </cfRule>
    <cfRule type="containsText" dxfId="77" priority="43" operator="containsText" text="Sekce">
      <formula>NOT(ISERROR(SEARCH("Sekce",D2)))</formula>
    </cfRule>
    <cfRule type="containsText" dxfId="76" priority="42" operator="containsText" text="ÚP">
      <formula>NOT(ISERROR(SEARCH("ÚP",D2)))</formula>
    </cfRule>
  </conditionalFormatting>
  <conditionalFormatting sqref="D2:D3639">
    <cfRule type="containsText" dxfId="75" priority="46" operator="containsText" text="(prázdné)">
      <formula>NOT(ISERROR(SEARCH("(prázdné)",D2)))</formula>
    </cfRule>
  </conditionalFormatting>
  <conditionalFormatting sqref="D2:D3640">
    <cfRule type="containsText" dxfId="74" priority="45" operator="containsText" text="Odbor">
      <formula>NOT(ISERROR(SEARCH("Odbor",D2)))</formula>
    </cfRule>
  </conditionalFormatting>
  <conditionalFormatting sqref="D19">
    <cfRule type="containsText" dxfId="73" priority="40" operator="containsText" text="Celkový součet">
      <formula>NOT(ISERROR(SEARCH("Celkový součet",D19)))</formula>
    </cfRule>
  </conditionalFormatting>
  <conditionalFormatting sqref="D22">
    <cfRule type="containsText" dxfId="72" priority="37" operator="containsText" text="Celkový součet">
      <formula>NOT(ISERROR(SEARCH("Celkový součet",D22)))</formula>
    </cfRule>
  </conditionalFormatting>
  <conditionalFormatting sqref="D26">
    <cfRule type="containsText" dxfId="71" priority="6" operator="containsText" text="Odbor ÚP v Rokycanech">
      <formula>NOT(ISERROR(SEARCH("Odbor ÚP v Rokycanech",D26)))</formula>
    </cfRule>
  </conditionalFormatting>
  <conditionalFormatting sqref="D26:D40">
    <cfRule type="containsText" dxfId="70" priority="1" operator="containsText" text="Odbor">
      <formula>NOT(ISERROR(SEARCH("Odbor",D26)))</formula>
    </cfRule>
  </conditionalFormatting>
  <conditionalFormatting sqref="D27">
    <cfRule type="containsText" dxfId="69" priority="3" operator="containsText" text="Odbor ÚP v Tachově">
      <formula>NOT(ISERROR(SEARCH("Odbor ÚP v Tachově",D27)))</formula>
    </cfRule>
    <cfRule type="containsText" dxfId="68" priority="4" operator="containsText" text="Odbor ÚP v Tachově">
      <formula>NOT(ISERROR(SEARCH("Odbor ÚP v Tachově",D27)))</formula>
    </cfRule>
    <cfRule type="containsText" dxfId="67" priority="5" operator="containsText" text="Ředitel odboru ÚP">
      <formula>NOT(ISERROR(SEARCH("Ředitel odboru ÚP",D27)))</formula>
    </cfRule>
  </conditionalFormatting>
  <conditionalFormatting sqref="D28">
    <cfRule type="containsText" dxfId="66" priority="2" operator="containsText" text="Ředitel odboru ÚP">
      <formula>NOT(ISERROR(SEARCH("Ředitel odboru ÚP",D28)))</formula>
    </cfRule>
  </conditionalFormatting>
  <conditionalFormatting sqref="D40">
    <cfRule type="containsText" dxfId="65" priority="39" operator="containsText" text="Celkový součet">
      <formula>NOT(ISERROR(SEARCH("Celkový součet",D40)))</formula>
    </cfRule>
  </conditionalFormatting>
  <conditionalFormatting sqref="D94">
    <cfRule type="containsText" dxfId="64" priority="41" operator="containsText" text="Celkový součet">
      <formula>NOT(ISERROR(SEARCH("Celkový součet",D94)))</formula>
    </cfRule>
  </conditionalFormatting>
  <conditionalFormatting sqref="D111">
    <cfRule type="containsText" dxfId="63" priority="38" operator="containsText" text="Celkový součet">
      <formula>NOT(ISERROR(SEARCH("Celkový součet",D111)))</formula>
    </cfRule>
  </conditionalFormatting>
  <conditionalFormatting sqref="F4:F14">
    <cfRule type="containsText" dxfId="62" priority="32" operator="containsText" text="ÚP">
      <formula>NOT(ISERROR(SEARCH("ÚP",F4)))</formula>
    </cfRule>
    <cfRule type="containsText" dxfId="61" priority="33" operator="containsText" text="Sekce">
      <formula>NOT(ISERROR(SEARCH("Sekce",F4)))</formula>
    </cfRule>
    <cfRule type="containsText" dxfId="60" priority="34" operator="containsText" text="Oddělení">
      <formula>NOT(ISERROR(SEARCH("Oddělení",F4)))</formula>
    </cfRule>
    <cfRule type="containsText" dxfId="59" priority="35" operator="containsText" text="Odbor">
      <formula>NOT(ISERROR(SEARCH("Odbor",F4)))</formula>
    </cfRule>
    <cfRule type="containsText" dxfId="58" priority="36" operator="containsText" text="(prázdné)">
      <formula>NOT(ISERROR(SEARCH("(prázdné)",F4)))</formula>
    </cfRule>
  </conditionalFormatting>
  <conditionalFormatting sqref="F7:F8">
    <cfRule type="containsText" dxfId="57" priority="19" operator="containsText" text="Celkový součet">
      <formula>NOT(ISERROR(SEARCH("Celkový součet",F7)))</formula>
    </cfRule>
  </conditionalFormatting>
  <conditionalFormatting sqref="F10">
    <cfRule type="containsText" dxfId="56" priority="14" operator="containsText" text="ÚP">
      <formula>NOT(ISERROR(SEARCH("ÚP",F10)))</formula>
    </cfRule>
    <cfRule type="containsText" dxfId="55" priority="15" operator="containsText" text="Sekce">
      <formula>NOT(ISERROR(SEARCH("Sekce",F10)))</formula>
    </cfRule>
    <cfRule type="containsText" dxfId="54" priority="16" operator="containsText" text="Oddělení">
      <formula>NOT(ISERROR(SEARCH("Oddělení",F10)))</formula>
    </cfRule>
    <cfRule type="containsText" dxfId="53" priority="17" operator="containsText" text="Odbor">
      <formula>NOT(ISERROR(SEARCH("Odbor",F10)))</formula>
    </cfRule>
    <cfRule type="containsText" dxfId="52" priority="18" operator="containsText" text="(prázdné)">
      <formula>NOT(ISERROR(SEARCH("(prázdné)",F10)))</formula>
    </cfRule>
  </conditionalFormatting>
  <conditionalFormatting sqref="F12:F13">
    <cfRule type="containsText" dxfId="51" priority="30" operator="containsText" text="Celkový součet">
      <formula>NOT(ISERROR(SEARCH("Celkový součet",F12)))</formula>
    </cfRule>
  </conditionalFormatting>
  <conditionalFormatting sqref="F15">
    <cfRule type="containsText" dxfId="50" priority="28" operator="containsText" text="Odbor">
      <formula>NOT(ISERROR(SEARCH("Odbor",F15)))</formula>
    </cfRule>
    <cfRule type="containsText" dxfId="49" priority="27" operator="containsText" text="Oddělení">
      <formula>NOT(ISERROR(SEARCH("Oddělení",F15)))</formula>
    </cfRule>
    <cfRule type="containsText" dxfId="48" priority="26" operator="containsText" text="Sekce">
      <formula>NOT(ISERROR(SEARCH("Sekce",F15)))</formula>
    </cfRule>
    <cfRule type="containsText" dxfId="47" priority="25" operator="containsText" text="ÚP">
      <formula>NOT(ISERROR(SEARCH("ÚP",F15)))</formula>
    </cfRule>
    <cfRule type="containsText" dxfId="46" priority="29" operator="containsText" text="(prázdné)">
      <formula>NOT(ISERROR(SEARCH("(prázdné)",F15)))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2"/>
  <headerFooter>
    <oddHeader>&amp;RPříloha č. 2
Služebního předpisu č. 1/2025 generálního ředitele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0B18-C1B8-4C01-B103-695EC029D40B}">
  <sheetPr codeName="List11"/>
  <dimension ref="A1:B32"/>
  <sheetViews>
    <sheetView workbookViewId="0">
      <selection activeCell="F11" sqref="F11"/>
    </sheetView>
  </sheetViews>
  <sheetFormatPr defaultColWidth="9.140625" defaultRowHeight="15" x14ac:dyDescent="0.25"/>
  <cols>
    <col min="1" max="1" width="30.85546875" style="1" customWidth="1"/>
    <col min="2" max="2" width="29.5703125" style="1" customWidth="1"/>
    <col min="3" max="16384" width="9.140625" style="1"/>
  </cols>
  <sheetData>
    <row r="1" spans="1:2" x14ac:dyDescent="0.25">
      <c r="A1" s="5" t="s">
        <v>445</v>
      </c>
      <c r="B1" s="4" t="s">
        <v>446</v>
      </c>
    </row>
    <row r="2" spans="1:2" x14ac:dyDescent="0.25">
      <c r="A2" s="3">
        <v>20</v>
      </c>
      <c r="B2" s="2" t="s">
        <v>3</v>
      </c>
    </row>
    <row r="3" spans="1:2" x14ac:dyDescent="0.25">
      <c r="A3" s="3">
        <v>21</v>
      </c>
      <c r="B3" s="2" t="s">
        <v>18</v>
      </c>
    </row>
    <row r="4" spans="1:2" x14ac:dyDescent="0.25">
      <c r="A4" s="3">
        <v>22</v>
      </c>
      <c r="B4" s="2" t="s">
        <v>4</v>
      </c>
    </row>
    <row r="5" spans="1:2" x14ac:dyDescent="0.25">
      <c r="A5" s="3">
        <v>23</v>
      </c>
      <c r="B5" s="2" t="s">
        <v>17</v>
      </c>
    </row>
    <row r="6" spans="1:2" x14ac:dyDescent="0.25">
      <c r="A6" s="3">
        <v>24</v>
      </c>
      <c r="B6" s="2" t="s">
        <v>8</v>
      </c>
    </row>
    <row r="7" spans="1:2" x14ac:dyDescent="0.25">
      <c r="A7" s="3">
        <v>25</v>
      </c>
      <c r="B7" s="2" t="s">
        <v>19</v>
      </c>
    </row>
    <row r="8" spans="1:2" x14ac:dyDescent="0.25">
      <c r="A8" s="3">
        <v>26</v>
      </c>
      <c r="B8" s="2" t="s">
        <v>13</v>
      </c>
    </row>
    <row r="9" spans="1:2" x14ac:dyDescent="0.25">
      <c r="A9" s="3">
        <v>27</v>
      </c>
      <c r="B9" s="2" t="s">
        <v>11</v>
      </c>
    </row>
    <row r="10" spans="1:2" x14ac:dyDescent="0.25">
      <c r="A10" s="3">
        <v>28</v>
      </c>
      <c r="B10" s="2" t="s">
        <v>16</v>
      </c>
    </row>
    <row r="11" spans="1:2" x14ac:dyDescent="0.25">
      <c r="A11" s="3">
        <v>29</v>
      </c>
      <c r="B11" s="2" t="s">
        <v>10</v>
      </c>
    </row>
    <row r="12" spans="1:2" x14ac:dyDescent="0.25">
      <c r="A12" s="3">
        <v>30</v>
      </c>
      <c r="B12" s="2" t="s">
        <v>6</v>
      </c>
    </row>
    <row r="13" spans="1:2" x14ac:dyDescent="0.25">
      <c r="A13" s="3">
        <v>31</v>
      </c>
      <c r="B13" s="2" t="s">
        <v>15</v>
      </c>
    </row>
    <row r="14" spans="1:2" x14ac:dyDescent="0.25">
      <c r="A14" s="3">
        <v>32</v>
      </c>
      <c r="B14" s="2" t="s">
        <v>14</v>
      </c>
    </row>
    <row r="15" spans="1:2" x14ac:dyDescent="0.25">
      <c r="A15" s="3">
        <v>33</v>
      </c>
      <c r="B15" s="2" t="s">
        <v>20</v>
      </c>
    </row>
    <row r="16" spans="1:2" x14ac:dyDescent="0.25">
      <c r="A16" s="3">
        <v>40</v>
      </c>
      <c r="B16" s="2" t="s">
        <v>22</v>
      </c>
    </row>
    <row r="17" spans="1:2" x14ac:dyDescent="0.25">
      <c r="A17" s="3">
        <v>41</v>
      </c>
      <c r="B17" s="2" t="s">
        <v>22</v>
      </c>
    </row>
    <row r="18" spans="1:2" x14ac:dyDescent="0.25">
      <c r="A18" s="3">
        <v>42</v>
      </c>
      <c r="B18" s="2" t="s">
        <v>22</v>
      </c>
    </row>
    <row r="19" spans="1:2" x14ac:dyDescent="0.25">
      <c r="A19" s="3">
        <v>43</v>
      </c>
      <c r="B19" s="2" t="s">
        <v>22</v>
      </c>
    </row>
    <row r="20" spans="1:2" x14ac:dyDescent="0.25">
      <c r="A20" s="79">
        <v>44</v>
      </c>
      <c r="B20" s="80" t="s">
        <v>22</v>
      </c>
    </row>
    <row r="21" spans="1:2" x14ac:dyDescent="0.25">
      <c r="A21" s="3">
        <v>50</v>
      </c>
      <c r="B21" s="2" t="s">
        <v>21</v>
      </c>
    </row>
    <row r="22" spans="1:2" x14ac:dyDescent="0.25">
      <c r="A22" s="3">
        <v>51</v>
      </c>
      <c r="B22" s="2" t="s">
        <v>21</v>
      </c>
    </row>
    <row r="23" spans="1:2" x14ac:dyDescent="0.25">
      <c r="A23" s="3">
        <v>52</v>
      </c>
      <c r="B23" s="2" t="s">
        <v>21</v>
      </c>
    </row>
    <row r="24" spans="1:2" x14ac:dyDescent="0.25">
      <c r="A24" s="3">
        <v>53</v>
      </c>
      <c r="B24" s="2" t="s">
        <v>21</v>
      </c>
    </row>
    <row r="25" spans="1:2" x14ac:dyDescent="0.25">
      <c r="A25" s="3">
        <v>70</v>
      </c>
      <c r="B25" s="2" t="s">
        <v>2</v>
      </c>
    </row>
    <row r="26" spans="1:2" x14ac:dyDescent="0.25">
      <c r="A26" s="3">
        <v>71</v>
      </c>
      <c r="B26" s="2" t="s">
        <v>2</v>
      </c>
    </row>
    <row r="27" spans="1:2" x14ac:dyDescent="0.25">
      <c r="A27" s="3">
        <v>72</v>
      </c>
      <c r="B27" s="2" t="s">
        <v>2</v>
      </c>
    </row>
    <row r="28" spans="1:2" x14ac:dyDescent="0.25">
      <c r="A28" s="3">
        <v>73</v>
      </c>
      <c r="B28" s="2" t="s">
        <v>2</v>
      </c>
    </row>
    <row r="29" spans="1:2" x14ac:dyDescent="0.25">
      <c r="A29" s="3">
        <v>74</v>
      </c>
      <c r="B29" s="2" t="s">
        <v>2</v>
      </c>
    </row>
    <row r="30" spans="1:2" x14ac:dyDescent="0.25">
      <c r="A30" s="3">
        <v>75</v>
      </c>
      <c r="B30" s="2" t="s">
        <v>2</v>
      </c>
    </row>
    <row r="31" spans="1:2" x14ac:dyDescent="0.25">
      <c r="A31" s="3">
        <v>76</v>
      </c>
      <c r="B31" s="2" t="s">
        <v>2</v>
      </c>
    </row>
    <row r="32" spans="1:2" x14ac:dyDescent="0.25">
      <c r="A32" s="3">
        <v>77</v>
      </c>
      <c r="B32" s="2" t="s">
        <v>2</v>
      </c>
    </row>
  </sheetData>
  <sheetProtection algorithmName="SHA-512" hashValue="Q9Ir+UZvy/7otsIvGo/gKaCRRTC7CFm/XerqQKyhsyOoCEmuM+OAms30DBMG6j6R4BMA4gbJL0ddIhsfcGsTig==" saltValue="Nc7bLjBIZwKyZDF4EL2j+w==" spinCount="100000" sheet="1" objects="1" scenarios="1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2B80-4F07-4A74-83FC-99ED18F7DD99}">
  <sheetPr codeName="List12"/>
  <dimension ref="A1:B189"/>
  <sheetViews>
    <sheetView topLeftCell="A64" workbookViewId="0">
      <selection activeCell="B118" sqref="B118"/>
    </sheetView>
  </sheetViews>
  <sheetFormatPr defaultColWidth="9.140625" defaultRowHeight="15" x14ac:dyDescent="0.25"/>
  <cols>
    <col min="1" max="1" width="30.85546875" style="1" customWidth="1"/>
    <col min="2" max="2" width="34.28515625" style="1" bestFit="1" customWidth="1"/>
    <col min="3" max="16384" width="9.140625" style="1"/>
  </cols>
  <sheetData>
    <row r="1" spans="1:2" x14ac:dyDescent="0.25">
      <c r="A1" s="5" t="s">
        <v>445</v>
      </c>
      <c r="B1" s="4" t="s">
        <v>446</v>
      </c>
    </row>
    <row r="2" spans="1:2" hidden="1" x14ac:dyDescent="0.25">
      <c r="A2" s="3">
        <v>2000</v>
      </c>
      <c r="B2" s="2" t="s">
        <v>3</v>
      </c>
    </row>
    <row r="3" spans="1:2" hidden="1" x14ac:dyDescent="0.25">
      <c r="A3" s="79">
        <v>2040</v>
      </c>
      <c r="B3" s="80" t="s">
        <v>3</v>
      </c>
    </row>
    <row r="4" spans="1:2" hidden="1" x14ac:dyDescent="0.25">
      <c r="A4" s="79">
        <v>2080</v>
      </c>
      <c r="B4" s="80" t="s">
        <v>3</v>
      </c>
    </row>
    <row r="5" spans="1:2" x14ac:dyDescent="0.25">
      <c r="A5" s="3">
        <v>2001</v>
      </c>
      <c r="B5" s="11" t="s">
        <v>447</v>
      </c>
    </row>
    <row r="6" spans="1:2" x14ac:dyDescent="0.25">
      <c r="A6" s="3">
        <v>2002</v>
      </c>
      <c r="B6" s="11" t="s">
        <v>448</v>
      </c>
    </row>
    <row r="7" spans="1:2" x14ac:dyDescent="0.25">
      <c r="A7" s="3">
        <v>2003</v>
      </c>
      <c r="B7" s="11" t="s">
        <v>449</v>
      </c>
    </row>
    <row r="8" spans="1:2" x14ac:dyDescent="0.25">
      <c r="A8" s="3">
        <v>2004</v>
      </c>
      <c r="B8" s="11" t="s">
        <v>450</v>
      </c>
    </row>
    <row r="9" spans="1:2" x14ac:dyDescent="0.25">
      <c r="A9" s="3">
        <v>2005</v>
      </c>
      <c r="B9" s="11" t="s">
        <v>451</v>
      </c>
    </row>
    <row r="10" spans="1:2" x14ac:dyDescent="0.25">
      <c r="A10" s="3">
        <v>2006</v>
      </c>
      <c r="B10" s="11" t="s">
        <v>452</v>
      </c>
    </row>
    <row r="11" spans="1:2" x14ac:dyDescent="0.25">
      <c r="A11" s="3">
        <v>2007</v>
      </c>
      <c r="B11" s="11" t="s">
        <v>453</v>
      </c>
    </row>
    <row r="12" spans="1:2" x14ac:dyDescent="0.25">
      <c r="A12" s="3">
        <v>2008</v>
      </c>
      <c r="B12" s="11" t="s">
        <v>454</v>
      </c>
    </row>
    <row r="13" spans="1:2" x14ac:dyDescent="0.25">
      <c r="A13" s="3">
        <v>2009</v>
      </c>
      <c r="B13" s="11" t="s">
        <v>455</v>
      </c>
    </row>
    <row r="14" spans="1:2" x14ac:dyDescent="0.25">
      <c r="A14" s="3">
        <v>2010</v>
      </c>
      <c r="B14" s="11" t="s">
        <v>456</v>
      </c>
    </row>
    <row r="15" spans="1:2" x14ac:dyDescent="0.25">
      <c r="A15" s="3">
        <v>2011</v>
      </c>
      <c r="B15" s="11" t="s">
        <v>457</v>
      </c>
    </row>
    <row r="16" spans="1:2" x14ac:dyDescent="0.25">
      <c r="A16" s="3">
        <v>2012</v>
      </c>
      <c r="B16" s="11" t="s">
        <v>458</v>
      </c>
    </row>
    <row r="17" spans="1:2" hidden="1" x14ac:dyDescent="0.25">
      <c r="A17" s="3">
        <v>2100</v>
      </c>
      <c r="B17" s="2" t="s">
        <v>18</v>
      </c>
    </row>
    <row r="18" spans="1:2" hidden="1" x14ac:dyDescent="0.25">
      <c r="A18" s="79">
        <v>2140</v>
      </c>
      <c r="B18" s="80" t="s">
        <v>18</v>
      </c>
    </row>
    <row r="19" spans="1:2" hidden="1" x14ac:dyDescent="0.25">
      <c r="A19" s="79">
        <v>2180</v>
      </c>
      <c r="B19" s="80" t="s">
        <v>18</v>
      </c>
    </row>
    <row r="20" spans="1:2" x14ac:dyDescent="0.25">
      <c r="A20" s="3">
        <v>2101</v>
      </c>
      <c r="B20" s="11" t="s">
        <v>459</v>
      </c>
    </row>
    <row r="21" spans="1:2" x14ac:dyDescent="0.25">
      <c r="A21" s="3">
        <v>2102</v>
      </c>
      <c r="B21" s="11" t="s">
        <v>460</v>
      </c>
    </row>
    <row r="22" spans="1:2" x14ac:dyDescent="0.25">
      <c r="A22" s="3">
        <v>2103</v>
      </c>
      <c r="B22" s="11" t="s">
        <v>461</v>
      </c>
    </row>
    <row r="23" spans="1:2" x14ac:dyDescent="0.25">
      <c r="A23" s="3">
        <v>2104</v>
      </c>
      <c r="B23" s="11" t="s">
        <v>462</v>
      </c>
    </row>
    <row r="24" spans="1:2" x14ac:dyDescent="0.25">
      <c r="A24" s="3">
        <v>2110</v>
      </c>
      <c r="B24" s="11" t="s">
        <v>463</v>
      </c>
    </row>
    <row r="25" spans="1:2" x14ac:dyDescent="0.25">
      <c r="A25" s="79">
        <v>2111</v>
      </c>
      <c r="B25" s="225" t="s">
        <v>2442</v>
      </c>
    </row>
    <row r="26" spans="1:2" x14ac:dyDescent="0.25">
      <c r="A26" s="3">
        <v>2114</v>
      </c>
      <c r="B26" s="11" t="s">
        <v>466</v>
      </c>
    </row>
    <row r="27" spans="1:2" x14ac:dyDescent="0.25">
      <c r="A27" s="3">
        <v>2115</v>
      </c>
      <c r="B27" s="11" t="s">
        <v>467</v>
      </c>
    </row>
    <row r="28" spans="1:2" x14ac:dyDescent="0.25">
      <c r="A28" s="3">
        <v>2118</v>
      </c>
      <c r="B28" s="11" t="s">
        <v>468</v>
      </c>
    </row>
    <row r="29" spans="1:2" x14ac:dyDescent="0.25">
      <c r="A29" s="3">
        <v>2120</v>
      </c>
      <c r="B29" s="11" t="s">
        <v>469</v>
      </c>
    </row>
    <row r="30" spans="1:2" x14ac:dyDescent="0.25">
      <c r="A30" s="3">
        <v>2121</v>
      </c>
      <c r="B30" s="11" t="s">
        <v>470</v>
      </c>
    </row>
    <row r="31" spans="1:2" x14ac:dyDescent="0.25">
      <c r="A31" s="3">
        <v>2122</v>
      </c>
      <c r="B31" s="11" t="s">
        <v>471</v>
      </c>
    </row>
    <row r="32" spans="1:2" hidden="1" x14ac:dyDescent="0.25">
      <c r="A32" s="3">
        <v>2200</v>
      </c>
      <c r="B32" s="2" t="s">
        <v>4</v>
      </c>
    </row>
    <row r="33" spans="1:2" hidden="1" x14ac:dyDescent="0.25">
      <c r="A33" s="79">
        <v>2240</v>
      </c>
      <c r="B33" s="80" t="s">
        <v>4</v>
      </c>
    </row>
    <row r="34" spans="1:2" hidden="1" x14ac:dyDescent="0.25">
      <c r="A34" s="79">
        <v>2280</v>
      </c>
      <c r="B34" s="80" t="s">
        <v>4</v>
      </c>
    </row>
    <row r="35" spans="1:2" x14ac:dyDescent="0.25">
      <c r="A35" s="3">
        <v>2201</v>
      </c>
      <c r="B35" s="10" t="s">
        <v>472</v>
      </c>
    </row>
    <row r="36" spans="1:2" x14ac:dyDescent="0.25">
      <c r="A36" s="3">
        <v>2208</v>
      </c>
      <c r="B36" s="10" t="s">
        <v>473</v>
      </c>
    </row>
    <row r="37" spans="1:2" x14ac:dyDescent="0.25">
      <c r="A37" s="3">
        <v>2209</v>
      </c>
      <c r="B37" s="10" t="s">
        <v>2355</v>
      </c>
    </row>
    <row r="38" spans="1:2" x14ac:dyDescent="0.25">
      <c r="A38" s="3">
        <v>2211</v>
      </c>
      <c r="B38" s="10" t="s">
        <v>474</v>
      </c>
    </row>
    <row r="39" spans="1:2" x14ac:dyDescent="0.25">
      <c r="A39" s="3">
        <v>2212</v>
      </c>
      <c r="B39" s="10" t="s">
        <v>2352</v>
      </c>
    </row>
    <row r="40" spans="1:2" hidden="1" x14ac:dyDescent="0.25">
      <c r="A40" s="3">
        <v>2300</v>
      </c>
      <c r="B40" s="2" t="s">
        <v>17</v>
      </c>
    </row>
    <row r="41" spans="1:2" hidden="1" x14ac:dyDescent="0.25">
      <c r="A41" s="79">
        <v>2340</v>
      </c>
      <c r="B41" s="80" t="s">
        <v>17</v>
      </c>
    </row>
    <row r="42" spans="1:2" hidden="1" x14ac:dyDescent="0.25">
      <c r="A42" s="79">
        <v>2380</v>
      </c>
      <c r="B42" s="80" t="s">
        <v>17</v>
      </c>
    </row>
    <row r="43" spans="1:2" x14ac:dyDescent="0.25">
      <c r="A43" s="3">
        <v>2301</v>
      </c>
      <c r="B43" s="10" t="s">
        <v>475</v>
      </c>
    </row>
    <row r="44" spans="1:2" x14ac:dyDescent="0.25">
      <c r="A44" s="3">
        <v>2302</v>
      </c>
      <c r="B44" s="10" t="s">
        <v>476</v>
      </c>
    </row>
    <row r="45" spans="1:2" x14ac:dyDescent="0.25">
      <c r="A45" s="3">
        <v>2303</v>
      </c>
      <c r="B45" s="10" t="s">
        <v>477</v>
      </c>
    </row>
    <row r="46" spans="1:2" x14ac:dyDescent="0.25">
      <c r="A46" s="3">
        <v>2305</v>
      </c>
      <c r="B46" s="10" t="s">
        <v>479</v>
      </c>
    </row>
    <row r="47" spans="1:2" x14ac:dyDescent="0.25">
      <c r="A47" s="3">
        <v>2308</v>
      </c>
      <c r="B47" s="10" t="s">
        <v>481</v>
      </c>
    </row>
    <row r="48" spans="1:2" x14ac:dyDescent="0.25">
      <c r="A48" s="3">
        <v>2312</v>
      </c>
      <c r="B48" s="10" t="s">
        <v>2302</v>
      </c>
    </row>
    <row r="49" spans="1:2" x14ac:dyDescent="0.25">
      <c r="A49" s="3">
        <v>2313</v>
      </c>
      <c r="B49" s="10" t="s">
        <v>2303</v>
      </c>
    </row>
    <row r="50" spans="1:2" hidden="1" x14ac:dyDescent="0.25">
      <c r="A50" s="3">
        <v>2400</v>
      </c>
      <c r="B50" s="2" t="s">
        <v>8</v>
      </c>
    </row>
    <row r="51" spans="1:2" hidden="1" x14ac:dyDescent="0.25">
      <c r="A51" s="79">
        <v>2440</v>
      </c>
      <c r="B51" s="80" t="s">
        <v>8</v>
      </c>
    </row>
    <row r="52" spans="1:2" hidden="1" x14ac:dyDescent="0.25">
      <c r="A52" s="79">
        <v>2480</v>
      </c>
      <c r="B52" s="80" t="s">
        <v>8</v>
      </c>
    </row>
    <row r="53" spans="1:2" x14ac:dyDescent="0.25">
      <c r="A53" s="3">
        <v>2401</v>
      </c>
      <c r="B53" s="11" t="s">
        <v>490</v>
      </c>
    </row>
    <row r="54" spans="1:2" x14ac:dyDescent="0.25">
      <c r="A54" s="3">
        <v>2403</v>
      </c>
      <c r="B54" s="11" t="s">
        <v>492</v>
      </c>
    </row>
    <row r="55" spans="1:2" x14ac:dyDescent="0.25">
      <c r="A55" s="3">
        <v>2407</v>
      </c>
      <c r="B55" s="11" t="s">
        <v>494</v>
      </c>
    </row>
    <row r="56" spans="1:2" hidden="1" x14ac:dyDescent="0.25">
      <c r="A56" s="3">
        <v>2500</v>
      </c>
      <c r="B56" s="2" t="s">
        <v>19</v>
      </c>
    </row>
    <row r="57" spans="1:2" hidden="1" x14ac:dyDescent="0.25">
      <c r="A57" s="79">
        <v>2540</v>
      </c>
      <c r="B57" s="80" t="s">
        <v>19</v>
      </c>
    </row>
    <row r="58" spans="1:2" hidden="1" x14ac:dyDescent="0.25">
      <c r="A58" s="79">
        <v>2580</v>
      </c>
      <c r="B58" s="80" t="s">
        <v>19</v>
      </c>
    </row>
    <row r="59" spans="1:2" x14ac:dyDescent="0.25">
      <c r="A59" s="3">
        <v>2501</v>
      </c>
      <c r="B59" s="10" t="s">
        <v>496</v>
      </c>
    </row>
    <row r="60" spans="1:2" x14ac:dyDescent="0.25">
      <c r="A60" s="3">
        <v>2503</v>
      </c>
      <c r="B60" s="10" t="s">
        <v>497</v>
      </c>
    </row>
    <row r="61" spans="1:2" x14ac:dyDescent="0.25">
      <c r="A61" s="3">
        <v>2504</v>
      </c>
      <c r="B61" s="10" t="s">
        <v>498</v>
      </c>
    </row>
    <row r="62" spans="1:2" x14ac:dyDescent="0.25">
      <c r="A62" s="3">
        <v>2507</v>
      </c>
      <c r="B62" s="10" t="s">
        <v>499</v>
      </c>
    </row>
    <row r="63" spans="1:2" x14ac:dyDescent="0.25">
      <c r="A63" s="3">
        <v>2509</v>
      </c>
      <c r="B63" s="10" t="s">
        <v>500</v>
      </c>
    </row>
    <row r="64" spans="1:2" x14ac:dyDescent="0.25">
      <c r="A64" s="3">
        <v>2510</v>
      </c>
      <c r="B64" s="10" t="s">
        <v>501</v>
      </c>
    </row>
    <row r="65" spans="1:2" x14ac:dyDescent="0.25">
      <c r="A65" s="3">
        <v>2514</v>
      </c>
      <c r="B65" s="10" t="s">
        <v>502</v>
      </c>
    </row>
    <row r="66" spans="1:2" hidden="1" x14ac:dyDescent="0.25">
      <c r="A66" s="3">
        <v>2600</v>
      </c>
      <c r="B66" s="2" t="s">
        <v>13</v>
      </c>
    </row>
    <row r="67" spans="1:2" hidden="1" x14ac:dyDescent="0.25">
      <c r="A67" s="79">
        <v>2640</v>
      </c>
      <c r="B67" s="80" t="s">
        <v>13</v>
      </c>
    </row>
    <row r="68" spans="1:2" hidden="1" x14ac:dyDescent="0.25">
      <c r="A68" s="79">
        <v>2680</v>
      </c>
      <c r="B68" s="80" t="s">
        <v>13</v>
      </c>
    </row>
    <row r="69" spans="1:2" x14ac:dyDescent="0.25">
      <c r="A69" s="3">
        <v>2601</v>
      </c>
      <c r="B69" s="10" t="s">
        <v>503</v>
      </c>
    </row>
    <row r="70" spans="1:2" x14ac:dyDescent="0.25">
      <c r="A70" s="3">
        <v>2602</v>
      </c>
      <c r="B70" s="10" t="s">
        <v>504</v>
      </c>
    </row>
    <row r="71" spans="1:2" x14ac:dyDescent="0.25">
      <c r="A71" s="3">
        <v>2604</v>
      </c>
      <c r="B71" s="10" t="s">
        <v>505</v>
      </c>
    </row>
    <row r="72" spans="1:2" x14ac:dyDescent="0.25">
      <c r="A72" s="3">
        <v>2607</v>
      </c>
      <c r="B72" s="11" t="s">
        <v>506</v>
      </c>
    </row>
    <row r="73" spans="1:2" hidden="1" x14ac:dyDescent="0.25">
      <c r="A73" s="3">
        <v>2700</v>
      </c>
      <c r="B73" s="2" t="s">
        <v>11</v>
      </c>
    </row>
    <row r="74" spans="1:2" hidden="1" x14ac:dyDescent="0.25">
      <c r="A74" s="79">
        <v>2740</v>
      </c>
      <c r="B74" s="80" t="s">
        <v>11</v>
      </c>
    </row>
    <row r="75" spans="1:2" hidden="1" x14ac:dyDescent="0.25">
      <c r="A75" s="79">
        <v>2780</v>
      </c>
      <c r="B75" s="80" t="s">
        <v>11</v>
      </c>
    </row>
    <row r="76" spans="1:2" x14ac:dyDescent="0.25">
      <c r="A76" s="3">
        <v>2701</v>
      </c>
      <c r="B76" s="11" t="s">
        <v>507</v>
      </c>
    </row>
    <row r="77" spans="1:2" x14ac:dyDescent="0.25">
      <c r="A77" s="3">
        <v>2707</v>
      </c>
      <c r="B77" s="10" t="s">
        <v>508</v>
      </c>
    </row>
    <row r="78" spans="1:2" x14ac:dyDescent="0.25">
      <c r="A78" s="3">
        <v>2709</v>
      </c>
      <c r="B78" s="10" t="s">
        <v>509</v>
      </c>
    </row>
    <row r="79" spans="1:2" x14ac:dyDescent="0.25">
      <c r="A79" s="3">
        <v>2712</v>
      </c>
      <c r="B79" s="10" t="s">
        <v>510</v>
      </c>
    </row>
    <row r="80" spans="1:2" x14ac:dyDescent="0.25">
      <c r="A80" s="3">
        <v>2713</v>
      </c>
      <c r="B80" s="10" t="s">
        <v>511</v>
      </c>
    </row>
    <row r="81" spans="1:2" hidden="1" x14ac:dyDescent="0.25">
      <c r="A81" s="3">
        <v>2800</v>
      </c>
      <c r="B81" s="2" t="s">
        <v>16</v>
      </c>
    </row>
    <row r="82" spans="1:2" hidden="1" x14ac:dyDescent="0.25">
      <c r="A82" s="79">
        <v>2840</v>
      </c>
      <c r="B82" s="80" t="s">
        <v>16</v>
      </c>
    </row>
    <row r="83" spans="1:2" hidden="1" x14ac:dyDescent="0.25">
      <c r="A83" s="79">
        <v>2880</v>
      </c>
      <c r="B83" s="80" t="s">
        <v>16</v>
      </c>
    </row>
    <row r="84" spans="1:2" x14ac:dyDescent="0.25">
      <c r="A84" s="3">
        <v>2801</v>
      </c>
      <c r="B84" s="10" t="s">
        <v>512</v>
      </c>
    </row>
    <row r="85" spans="1:2" x14ac:dyDescent="0.25">
      <c r="A85" s="3">
        <v>2804</v>
      </c>
      <c r="B85" s="11" t="s">
        <v>513</v>
      </c>
    </row>
    <row r="86" spans="1:2" x14ac:dyDescent="0.25">
      <c r="A86" s="3">
        <v>2808</v>
      </c>
      <c r="B86" s="11" t="s">
        <v>514</v>
      </c>
    </row>
    <row r="87" spans="1:2" x14ac:dyDescent="0.25">
      <c r="A87" s="3">
        <v>2809</v>
      </c>
      <c r="B87" s="11" t="s">
        <v>515</v>
      </c>
    </row>
    <row r="88" spans="1:2" hidden="1" x14ac:dyDescent="0.25">
      <c r="A88" s="3">
        <v>2811</v>
      </c>
      <c r="B88" s="11" t="s">
        <v>516</v>
      </c>
    </row>
    <row r="89" spans="1:2" hidden="1" x14ac:dyDescent="0.25">
      <c r="A89" s="3">
        <v>2900</v>
      </c>
      <c r="B89" s="2" t="s">
        <v>10</v>
      </c>
    </row>
    <row r="90" spans="1:2" hidden="1" x14ac:dyDescent="0.25">
      <c r="A90" s="79">
        <v>2940</v>
      </c>
      <c r="B90" s="80" t="s">
        <v>10</v>
      </c>
    </row>
    <row r="91" spans="1:2" hidden="1" x14ac:dyDescent="0.25">
      <c r="A91" s="79">
        <v>2980</v>
      </c>
      <c r="B91" s="80" t="s">
        <v>10</v>
      </c>
    </row>
    <row r="92" spans="1:2" x14ac:dyDescent="0.25">
      <c r="A92" s="3">
        <v>2901</v>
      </c>
      <c r="B92" s="10" t="s">
        <v>517</v>
      </c>
    </row>
    <row r="93" spans="1:2" x14ac:dyDescent="0.25">
      <c r="A93" s="3">
        <v>2903</v>
      </c>
      <c r="B93" s="10" t="s">
        <v>518</v>
      </c>
    </row>
    <row r="94" spans="1:2" x14ac:dyDescent="0.25">
      <c r="A94" s="3">
        <v>2910</v>
      </c>
      <c r="B94" s="10" t="s">
        <v>519</v>
      </c>
    </row>
    <row r="95" spans="1:2" x14ac:dyDescent="0.25">
      <c r="A95" s="3">
        <v>2912</v>
      </c>
      <c r="B95" s="10" t="s">
        <v>520</v>
      </c>
    </row>
    <row r="96" spans="1:2" hidden="1" x14ac:dyDescent="0.25">
      <c r="A96" s="3">
        <v>2913</v>
      </c>
      <c r="B96" s="10" t="s">
        <v>521</v>
      </c>
    </row>
    <row r="97" spans="1:2" x14ac:dyDescent="0.25">
      <c r="A97" s="3">
        <v>2914</v>
      </c>
      <c r="B97" s="10" t="s">
        <v>522</v>
      </c>
    </row>
    <row r="98" spans="1:2" hidden="1" x14ac:dyDescent="0.25">
      <c r="A98" s="3">
        <v>3000</v>
      </c>
      <c r="B98" s="2" t="s">
        <v>6</v>
      </c>
    </row>
    <row r="99" spans="1:2" hidden="1" x14ac:dyDescent="0.25">
      <c r="A99" s="79">
        <v>3040</v>
      </c>
      <c r="B99" s="80" t="s">
        <v>6</v>
      </c>
    </row>
    <row r="100" spans="1:2" hidden="1" x14ac:dyDescent="0.25">
      <c r="A100" s="79">
        <v>3080</v>
      </c>
      <c r="B100" s="80" t="s">
        <v>6</v>
      </c>
    </row>
    <row r="101" spans="1:2" x14ac:dyDescent="0.25">
      <c r="A101" s="3">
        <v>3001</v>
      </c>
      <c r="B101" s="10" t="s">
        <v>523</v>
      </c>
    </row>
    <row r="102" spans="1:2" x14ac:dyDescent="0.25">
      <c r="A102" s="3">
        <v>3002</v>
      </c>
      <c r="B102" s="10" t="s">
        <v>524</v>
      </c>
    </row>
    <row r="103" spans="1:2" x14ac:dyDescent="0.25">
      <c r="A103" s="3">
        <v>3003</v>
      </c>
      <c r="B103" s="10" t="s">
        <v>525</v>
      </c>
    </row>
    <row r="104" spans="1:2" x14ac:dyDescent="0.25">
      <c r="A104" s="3">
        <v>3004</v>
      </c>
      <c r="B104" s="10" t="s">
        <v>526</v>
      </c>
    </row>
    <row r="105" spans="1:2" x14ac:dyDescent="0.25">
      <c r="A105" s="3">
        <v>3005</v>
      </c>
      <c r="B105" s="10" t="s">
        <v>527</v>
      </c>
    </row>
    <row r="106" spans="1:2" x14ac:dyDescent="0.25">
      <c r="A106" s="3">
        <v>3006</v>
      </c>
      <c r="B106" s="11" t="s">
        <v>528</v>
      </c>
    </row>
    <row r="107" spans="1:2" x14ac:dyDescent="0.25">
      <c r="A107" s="3">
        <v>3008</v>
      </c>
      <c r="B107" s="11" t="s">
        <v>529</v>
      </c>
    </row>
    <row r="108" spans="1:2" x14ac:dyDescent="0.25">
      <c r="A108" s="3">
        <v>3010</v>
      </c>
      <c r="B108" s="11" t="s">
        <v>530</v>
      </c>
    </row>
    <row r="109" spans="1:2" x14ac:dyDescent="0.25">
      <c r="A109" s="3">
        <v>3019</v>
      </c>
      <c r="B109" s="11" t="s">
        <v>531</v>
      </c>
    </row>
    <row r="110" spans="1:2" x14ac:dyDescent="0.25">
      <c r="A110" s="3">
        <v>3020</v>
      </c>
      <c r="B110" s="11" t="s">
        <v>532</v>
      </c>
    </row>
    <row r="111" spans="1:2" hidden="1" x14ac:dyDescent="0.25">
      <c r="A111" s="3">
        <v>3100</v>
      </c>
      <c r="B111" s="2" t="s">
        <v>15</v>
      </c>
    </row>
    <row r="112" spans="1:2" hidden="1" x14ac:dyDescent="0.25">
      <c r="A112" s="79">
        <v>3140</v>
      </c>
      <c r="B112" s="2" t="s">
        <v>15</v>
      </c>
    </row>
    <row r="113" spans="1:2" hidden="1" x14ac:dyDescent="0.25">
      <c r="A113" s="79">
        <v>3180</v>
      </c>
      <c r="B113" s="2" t="s">
        <v>15</v>
      </c>
    </row>
    <row r="114" spans="1:2" x14ac:dyDescent="0.25">
      <c r="A114" s="3">
        <v>3101</v>
      </c>
      <c r="B114" s="10" t="s">
        <v>533</v>
      </c>
    </row>
    <row r="115" spans="1:2" hidden="1" x14ac:dyDescent="0.25">
      <c r="A115" s="3">
        <v>3103</v>
      </c>
      <c r="B115" s="10" t="s">
        <v>534</v>
      </c>
    </row>
    <row r="116" spans="1:2" x14ac:dyDescent="0.25">
      <c r="A116" s="3">
        <v>3106</v>
      </c>
      <c r="B116" s="10" t="s">
        <v>535</v>
      </c>
    </row>
    <row r="117" spans="1:2" x14ac:dyDescent="0.25">
      <c r="A117" s="3">
        <v>3107</v>
      </c>
      <c r="B117" s="10" t="s">
        <v>536</v>
      </c>
    </row>
    <row r="118" spans="1:2" x14ac:dyDescent="0.25">
      <c r="A118" s="79">
        <v>3109</v>
      </c>
      <c r="B118" s="98" t="s">
        <v>2431</v>
      </c>
    </row>
    <row r="119" spans="1:2" hidden="1" x14ac:dyDescent="0.25">
      <c r="A119" s="3">
        <v>3200</v>
      </c>
      <c r="B119" s="2" t="s">
        <v>14</v>
      </c>
    </row>
    <row r="120" spans="1:2" hidden="1" x14ac:dyDescent="0.25">
      <c r="A120" s="79">
        <v>3240</v>
      </c>
      <c r="B120" s="80" t="s">
        <v>14</v>
      </c>
    </row>
    <row r="121" spans="1:2" hidden="1" x14ac:dyDescent="0.25">
      <c r="A121" s="79">
        <v>3280</v>
      </c>
      <c r="B121" s="80" t="s">
        <v>14</v>
      </c>
    </row>
    <row r="122" spans="1:2" x14ac:dyDescent="0.25">
      <c r="A122" s="3">
        <v>3201</v>
      </c>
      <c r="B122" s="10" t="s">
        <v>537</v>
      </c>
    </row>
    <row r="123" spans="1:2" x14ac:dyDescent="0.25">
      <c r="A123" s="3">
        <v>3202</v>
      </c>
      <c r="B123" s="10" t="s">
        <v>538</v>
      </c>
    </row>
    <row r="124" spans="1:2" x14ac:dyDescent="0.25">
      <c r="A124" s="3">
        <v>3203</v>
      </c>
      <c r="B124" s="10" t="s">
        <v>539</v>
      </c>
    </row>
    <row r="125" spans="1:2" x14ac:dyDescent="0.25">
      <c r="A125" s="3">
        <v>3205</v>
      </c>
      <c r="B125" s="10" t="s">
        <v>540</v>
      </c>
    </row>
    <row r="126" spans="1:2" x14ac:dyDescent="0.25">
      <c r="A126" s="3">
        <v>3207</v>
      </c>
      <c r="B126" s="10" t="s">
        <v>541</v>
      </c>
    </row>
    <row r="127" spans="1:2" x14ac:dyDescent="0.25">
      <c r="A127" s="3">
        <v>3212</v>
      </c>
      <c r="B127" s="10" t="s">
        <v>542</v>
      </c>
    </row>
    <row r="128" spans="1:2" x14ac:dyDescent="0.25">
      <c r="A128" s="3">
        <v>3215</v>
      </c>
      <c r="B128" s="10" t="s">
        <v>543</v>
      </c>
    </row>
    <row r="129" spans="1:2" x14ac:dyDescent="0.25">
      <c r="A129" s="3">
        <v>3216</v>
      </c>
      <c r="B129" s="10" t="s">
        <v>544</v>
      </c>
    </row>
    <row r="130" spans="1:2" hidden="1" x14ac:dyDescent="0.25">
      <c r="A130" s="3">
        <v>3300</v>
      </c>
      <c r="B130" s="2" t="s">
        <v>20</v>
      </c>
    </row>
    <row r="131" spans="1:2" hidden="1" x14ac:dyDescent="0.25">
      <c r="A131" s="79">
        <v>3340</v>
      </c>
      <c r="B131" s="80" t="s">
        <v>20</v>
      </c>
    </row>
    <row r="132" spans="1:2" hidden="1" x14ac:dyDescent="0.25">
      <c r="A132" s="79">
        <v>3380</v>
      </c>
      <c r="B132" s="80" t="s">
        <v>20</v>
      </c>
    </row>
    <row r="133" spans="1:2" x14ac:dyDescent="0.25">
      <c r="A133" s="3">
        <v>3301</v>
      </c>
      <c r="B133" s="11" t="s">
        <v>545</v>
      </c>
    </row>
    <row r="134" spans="1:2" x14ac:dyDescent="0.25">
      <c r="A134" s="3">
        <v>3304</v>
      </c>
      <c r="B134" s="10" t="s">
        <v>546</v>
      </c>
    </row>
    <row r="135" spans="1:2" x14ac:dyDescent="0.25">
      <c r="A135" s="3">
        <v>3309</v>
      </c>
      <c r="B135" s="10" t="s">
        <v>547</v>
      </c>
    </row>
    <row r="136" spans="1:2" x14ac:dyDescent="0.25">
      <c r="A136" s="9">
        <v>3310</v>
      </c>
      <c r="B136" s="8" t="s">
        <v>548</v>
      </c>
    </row>
    <row r="137" spans="1:2" x14ac:dyDescent="0.25">
      <c r="A137" s="7">
        <v>3312</v>
      </c>
      <c r="B137" s="6" t="s">
        <v>549</v>
      </c>
    </row>
    <row r="138" spans="1:2" hidden="1" x14ac:dyDescent="0.25">
      <c r="A138" s="7">
        <v>4000</v>
      </c>
      <c r="B138" s="6" t="s">
        <v>22</v>
      </c>
    </row>
    <row r="139" spans="1:2" hidden="1" x14ac:dyDescent="0.25">
      <c r="A139" s="7">
        <v>4100</v>
      </c>
      <c r="B139" s="6" t="s">
        <v>22</v>
      </c>
    </row>
    <row r="140" spans="1:2" hidden="1" x14ac:dyDescent="0.25">
      <c r="A140" s="7">
        <v>4200</v>
      </c>
      <c r="B140" s="6" t="s">
        <v>22</v>
      </c>
    </row>
    <row r="141" spans="1:2" hidden="1" x14ac:dyDescent="0.25">
      <c r="A141" s="14">
        <v>4222</v>
      </c>
      <c r="B141" s="6" t="s">
        <v>22</v>
      </c>
    </row>
    <row r="142" spans="1:2" hidden="1" x14ac:dyDescent="0.25">
      <c r="A142" s="14">
        <v>4223</v>
      </c>
      <c r="B142" s="6" t="s">
        <v>22</v>
      </c>
    </row>
    <row r="143" spans="1:2" hidden="1" x14ac:dyDescent="0.25">
      <c r="A143" s="13">
        <v>4225</v>
      </c>
      <c r="B143" s="8" t="s">
        <v>22</v>
      </c>
    </row>
    <row r="144" spans="1:2" hidden="1" x14ac:dyDescent="0.25">
      <c r="A144" s="13">
        <v>4227</v>
      </c>
      <c r="B144" s="8" t="s">
        <v>22</v>
      </c>
    </row>
    <row r="145" spans="1:2" hidden="1" x14ac:dyDescent="0.25">
      <c r="A145" s="3">
        <v>4230</v>
      </c>
      <c r="B145" s="6" t="s">
        <v>22</v>
      </c>
    </row>
    <row r="146" spans="1:2" hidden="1" x14ac:dyDescent="0.25">
      <c r="A146" s="12">
        <v>4232</v>
      </c>
      <c r="B146" s="6" t="s">
        <v>22</v>
      </c>
    </row>
    <row r="147" spans="1:2" hidden="1" x14ac:dyDescent="0.25">
      <c r="A147" s="3">
        <v>4300</v>
      </c>
      <c r="B147" s="6" t="s">
        <v>22</v>
      </c>
    </row>
    <row r="148" spans="1:2" hidden="1" x14ac:dyDescent="0.25">
      <c r="A148" s="79">
        <v>4400</v>
      </c>
      <c r="B148" s="91" t="s">
        <v>22</v>
      </c>
    </row>
    <row r="149" spans="1:2" hidden="1" x14ac:dyDescent="0.25">
      <c r="A149" s="79">
        <v>4425</v>
      </c>
      <c r="B149" s="91" t="s">
        <v>22</v>
      </c>
    </row>
    <row r="150" spans="1:2" hidden="1" x14ac:dyDescent="0.25">
      <c r="A150" s="79">
        <v>4423</v>
      </c>
      <c r="B150" s="91" t="s">
        <v>22</v>
      </c>
    </row>
    <row r="151" spans="1:2" hidden="1" x14ac:dyDescent="0.25">
      <c r="A151" s="79">
        <v>4427</v>
      </c>
      <c r="B151" s="91" t="s">
        <v>22</v>
      </c>
    </row>
    <row r="152" spans="1:2" hidden="1" x14ac:dyDescent="0.25">
      <c r="A152" s="79">
        <v>4430</v>
      </c>
      <c r="B152" s="91" t="s">
        <v>22</v>
      </c>
    </row>
    <row r="153" spans="1:2" hidden="1" x14ac:dyDescent="0.25">
      <c r="A153" s="79">
        <v>4422</v>
      </c>
      <c r="B153" s="91" t="s">
        <v>22</v>
      </c>
    </row>
    <row r="154" spans="1:2" hidden="1" x14ac:dyDescent="0.25">
      <c r="A154" s="3">
        <v>5000</v>
      </c>
      <c r="B154" s="6" t="s">
        <v>21</v>
      </c>
    </row>
    <row r="155" spans="1:2" hidden="1" x14ac:dyDescent="0.25">
      <c r="A155" s="12">
        <v>5100</v>
      </c>
      <c r="B155" s="6" t="s">
        <v>21</v>
      </c>
    </row>
    <row r="156" spans="1:2" hidden="1" x14ac:dyDescent="0.25">
      <c r="A156" s="12">
        <v>5200</v>
      </c>
      <c r="B156" s="6" t="s">
        <v>21</v>
      </c>
    </row>
    <row r="157" spans="1:2" hidden="1" x14ac:dyDescent="0.25">
      <c r="A157" s="12">
        <v>5300</v>
      </c>
      <c r="B157" s="6" t="s">
        <v>21</v>
      </c>
    </row>
    <row r="158" spans="1:2" hidden="1" x14ac:dyDescent="0.25">
      <c r="A158" s="3">
        <v>7000</v>
      </c>
      <c r="B158" s="10" t="s">
        <v>2</v>
      </c>
    </row>
    <row r="159" spans="1:2" hidden="1" x14ac:dyDescent="0.25">
      <c r="A159" s="12">
        <v>7100</v>
      </c>
      <c r="B159" s="10" t="s">
        <v>2</v>
      </c>
    </row>
    <row r="160" spans="1:2" hidden="1" x14ac:dyDescent="0.25">
      <c r="A160" s="12">
        <v>7200</v>
      </c>
      <c r="B160" s="10" t="s">
        <v>2</v>
      </c>
    </row>
    <row r="161" spans="1:2" hidden="1" x14ac:dyDescent="0.25">
      <c r="A161" s="12">
        <v>7220</v>
      </c>
      <c r="B161" s="10" t="s">
        <v>2</v>
      </c>
    </row>
    <row r="162" spans="1:2" hidden="1" x14ac:dyDescent="0.25">
      <c r="A162" s="12">
        <v>7221</v>
      </c>
      <c r="B162" s="10" t="s">
        <v>2</v>
      </c>
    </row>
    <row r="163" spans="1:2" hidden="1" x14ac:dyDescent="0.25">
      <c r="A163" s="12">
        <v>7222</v>
      </c>
      <c r="B163" s="10" t="s">
        <v>2</v>
      </c>
    </row>
    <row r="164" spans="1:2" hidden="1" x14ac:dyDescent="0.25">
      <c r="A164" s="12">
        <v>7223</v>
      </c>
      <c r="B164" s="10" t="s">
        <v>2</v>
      </c>
    </row>
    <row r="165" spans="1:2" hidden="1" x14ac:dyDescent="0.25">
      <c r="A165" s="12">
        <v>7225</v>
      </c>
      <c r="B165" s="10" t="s">
        <v>2</v>
      </c>
    </row>
    <row r="166" spans="1:2" hidden="1" x14ac:dyDescent="0.25">
      <c r="A166" s="12">
        <v>7227</v>
      </c>
      <c r="B166" s="10" t="s">
        <v>2</v>
      </c>
    </row>
    <row r="167" spans="1:2" hidden="1" x14ac:dyDescent="0.25">
      <c r="A167" s="12">
        <v>7230</v>
      </c>
      <c r="B167" s="10" t="s">
        <v>2</v>
      </c>
    </row>
    <row r="168" spans="1:2" hidden="1" x14ac:dyDescent="0.25">
      <c r="A168" s="12">
        <v>7232</v>
      </c>
      <c r="B168" s="10" t="s">
        <v>2</v>
      </c>
    </row>
    <row r="169" spans="1:2" hidden="1" x14ac:dyDescent="0.25">
      <c r="A169" s="12">
        <v>7300</v>
      </c>
      <c r="B169" s="10" t="s">
        <v>2</v>
      </c>
    </row>
    <row r="170" spans="1:2" hidden="1" x14ac:dyDescent="0.25">
      <c r="A170" s="12">
        <v>7320</v>
      </c>
      <c r="B170" s="10" t="s">
        <v>2</v>
      </c>
    </row>
    <row r="171" spans="1:2" hidden="1" x14ac:dyDescent="0.25">
      <c r="A171" s="12">
        <v>7321</v>
      </c>
      <c r="B171" s="10" t="s">
        <v>2</v>
      </c>
    </row>
    <row r="172" spans="1:2" hidden="1" x14ac:dyDescent="0.25">
      <c r="A172" s="12">
        <v>7322</v>
      </c>
      <c r="B172" s="10" t="s">
        <v>2</v>
      </c>
    </row>
    <row r="173" spans="1:2" hidden="1" x14ac:dyDescent="0.25">
      <c r="A173" s="12">
        <v>7323</v>
      </c>
      <c r="B173" s="10" t="s">
        <v>2</v>
      </c>
    </row>
    <row r="174" spans="1:2" hidden="1" x14ac:dyDescent="0.25">
      <c r="A174" s="12">
        <v>7325</v>
      </c>
      <c r="B174" s="10" t="s">
        <v>2</v>
      </c>
    </row>
    <row r="175" spans="1:2" hidden="1" x14ac:dyDescent="0.25">
      <c r="A175" s="12">
        <v>7327</v>
      </c>
      <c r="B175" s="10" t="s">
        <v>2</v>
      </c>
    </row>
    <row r="176" spans="1:2" hidden="1" x14ac:dyDescent="0.25">
      <c r="A176" s="12">
        <v>7330</v>
      </c>
      <c r="B176" s="10" t="s">
        <v>2</v>
      </c>
    </row>
    <row r="177" spans="1:2" hidden="1" x14ac:dyDescent="0.25">
      <c r="A177" s="12">
        <v>7332</v>
      </c>
      <c r="B177" s="10" t="s">
        <v>2</v>
      </c>
    </row>
    <row r="178" spans="1:2" hidden="1" x14ac:dyDescent="0.25">
      <c r="A178" s="12">
        <v>7400</v>
      </c>
      <c r="B178" s="10" t="s">
        <v>2</v>
      </c>
    </row>
    <row r="179" spans="1:2" hidden="1" x14ac:dyDescent="0.25">
      <c r="A179" s="12">
        <v>7420</v>
      </c>
      <c r="B179" s="10" t="s">
        <v>2</v>
      </c>
    </row>
    <row r="180" spans="1:2" hidden="1" x14ac:dyDescent="0.25">
      <c r="A180" s="12">
        <v>7421</v>
      </c>
      <c r="B180" s="10" t="s">
        <v>2</v>
      </c>
    </row>
    <row r="181" spans="1:2" hidden="1" x14ac:dyDescent="0.25">
      <c r="A181" s="12">
        <v>7422</v>
      </c>
      <c r="B181" s="10" t="s">
        <v>2</v>
      </c>
    </row>
    <row r="182" spans="1:2" hidden="1" x14ac:dyDescent="0.25">
      <c r="A182" s="12">
        <v>7423</v>
      </c>
      <c r="B182" s="10" t="s">
        <v>2</v>
      </c>
    </row>
    <row r="183" spans="1:2" hidden="1" x14ac:dyDescent="0.25">
      <c r="A183" s="12">
        <v>7425</v>
      </c>
      <c r="B183" s="10" t="s">
        <v>2</v>
      </c>
    </row>
    <row r="184" spans="1:2" hidden="1" x14ac:dyDescent="0.25">
      <c r="A184" s="12">
        <v>7427</v>
      </c>
      <c r="B184" s="10" t="s">
        <v>2</v>
      </c>
    </row>
    <row r="185" spans="1:2" hidden="1" x14ac:dyDescent="0.25">
      <c r="A185" s="12">
        <v>7430</v>
      </c>
      <c r="B185" s="10" t="s">
        <v>2</v>
      </c>
    </row>
    <row r="186" spans="1:2" hidden="1" x14ac:dyDescent="0.25">
      <c r="A186" s="12">
        <v>7432</v>
      </c>
      <c r="B186" s="10" t="s">
        <v>2</v>
      </c>
    </row>
    <row r="187" spans="1:2" hidden="1" x14ac:dyDescent="0.25">
      <c r="A187" s="12">
        <v>7500</v>
      </c>
      <c r="B187" s="10" t="s">
        <v>2</v>
      </c>
    </row>
    <row r="188" spans="1:2" hidden="1" x14ac:dyDescent="0.25">
      <c r="A188" s="12">
        <v>7600</v>
      </c>
      <c r="B188" s="10" t="s">
        <v>2</v>
      </c>
    </row>
    <row r="189" spans="1:2" hidden="1" x14ac:dyDescent="0.25">
      <c r="A189" s="13">
        <v>7700</v>
      </c>
      <c r="B189" s="10" t="s">
        <v>2</v>
      </c>
    </row>
  </sheetData>
  <sheetProtection algorithmName="SHA-512" hashValue="Xud2d5CR1LCjd1PtikQ3Hx4yJM3FsRryEKXH1jOKhvBErcUt2O6v5Twa9u0hJLQQBzBwW80R/t144WmIoocGyg==" saltValue="rRPjrAq+ZfMZaJwBa3lg3Q==" spinCount="100000" sheet="1" objects="1" scenarios="1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03A70-774A-43BB-9406-04BE6878660A}">
  <sheetPr codeName="List1"/>
  <dimension ref="A1:O1908"/>
  <sheetViews>
    <sheetView topLeftCell="K374" workbookViewId="0">
      <selection activeCell="L399" sqref="L399"/>
    </sheetView>
  </sheetViews>
  <sheetFormatPr defaultColWidth="9.140625" defaultRowHeight="15" x14ac:dyDescent="0.25"/>
  <cols>
    <col min="1" max="1" width="6.5703125" style="69" customWidth="1"/>
    <col min="2" max="2" width="13.42578125" style="81" customWidth="1"/>
    <col min="3" max="3" width="127.85546875" style="68" bestFit="1" customWidth="1"/>
    <col min="4" max="4" width="13.42578125" style="68" bestFit="1" customWidth="1"/>
    <col min="5" max="5" width="26.28515625" style="68" bestFit="1" customWidth="1"/>
    <col min="6" max="6" width="19.7109375" style="68" bestFit="1" customWidth="1"/>
    <col min="7" max="7" width="34.28515625" style="68" bestFit="1" customWidth="1"/>
    <col min="8" max="8" width="19.7109375" style="68" customWidth="1"/>
    <col min="9" max="9" width="14.5703125" style="68" customWidth="1"/>
    <col min="10" max="10" width="17.42578125" style="68" bestFit="1" customWidth="1"/>
    <col min="11" max="12" width="44.42578125" style="68" bestFit="1" customWidth="1"/>
    <col min="13" max="13" width="61.28515625" style="68" bestFit="1" customWidth="1"/>
    <col min="14" max="14" width="59.85546875" style="68" bestFit="1" customWidth="1"/>
    <col min="15" max="15" width="29.42578125" style="68" bestFit="1" customWidth="1"/>
    <col min="16" max="16384" width="9.140625" style="68"/>
  </cols>
  <sheetData>
    <row r="1" spans="1:15" ht="15.75" thickBot="1" x14ac:dyDescent="0.3">
      <c r="A1" s="179" t="s">
        <v>2421</v>
      </c>
      <c r="B1" s="180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s="75" customFormat="1" ht="16.5" thickBot="1" x14ac:dyDescent="0.3">
      <c r="A2" s="182" t="s">
        <v>550</v>
      </c>
      <c r="B2" s="182" t="s">
        <v>26</v>
      </c>
      <c r="C2" s="183" t="s">
        <v>446</v>
      </c>
      <c r="D2" s="184" t="s">
        <v>551</v>
      </c>
      <c r="E2" s="184" t="s">
        <v>552</v>
      </c>
      <c r="F2" s="184" t="s">
        <v>553</v>
      </c>
      <c r="G2" s="184" t="s">
        <v>554</v>
      </c>
      <c r="H2" s="184" t="s">
        <v>555</v>
      </c>
      <c r="I2" s="184" t="s">
        <v>27</v>
      </c>
      <c r="J2" s="184" t="s">
        <v>556</v>
      </c>
      <c r="K2" s="184" t="s">
        <v>0</v>
      </c>
      <c r="L2" s="184" t="s">
        <v>557</v>
      </c>
      <c r="M2" s="184" t="s">
        <v>558</v>
      </c>
      <c r="N2" s="184" t="s">
        <v>559</v>
      </c>
      <c r="O2" s="184" t="s">
        <v>560</v>
      </c>
    </row>
    <row r="3" spans="1:15" x14ac:dyDescent="0.25">
      <c r="A3" s="232" t="s">
        <v>561</v>
      </c>
      <c r="B3" s="185">
        <v>200000020</v>
      </c>
      <c r="C3" s="186" t="s">
        <v>562</v>
      </c>
      <c r="D3" s="181">
        <f>VALUE(MID(B3,1,2))</f>
        <v>20</v>
      </c>
      <c r="E3" s="181" t="str">
        <f>_xlfn.XLOOKUP(D3,Číselník!A:A,Číselník!B:B,"nenalezeno",0)</f>
        <v>FÚ pro hl. m. Prahu</v>
      </c>
      <c r="F3" s="181">
        <f>VALUE(MID(B3,1,4))</f>
        <v>2000</v>
      </c>
      <c r="G3" s="181" t="str">
        <f>_xlfn.XLOOKUP(F3,'Číselník II_stav 1. 7. 2026'!A:A,'Číselník II_stav 1. 7. 2026'!B:B,"nenalezeno",0)</f>
        <v>FÚ pro hl. m. Prahu</v>
      </c>
      <c r="H3" s="181">
        <f>VALUE(MID(B3,1,6))</f>
        <v>200000</v>
      </c>
      <c r="I3" s="181">
        <f>VALUE(MID(B3,5,8))</f>
        <v>20</v>
      </c>
      <c r="J3" s="181" t="str">
        <f>_xlfn.XLOOKUP(I3,'FÚ_stav 1. 7. 2026'!$F$4:$F$78,'FÚ_stav 1. 7. 2026'!$A$4:$A$78,"nenalezeno",0)</f>
        <v>Ředitel FÚ</v>
      </c>
      <c r="K3" s="181"/>
      <c r="L3" s="181"/>
      <c r="M3" s="181"/>
      <c r="N3" s="181"/>
      <c r="O3" s="181"/>
    </row>
    <row r="4" spans="1:15" x14ac:dyDescent="0.25">
      <c r="A4" s="233"/>
      <c r="B4" s="112">
        <v>200000061</v>
      </c>
      <c r="C4" s="113" t="s">
        <v>563</v>
      </c>
      <c r="D4" s="181">
        <f t="shared" ref="D4:D67" si="0">VALUE(MID(B4,1,2))</f>
        <v>20</v>
      </c>
      <c r="E4" s="181" t="str">
        <f>_xlfn.XLOOKUP(D4,Číselník!A:A,Číselník!B:B,"nenalezeno",0)</f>
        <v>FÚ pro hl. m. Prahu</v>
      </c>
      <c r="F4" s="181">
        <f t="shared" ref="F4:F67" si="1">VALUE(MID(B4,1,4))</f>
        <v>2000</v>
      </c>
      <c r="G4" s="181" t="str">
        <f>_xlfn.XLOOKUP(F4,'Číselník II_stav 1. 7. 2026'!A:A,'Číselník II_stav 1. 7. 2026'!B:B,"nenalezeno",0)</f>
        <v>FÚ pro hl. m. Prahu</v>
      </c>
      <c r="H4" s="181">
        <f t="shared" ref="H4:H67" si="2">VALUE(MID(B4,1,6))</f>
        <v>200000</v>
      </c>
      <c r="I4" s="181">
        <f t="shared" ref="I4:I67" si="3">VALUE(MID(B4,5,8))</f>
        <v>61</v>
      </c>
      <c r="J4" s="181" t="str">
        <f>_xlfn.XLOOKUP(I4,'FÚ_stav 1. 7. 2026'!$F$4:$F$78,'FÚ_stav 1. 7. 2026'!$A$4:$A$78,"nenalezeno",0)</f>
        <v>Ředitel FÚ</v>
      </c>
      <c r="K4" s="181" t="s">
        <v>30</v>
      </c>
      <c r="L4" s="181" t="str">
        <f>_xlfn.XLOOKUP(I4,'FÚ_stav 1. 7. 2026'!$F$4:$F$78,'FÚ_stav 1. 7. 2026'!$B$4:$B$78,"nenalezeno",0)</f>
        <v>Oddělení sekretariátu ředitele</v>
      </c>
      <c r="M4" s="181"/>
      <c r="N4" s="181"/>
      <c r="O4" s="181"/>
    </row>
    <row r="5" spans="1:15" x14ac:dyDescent="0.25">
      <c r="A5" s="233"/>
      <c r="B5" s="112">
        <v>204000040</v>
      </c>
      <c r="C5" s="113" t="s">
        <v>564</v>
      </c>
      <c r="D5" s="181">
        <f t="shared" si="0"/>
        <v>20</v>
      </c>
      <c r="E5" s="181" t="str">
        <f>_xlfn.XLOOKUP(D5,Číselník!A:A,Číselník!B:B,"nenalezeno",0)</f>
        <v>FÚ pro hl. m. Prahu</v>
      </c>
      <c r="F5" s="181">
        <f t="shared" si="1"/>
        <v>2040</v>
      </c>
      <c r="G5" s="181" t="str">
        <f>_xlfn.XLOOKUP(F5,'Číselník II_stav 1. 7. 2026'!A:A,'Číselník II_stav 1. 7. 2026'!B:B,"nenalezeno",0)</f>
        <v>FÚ pro hl. m. Prahu</v>
      </c>
      <c r="H5" s="181">
        <f t="shared" si="2"/>
        <v>204000</v>
      </c>
      <c r="I5" s="181">
        <f>VALUE(MID(B5,3,8))</f>
        <v>4000040</v>
      </c>
      <c r="J5" s="181" t="str">
        <f>_xlfn.XLOOKUP(I5,'FÚ_stav 1. 7. 2026'!$F$4:$F$78,'FÚ_stav 1. 7. 2026'!$A$4:$A$78,"nenalezeno",0)</f>
        <v>Ředitel FÚ</v>
      </c>
      <c r="K5" s="181" t="s">
        <v>52</v>
      </c>
      <c r="L5" s="181" t="str">
        <f>_xlfn.XLOOKUP(I5,'FÚ_stav 1. 7. 2026'!$F$4:$F$78,'FÚ_stav 1. 7. 2026'!$B$4:$B$78,"nenalezeno",0)</f>
        <v>Sekce řízení úřadu</v>
      </c>
      <c r="M5" s="181"/>
      <c r="N5" s="181"/>
      <c r="O5" s="181"/>
    </row>
    <row r="6" spans="1:15" x14ac:dyDescent="0.25">
      <c r="A6" s="233"/>
      <c r="B6" s="112">
        <v>204000410</v>
      </c>
      <c r="C6" s="113" t="s">
        <v>565</v>
      </c>
      <c r="D6" s="181">
        <f t="shared" si="0"/>
        <v>20</v>
      </c>
      <c r="E6" s="181" t="str">
        <f>_xlfn.XLOOKUP(D6,Číselník!A:A,Číselník!B:B,"nenalezeno",0)</f>
        <v>FÚ pro hl. m. Prahu</v>
      </c>
      <c r="F6" s="181">
        <f t="shared" si="1"/>
        <v>2040</v>
      </c>
      <c r="G6" s="181" t="str">
        <f>_xlfn.XLOOKUP(F6,'Číselník II_stav 1. 7. 2026'!A:A,'Číselník II_stav 1. 7. 2026'!B:B,"nenalezeno",0)</f>
        <v>FÚ pro hl. m. Prahu</v>
      </c>
      <c r="H6" s="181">
        <f t="shared" si="2"/>
        <v>204000</v>
      </c>
      <c r="I6" s="181">
        <f t="shared" si="3"/>
        <v>410</v>
      </c>
      <c r="J6" s="181" t="str">
        <f>_xlfn.XLOOKUP(I6,'FÚ_stav 1. 7. 2026'!$F$4:$F$78,'FÚ_stav 1. 7. 2026'!$A$4:$A$78,"nenalezeno",0)</f>
        <v>Ředitel FÚ</v>
      </c>
      <c r="K6" s="181" t="s">
        <v>52</v>
      </c>
      <c r="L6" s="181" t="str">
        <f>_xlfn.XLOOKUP(I6,'FÚ_stav 1. 7. 2026'!$F$4:$F$78,'FÚ_stav 1. 7. 2026'!$B$4:$B$78,"nenalezeno",0)</f>
        <v>Sekce řízení úřadu</v>
      </c>
      <c r="M6" s="181" t="str">
        <f>_xlfn.XLOOKUP(I6,'FÚ_stav 1. 7. 2026'!$F$4:$F$78,'FÚ_stav 1. 7. 2026'!$C$4:$C$78,"nenalezeno",0)</f>
        <v>Oddělení evidence daní</v>
      </c>
      <c r="N6" s="181"/>
      <c r="O6" s="181"/>
    </row>
    <row r="7" spans="1:15" x14ac:dyDescent="0.25">
      <c r="A7" s="233"/>
      <c r="B7" s="112">
        <v>204002050</v>
      </c>
      <c r="C7" s="113" t="s">
        <v>566</v>
      </c>
      <c r="D7" s="181">
        <f t="shared" si="0"/>
        <v>20</v>
      </c>
      <c r="E7" s="181" t="str">
        <f>_xlfn.XLOOKUP(D7,Číselník!A:A,Číselník!B:B,"nenalezeno",0)</f>
        <v>FÚ pro hl. m. Prahu</v>
      </c>
      <c r="F7" s="181">
        <f t="shared" si="1"/>
        <v>2040</v>
      </c>
      <c r="G7" s="181" t="str">
        <f>_xlfn.XLOOKUP(F7,'Číselník II_stav 1. 7. 2026'!A:A,'Číselník II_stav 1. 7. 2026'!B:B,"nenalezeno",0)</f>
        <v>FÚ pro hl. m. Prahu</v>
      </c>
      <c r="H7" s="181">
        <f t="shared" si="2"/>
        <v>204002</v>
      </c>
      <c r="I7" s="181">
        <f t="shared" si="3"/>
        <v>2050</v>
      </c>
      <c r="J7" s="181" t="str">
        <f>_xlfn.XLOOKUP(I7,'FÚ_stav 1. 7. 2026'!$F$4:$F$78,'FÚ_stav 1. 7. 2026'!$A$4:$A$78,"nenalezeno",0)</f>
        <v>Ředitel FÚ</v>
      </c>
      <c r="K7" s="181" t="s">
        <v>52</v>
      </c>
      <c r="L7" s="181" t="str">
        <f>_xlfn.XLOOKUP(I7,'FÚ_stav 1. 7. 2026'!$F$4:$F$78,'FÚ_stav 1. 7. 2026'!$B$4:$B$78,"nenalezeno",0)</f>
        <v>Sekce řízení úřadu</v>
      </c>
      <c r="M7" s="181" t="str">
        <f>_xlfn.XLOOKUP(I7,'FÚ_stav 1. 7. 2026'!$F$4:$F$78,'FÚ_stav 1. 7. 2026'!$C$4:$C$78,"nenalezeno",0)</f>
        <v>Odbor provozního zabezpečení</v>
      </c>
      <c r="N7" s="181"/>
      <c r="O7" s="181"/>
    </row>
    <row r="8" spans="1:15" x14ac:dyDescent="0.25">
      <c r="A8" s="233"/>
      <c r="B8" s="112">
        <v>204002063</v>
      </c>
      <c r="C8" s="113" t="s">
        <v>567</v>
      </c>
      <c r="D8" s="181">
        <f t="shared" si="0"/>
        <v>20</v>
      </c>
      <c r="E8" s="181" t="str">
        <f>_xlfn.XLOOKUP(D8,Číselník!A:A,Číselník!B:B,"nenalezeno",0)</f>
        <v>FÚ pro hl. m. Prahu</v>
      </c>
      <c r="F8" s="181">
        <f t="shared" si="1"/>
        <v>2040</v>
      </c>
      <c r="G8" s="181" t="str">
        <f>_xlfn.XLOOKUP(F8,'Číselník II_stav 1. 7. 2026'!A:A,'Číselník II_stav 1. 7. 2026'!B:B,"nenalezeno",0)</f>
        <v>FÚ pro hl. m. Prahu</v>
      </c>
      <c r="H8" s="181">
        <f t="shared" si="2"/>
        <v>204002</v>
      </c>
      <c r="I8" s="181">
        <f t="shared" si="3"/>
        <v>2063</v>
      </c>
      <c r="J8" s="181" t="str">
        <f>_xlfn.XLOOKUP(I8,'FÚ_stav 1. 7. 2026'!$F$4:$F$78,'FÚ_stav 1. 7. 2026'!$A$4:$A$78,"nenalezeno",0)</f>
        <v>Ředitel FÚ</v>
      </c>
      <c r="K8" s="181" t="s">
        <v>52</v>
      </c>
      <c r="L8" s="181" t="str">
        <f>_xlfn.XLOOKUP(I8,'FÚ_stav 1. 7. 2026'!$F$4:$F$78,'FÚ_stav 1. 7. 2026'!$B$4:$B$78,"nenalezeno",0)</f>
        <v>Sekce řízení úřadu</v>
      </c>
      <c r="M8" s="181" t="str">
        <f>_xlfn.XLOOKUP(I8,'FÚ_stav 1. 7. 2026'!$F$4:$F$78,'FÚ_stav 1. 7. 2026'!$C$4:$C$78,"nenalezeno",0)</f>
        <v>Odbor provozního zabezpečení</v>
      </c>
      <c r="N8" s="181" t="str">
        <f>_xlfn.XLOOKUP(I8,'FÚ_stav 1. 7. 2026'!$F$4:$F$78,'FÚ_stav 1. 7. 2026'!$D$4:$D$78,"nenalezeno",0)</f>
        <v>Oddělení provozního zabezpečení I</v>
      </c>
      <c r="O8" s="181"/>
    </row>
    <row r="9" spans="1:15" x14ac:dyDescent="0.25">
      <c r="A9" s="233"/>
      <c r="B9" s="112">
        <v>204002064</v>
      </c>
      <c r="C9" s="113" t="s">
        <v>568</v>
      </c>
      <c r="D9" s="181">
        <f t="shared" si="0"/>
        <v>20</v>
      </c>
      <c r="E9" s="181" t="str">
        <f>_xlfn.XLOOKUP(D9,Číselník!A:A,Číselník!B:B,"nenalezeno",0)</f>
        <v>FÚ pro hl. m. Prahu</v>
      </c>
      <c r="F9" s="181">
        <f t="shared" si="1"/>
        <v>2040</v>
      </c>
      <c r="G9" s="181" t="str">
        <f>_xlfn.XLOOKUP(F9,'Číselník II_stav 1. 7. 2026'!A:A,'Číselník II_stav 1. 7. 2026'!B:B,"nenalezeno",0)</f>
        <v>FÚ pro hl. m. Prahu</v>
      </c>
      <c r="H9" s="181">
        <f t="shared" si="2"/>
        <v>204002</v>
      </c>
      <c r="I9" s="181">
        <f t="shared" si="3"/>
        <v>2064</v>
      </c>
      <c r="J9" s="181" t="str">
        <f>_xlfn.XLOOKUP(I9,'FÚ_stav 1. 7. 2026'!$F$4:$F$78,'FÚ_stav 1. 7. 2026'!$A$4:$A$78,"nenalezeno",0)</f>
        <v>Ředitel FÚ</v>
      </c>
      <c r="K9" s="181" t="s">
        <v>52</v>
      </c>
      <c r="L9" s="181" t="str">
        <f>_xlfn.XLOOKUP(I9,'FÚ_stav 1. 7. 2026'!$F$4:$F$78,'FÚ_stav 1. 7. 2026'!$B$4:$B$78,"nenalezeno",0)</f>
        <v>Sekce řízení úřadu</v>
      </c>
      <c r="M9" s="181" t="str">
        <f>_xlfn.XLOOKUP(I9,'FÚ_stav 1. 7. 2026'!$F$4:$F$78,'FÚ_stav 1. 7. 2026'!$C$4:$C$78,"nenalezeno",0)</f>
        <v>Odbor provozního zabezpečení</v>
      </c>
      <c r="N9" s="181" t="str">
        <f>_xlfn.XLOOKUP(I9,'FÚ_stav 1. 7. 2026'!$F$4:$F$78,'FÚ_stav 1. 7. 2026'!$D$4:$D$78,"nenalezeno",0)</f>
        <v>Oddělení provozního zabezpečení II</v>
      </c>
      <c r="O9" s="181"/>
    </row>
    <row r="10" spans="1:15" x14ac:dyDescent="0.25">
      <c r="A10" s="233"/>
      <c r="B10" s="112">
        <v>204011050</v>
      </c>
      <c r="C10" s="113" t="s">
        <v>569</v>
      </c>
      <c r="D10" s="181">
        <f t="shared" si="0"/>
        <v>20</v>
      </c>
      <c r="E10" s="181" t="str">
        <f>_xlfn.XLOOKUP(D10,Číselník!A:A,Číselník!B:B,"nenalezeno",0)</f>
        <v>FÚ pro hl. m. Prahu</v>
      </c>
      <c r="F10" s="181">
        <f t="shared" si="1"/>
        <v>2040</v>
      </c>
      <c r="G10" s="181" t="str">
        <f>_xlfn.XLOOKUP(F10,'Číselník II_stav 1. 7. 2026'!A:A,'Číselník II_stav 1. 7. 2026'!B:B,"nenalezeno",0)</f>
        <v>FÚ pro hl. m. Prahu</v>
      </c>
      <c r="H10" s="181">
        <f t="shared" si="2"/>
        <v>204011</v>
      </c>
      <c r="I10" s="181">
        <f t="shared" si="3"/>
        <v>11050</v>
      </c>
      <c r="J10" s="181" t="str">
        <f>_xlfn.XLOOKUP(I10,'FÚ_stav 1. 7. 2026'!$F$4:$F$78,'FÚ_stav 1. 7. 2026'!$A$4:$A$78,"nenalezeno",0)</f>
        <v>Ředitel FÚ</v>
      </c>
      <c r="K10" s="181" t="s">
        <v>52</v>
      </c>
      <c r="L10" s="181" t="str">
        <f>_xlfn.XLOOKUP(I10,'FÚ_stav 1. 7. 2026'!$F$4:$F$78,'FÚ_stav 1. 7. 2026'!$B$4:$B$78,"nenalezeno",0)</f>
        <v>Sekce řízení úřadu</v>
      </c>
      <c r="M10" s="181" t="str">
        <f>_xlfn.XLOOKUP(I10,'FÚ_stav 1. 7. 2026'!$F$4:$F$78,'FÚ_stav 1. 7. 2026'!$C$4:$C$78,"nenalezeno",0)</f>
        <v>Odbor metodiky a výkonu daní</v>
      </c>
      <c r="N10" s="181"/>
      <c r="O10" s="181"/>
    </row>
    <row r="11" spans="1:15" x14ac:dyDescent="0.25">
      <c r="A11" s="233"/>
      <c r="B11" s="112">
        <v>204011420</v>
      </c>
      <c r="C11" s="113" t="s">
        <v>570</v>
      </c>
      <c r="D11" s="181">
        <f t="shared" si="0"/>
        <v>20</v>
      </c>
      <c r="E11" s="181" t="str">
        <f>_xlfn.XLOOKUP(D11,Číselník!A:A,Číselník!B:B,"nenalezeno",0)</f>
        <v>FÚ pro hl. m. Prahu</v>
      </c>
      <c r="F11" s="181">
        <f t="shared" si="1"/>
        <v>2040</v>
      </c>
      <c r="G11" s="181" t="str">
        <f>_xlfn.XLOOKUP(F11,'Číselník II_stav 1. 7. 2026'!A:A,'Číselník II_stav 1. 7. 2026'!B:B,"nenalezeno",0)</f>
        <v>FÚ pro hl. m. Prahu</v>
      </c>
      <c r="H11" s="181">
        <f t="shared" si="2"/>
        <v>204011</v>
      </c>
      <c r="I11" s="181">
        <f t="shared" si="3"/>
        <v>11420</v>
      </c>
      <c r="J11" s="181" t="str">
        <f>_xlfn.XLOOKUP(I11,'FÚ_stav 1. 7. 2026'!$F$4:$F$78,'FÚ_stav 1. 7. 2026'!$A$4:$A$78,"nenalezeno",0)</f>
        <v>Ředitel FÚ</v>
      </c>
      <c r="K11" s="181" t="s">
        <v>52</v>
      </c>
      <c r="L11" s="181" t="str">
        <f>_xlfn.XLOOKUP(I11,'FÚ_stav 1. 7. 2026'!$F$4:$F$78,'FÚ_stav 1. 7. 2026'!$B$4:$B$78,"nenalezeno",0)</f>
        <v>Sekce řízení úřadu</v>
      </c>
      <c r="M11" s="181" t="str">
        <f>_xlfn.XLOOKUP(I11,'FÚ_stav 1. 7. 2026'!$F$4:$F$78,'FÚ_stav 1. 7. 2026'!$C$4:$C$78,"nenalezeno",0)</f>
        <v>Odbor metodiky a výkonu daní</v>
      </c>
      <c r="N11" s="181" t="str">
        <f>_xlfn.XLOOKUP(I11,'FÚ_stav 1. 7. 2026'!$F$4:$F$78,'FÚ_stav 1. 7. 2026'!$D$4:$D$78,"nenalezeno",0)</f>
        <v>Oddělení daně z příjmů fyzických osob</v>
      </c>
      <c r="O11" s="181"/>
    </row>
    <row r="12" spans="1:15" x14ac:dyDescent="0.25">
      <c r="A12" s="233"/>
      <c r="B12" s="112">
        <v>204011430</v>
      </c>
      <c r="C12" s="113" t="s">
        <v>571</v>
      </c>
      <c r="D12" s="181">
        <f t="shared" si="0"/>
        <v>20</v>
      </c>
      <c r="E12" s="181" t="str">
        <f>_xlfn.XLOOKUP(D12,Číselník!A:A,Číselník!B:B,"nenalezeno",0)</f>
        <v>FÚ pro hl. m. Prahu</v>
      </c>
      <c r="F12" s="181">
        <f t="shared" si="1"/>
        <v>2040</v>
      </c>
      <c r="G12" s="181" t="str">
        <f>_xlfn.XLOOKUP(F12,'Číselník II_stav 1. 7. 2026'!A:A,'Číselník II_stav 1. 7. 2026'!B:B,"nenalezeno",0)</f>
        <v>FÚ pro hl. m. Prahu</v>
      </c>
      <c r="H12" s="181">
        <f t="shared" si="2"/>
        <v>204011</v>
      </c>
      <c r="I12" s="181">
        <f t="shared" si="3"/>
        <v>11430</v>
      </c>
      <c r="J12" s="181" t="str">
        <f>_xlfn.XLOOKUP(I12,'FÚ_stav 1. 7. 2026'!$F$4:$F$78,'FÚ_stav 1. 7. 2026'!$A$4:$A$78,"nenalezeno",0)</f>
        <v>Ředitel FÚ</v>
      </c>
      <c r="K12" s="181" t="s">
        <v>52</v>
      </c>
      <c r="L12" s="181" t="str">
        <f>_xlfn.XLOOKUP(I12,'FÚ_stav 1. 7. 2026'!$F$4:$F$78,'FÚ_stav 1. 7. 2026'!$B$4:$B$78,"nenalezeno",0)</f>
        <v>Sekce řízení úřadu</v>
      </c>
      <c r="M12" s="181" t="str">
        <f>_xlfn.XLOOKUP(I12,'FÚ_stav 1. 7. 2026'!$F$4:$F$78,'FÚ_stav 1. 7. 2026'!$C$4:$C$78,"nenalezeno",0)</f>
        <v>Odbor metodiky a výkonu daní</v>
      </c>
      <c r="N12" s="181" t="str">
        <f>_xlfn.XLOOKUP(I12,'FÚ_stav 1. 7. 2026'!$F$4:$F$78,'FÚ_stav 1. 7. 2026'!$D$4:$D$78,"nenalezeno",0)</f>
        <v>Oddělení daně z příjmů právnických osob</v>
      </c>
      <c r="O12" s="181"/>
    </row>
    <row r="13" spans="1:15" x14ac:dyDescent="0.25">
      <c r="A13" s="233"/>
      <c r="B13" s="112">
        <v>204011441</v>
      </c>
      <c r="C13" s="113" t="s">
        <v>572</v>
      </c>
      <c r="D13" s="181">
        <f t="shared" si="0"/>
        <v>20</v>
      </c>
      <c r="E13" s="181" t="str">
        <f>_xlfn.XLOOKUP(D13,Číselník!A:A,Číselník!B:B,"nenalezeno",0)</f>
        <v>FÚ pro hl. m. Prahu</v>
      </c>
      <c r="F13" s="181">
        <f t="shared" si="1"/>
        <v>2040</v>
      </c>
      <c r="G13" s="181" t="str">
        <f>_xlfn.XLOOKUP(F13,'Číselník II_stav 1. 7. 2026'!A:A,'Číselník II_stav 1. 7. 2026'!B:B,"nenalezeno",0)</f>
        <v>FÚ pro hl. m. Prahu</v>
      </c>
      <c r="H13" s="181">
        <f t="shared" si="2"/>
        <v>204011</v>
      </c>
      <c r="I13" s="181">
        <f t="shared" si="3"/>
        <v>11441</v>
      </c>
      <c r="J13" s="181" t="str">
        <f>_xlfn.XLOOKUP(I13,'FÚ_stav 1. 7. 2026'!$F$4:$F$78,'FÚ_stav 1. 7. 2026'!$A$4:$A$78,"nenalezeno",0)</f>
        <v>Ředitel FÚ</v>
      </c>
      <c r="K13" s="181" t="s">
        <v>52</v>
      </c>
      <c r="L13" s="181" t="str">
        <f>_xlfn.XLOOKUP(I13,'FÚ_stav 1. 7. 2026'!$F$4:$F$78,'FÚ_stav 1. 7. 2026'!$B$4:$B$78,"nenalezeno",0)</f>
        <v>Sekce řízení úřadu</v>
      </c>
      <c r="M13" s="181" t="str">
        <f>_xlfn.XLOOKUP(I13,'FÚ_stav 1. 7. 2026'!$F$4:$F$78,'FÚ_stav 1. 7. 2026'!$C$4:$C$78,"nenalezeno",0)</f>
        <v>Odbor metodiky a výkonu daní</v>
      </c>
      <c r="N13" s="181" t="str">
        <f>_xlfn.XLOOKUP(I13,'FÚ_stav 1. 7. 2026'!$F$4:$F$78,'FÚ_stav 1. 7. 2026'!$D$4:$D$78,"nenalezeno",0)</f>
        <v>Oddělení nepřímých daní I</v>
      </c>
      <c r="O13" s="181"/>
    </row>
    <row r="14" spans="1:15" x14ac:dyDescent="0.25">
      <c r="A14" s="233"/>
      <c r="B14" s="112">
        <v>204011442</v>
      </c>
      <c r="C14" s="113" t="s">
        <v>573</v>
      </c>
      <c r="D14" s="181">
        <f t="shared" si="0"/>
        <v>20</v>
      </c>
      <c r="E14" s="181" t="str">
        <f>_xlfn.XLOOKUP(D14,Číselník!A:A,Číselník!B:B,"nenalezeno",0)</f>
        <v>FÚ pro hl. m. Prahu</v>
      </c>
      <c r="F14" s="181">
        <f t="shared" si="1"/>
        <v>2040</v>
      </c>
      <c r="G14" s="181" t="str">
        <f>_xlfn.XLOOKUP(F14,'Číselník II_stav 1. 7. 2026'!A:A,'Číselník II_stav 1. 7. 2026'!B:B,"nenalezeno",0)</f>
        <v>FÚ pro hl. m. Prahu</v>
      </c>
      <c r="H14" s="181">
        <f t="shared" si="2"/>
        <v>204011</v>
      </c>
      <c r="I14" s="181">
        <f t="shared" si="3"/>
        <v>11442</v>
      </c>
      <c r="J14" s="181" t="str">
        <f>_xlfn.XLOOKUP(I14,'FÚ_stav 1. 7. 2026'!$F$4:$F$78,'FÚ_stav 1. 7. 2026'!$A$4:$A$78,"nenalezeno",0)</f>
        <v>Ředitel FÚ</v>
      </c>
      <c r="K14" s="181" t="s">
        <v>52</v>
      </c>
      <c r="L14" s="181" t="str">
        <f>_xlfn.XLOOKUP(I14,'FÚ_stav 1. 7. 2026'!$F$4:$F$78,'FÚ_stav 1. 7. 2026'!$B$4:$B$78,"nenalezeno",0)</f>
        <v>Sekce řízení úřadu</v>
      </c>
      <c r="M14" s="181" t="str">
        <f>_xlfn.XLOOKUP(I14,'FÚ_stav 1. 7. 2026'!$F$4:$F$78,'FÚ_stav 1. 7. 2026'!$C$4:$C$78,"nenalezeno",0)</f>
        <v>Odbor metodiky a výkonu daní</v>
      </c>
      <c r="N14" s="181" t="str">
        <f>_xlfn.XLOOKUP(I14,'FÚ_stav 1. 7. 2026'!$F$4:$F$78,'FÚ_stav 1. 7. 2026'!$D$4:$D$78,"nenalezeno",0)</f>
        <v>Oddělení nepřímých daní II</v>
      </c>
      <c r="O14" s="181"/>
    </row>
    <row r="15" spans="1:15" x14ac:dyDescent="0.25">
      <c r="A15" s="233"/>
      <c r="B15" s="112">
        <v>204011443</v>
      </c>
      <c r="C15" s="113" t="s">
        <v>574</v>
      </c>
      <c r="D15" s="181">
        <f t="shared" si="0"/>
        <v>20</v>
      </c>
      <c r="E15" s="181" t="str">
        <f>_xlfn.XLOOKUP(D15,Číselník!A:A,Číselník!B:B,"nenalezeno",0)</f>
        <v>FÚ pro hl. m. Prahu</v>
      </c>
      <c r="F15" s="181">
        <f t="shared" si="1"/>
        <v>2040</v>
      </c>
      <c r="G15" s="181" t="str">
        <f>_xlfn.XLOOKUP(F15,'Číselník II_stav 1. 7. 2026'!A:A,'Číselník II_stav 1. 7. 2026'!B:B,"nenalezeno",0)</f>
        <v>FÚ pro hl. m. Prahu</v>
      </c>
      <c r="H15" s="181">
        <f t="shared" si="2"/>
        <v>204011</v>
      </c>
      <c r="I15" s="181">
        <f t="shared" si="3"/>
        <v>11443</v>
      </c>
      <c r="J15" s="181" t="str">
        <f>_xlfn.XLOOKUP(I15,'FÚ_stav 1. 7. 2026'!$F$4:$F$78,'FÚ_stav 1. 7. 2026'!$A$4:$A$78,"nenalezeno",0)</f>
        <v>Ředitel FÚ</v>
      </c>
      <c r="K15" s="181" t="s">
        <v>52</v>
      </c>
      <c r="L15" s="181" t="str">
        <f>_xlfn.XLOOKUP(I15,'FÚ_stav 1. 7. 2026'!$F$4:$F$78,'FÚ_stav 1. 7. 2026'!$B$4:$B$78,"nenalezeno",0)</f>
        <v>Sekce řízení úřadu</v>
      </c>
      <c r="M15" s="181" t="str">
        <f>_xlfn.XLOOKUP(I15,'FÚ_stav 1. 7. 2026'!$F$4:$F$78,'FÚ_stav 1. 7. 2026'!$C$4:$C$78,"nenalezeno",0)</f>
        <v>Odbor metodiky a výkonu daní</v>
      </c>
      <c r="N15" s="181" t="str">
        <f>_xlfn.XLOOKUP(I15,'FÚ_stav 1. 7. 2026'!$F$4:$F$78,'FÚ_stav 1. 7. 2026'!$D$4:$D$78,"nenalezeno",0)</f>
        <v>Oddělení nepřímých daní III</v>
      </c>
      <c r="O15" s="181"/>
    </row>
    <row r="16" spans="1:15" x14ac:dyDescent="0.25">
      <c r="A16" s="233"/>
      <c r="B16" s="112">
        <v>204011451</v>
      </c>
      <c r="C16" s="113" t="s">
        <v>575</v>
      </c>
      <c r="D16" s="181">
        <f t="shared" si="0"/>
        <v>20</v>
      </c>
      <c r="E16" s="181" t="str">
        <f>_xlfn.XLOOKUP(D16,Číselník!A:A,Číselník!B:B,"nenalezeno",0)</f>
        <v>FÚ pro hl. m. Prahu</v>
      </c>
      <c r="F16" s="181">
        <f t="shared" si="1"/>
        <v>2040</v>
      </c>
      <c r="G16" s="181" t="str">
        <f>_xlfn.XLOOKUP(F16,'Číselník II_stav 1. 7. 2026'!A:A,'Číselník II_stav 1. 7. 2026'!B:B,"nenalezeno",0)</f>
        <v>FÚ pro hl. m. Prahu</v>
      </c>
      <c r="H16" s="181">
        <f t="shared" si="2"/>
        <v>204011</v>
      </c>
      <c r="I16" s="181">
        <f t="shared" si="3"/>
        <v>11451</v>
      </c>
      <c r="J16" s="181" t="str">
        <f>_xlfn.XLOOKUP(I16,'FÚ_stav 1. 7. 2026'!$F$4:$F$78,'FÚ_stav 1. 7. 2026'!$A$4:$A$78,"nenalezeno",0)</f>
        <v>Ředitel FÚ</v>
      </c>
      <c r="K16" s="181" t="s">
        <v>52</v>
      </c>
      <c r="L16" s="181" t="str">
        <f>_xlfn.XLOOKUP(I16,'FÚ_stav 1. 7. 2026'!$F$4:$F$78,'FÚ_stav 1. 7. 2026'!$B$4:$B$78,"nenalezeno",0)</f>
        <v>Sekce řízení úřadu</v>
      </c>
      <c r="M16" s="181" t="str">
        <f>_xlfn.XLOOKUP(I16,'FÚ_stav 1. 7. 2026'!$F$4:$F$78,'FÚ_stav 1. 7. 2026'!$C$4:$C$78,"nenalezeno",0)</f>
        <v>Odbor metodiky a výkonu daní</v>
      </c>
      <c r="N16" s="181" t="str">
        <f>_xlfn.XLOOKUP(I16,'FÚ_stav 1. 7. 2026'!$F$4:$F$78,'FÚ_stav 1. 7. 2026'!$D$4:$D$78,"nenalezeno",0)</f>
        <v>Oddělení daňového procesu I</v>
      </c>
      <c r="O16" s="181"/>
    </row>
    <row r="17" spans="1:15" x14ac:dyDescent="0.25">
      <c r="A17" s="233"/>
      <c r="B17" s="112">
        <v>204011452</v>
      </c>
      <c r="C17" s="113" t="s">
        <v>576</v>
      </c>
      <c r="D17" s="181">
        <f t="shared" si="0"/>
        <v>20</v>
      </c>
      <c r="E17" s="181" t="str">
        <f>_xlfn.XLOOKUP(D17,Číselník!A:A,Číselník!B:B,"nenalezeno",0)</f>
        <v>FÚ pro hl. m. Prahu</v>
      </c>
      <c r="F17" s="181">
        <f t="shared" si="1"/>
        <v>2040</v>
      </c>
      <c r="G17" s="181" t="str">
        <f>_xlfn.XLOOKUP(F17,'Číselník II_stav 1. 7. 2026'!A:A,'Číselník II_stav 1. 7. 2026'!B:B,"nenalezeno",0)</f>
        <v>FÚ pro hl. m. Prahu</v>
      </c>
      <c r="H17" s="181">
        <f t="shared" si="2"/>
        <v>204011</v>
      </c>
      <c r="I17" s="181">
        <f t="shared" si="3"/>
        <v>11452</v>
      </c>
      <c r="J17" s="181" t="str">
        <f>_xlfn.XLOOKUP(I17,'FÚ_stav 1. 7. 2026'!$F$4:$F$78,'FÚ_stav 1. 7. 2026'!$A$4:$A$78,"nenalezeno",0)</f>
        <v>Ředitel FÚ</v>
      </c>
      <c r="K17" s="181" t="s">
        <v>52</v>
      </c>
      <c r="L17" s="181" t="str">
        <f>_xlfn.XLOOKUP(I17,'FÚ_stav 1. 7. 2026'!$F$4:$F$78,'FÚ_stav 1. 7. 2026'!$B$4:$B$78,"nenalezeno",0)</f>
        <v>Sekce řízení úřadu</v>
      </c>
      <c r="M17" s="181" t="str">
        <f>_xlfn.XLOOKUP(I17,'FÚ_stav 1. 7. 2026'!$F$4:$F$78,'FÚ_stav 1. 7. 2026'!$C$4:$C$78,"nenalezeno",0)</f>
        <v>Odbor metodiky a výkonu daní</v>
      </c>
      <c r="N17" s="181" t="str">
        <f>_xlfn.XLOOKUP(I17,'FÚ_stav 1. 7. 2026'!$F$4:$F$78,'FÚ_stav 1. 7. 2026'!$D$4:$D$78,"nenalezeno",0)</f>
        <v>Oddělení daňového procesu II</v>
      </c>
      <c r="O17" s="181"/>
    </row>
    <row r="18" spans="1:15" x14ac:dyDescent="0.25">
      <c r="A18" s="233"/>
      <c r="B18" s="112">
        <v>204011530</v>
      </c>
      <c r="C18" s="113" t="s">
        <v>577</v>
      </c>
      <c r="D18" s="181">
        <f t="shared" si="0"/>
        <v>20</v>
      </c>
      <c r="E18" s="181" t="str">
        <f>_xlfn.XLOOKUP(D18,Číselník!A:A,Číselník!B:B,"nenalezeno",0)</f>
        <v>FÚ pro hl. m. Prahu</v>
      </c>
      <c r="F18" s="181">
        <f t="shared" si="1"/>
        <v>2040</v>
      </c>
      <c r="G18" s="181" t="str">
        <f>_xlfn.XLOOKUP(F18,'Číselník II_stav 1. 7. 2026'!A:A,'Číselník II_stav 1. 7. 2026'!B:B,"nenalezeno",0)</f>
        <v>FÚ pro hl. m. Prahu</v>
      </c>
      <c r="H18" s="181">
        <f t="shared" si="2"/>
        <v>204011</v>
      </c>
      <c r="I18" s="181">
        <f t="shared" si="3"/>
        <v>11530</v>
      </c>
      <c r="J18" s="181" t="str">
        <f>_xlfn.XLOOKUP(I18,'FÚ_stav 1. 7. 2026'!$F$4:$F$78,'FÚ_stav 1. 7. 2026'!$A$4:$A$78,"nenalezeno",0)</f>
        <v>Ředitel FÚ</v>
      </c>
      <c r="K18" s="181" t="s">
        <v>52</v>
      </c>
      <c r="L18" s="181" t="str">
        <f>_xlfn.XLOOKUP(I18,'FÚ_stav 1. 7. 2026'!$F$4:$F$78,'FÚ_stav 1. 7. 2026'!$B$4:$B$78,"nenalezeno",0)</f>
        <v>Sekce řízení úřadu</v>
      </c>
      <c r="M18" s="181" t="str">
        <f>_xlfn.XLOOKUP(I18,'FÚ_stav 1. 7. 2026'!$F$4:$F$78,'FÚ_stav 1. 7. 2026'!$C$4:$C$78,"nenalezeno",0)</f>
        <v>Odbor metodiky a výkonu daní</v>
      </c>
      <c r="N18" s="181" t="str">
        <f>_xlfn.XLOOKUP(I18,'FÚ_stav 1. 7. 2026'!$F$4:$F$78,'FÚ_stav 1. 7. 2026'!$D$4:$D$78,"nenalezeno",0)</f>
        <v>Oddělení ostatních agend</v>
      </c>
      <c r="O18" s="181"/>
    </row>
    <row r="19" spans="1:15" x14ac:dyDescent="0.25">
      <c r="A19" s="233"/>
      <c r="B19" s="112">
        <v>204021050</v>
      </c>
      <c r="C19" s="113" t="s">
        <v>578</v>
      </c>
      <c r="D19" s="181">
        <f t="shared" si="0"/>
        <v>20</v>
      </c>
      <c r="E19" s="181" t="str">
        <f>_xlfn.XLOOKUP(D19,Číselník!A:A,Číselník!B:B,"nenalezeno",0)</f>
        <v>FÚ pro hl. m. Prahu</v>
      </c>
      <c r="F19" s="181">
        <f t="shared" si="1"/>
        <v>2040</v>
      </c>
      <c r="G19" s="181" t="str">
        <f>_xlfn.XLOOKUP(F19,'Číselník II_stav 1. 7. 2026'!A:A,'Číselník II_stav 1. 7. 2026'!B:B,"nenalezeno",0)</f>
        <v>FÚ pro hl. m. Prahu</v>
      </c>
      <c r="H19" s="181">
        <f t="shared" si="2"/>
        <v>204021</v>
      </c>
      <c r="I19" s="181">
        <f t="shared" si="3"/>
        <v>21050</v>
      </c>
      <c r="J19" s="181" t="str">
        <f>_xlfn.XLOOKUP(I19,'FÚ_stav 1. 7. 2026'!$F$4:$F$78,'FÚ_stav 1. 7. 2026'!$A$4:$A$78,"nenalezeno",0)</f>
        <v>Ředitel FÚ</v>
      </c>
      <c r="K19" s="181" t="s">
        <v>52</v>
      </c>
      <c r="L19" s="181" t="str">
        <f>_xlfn.XLOOKUP(I19,'FÚ_stav 1. 7. 2026'!$F$4:$F$78,'FÚ_stav 1. 7. 2026'!$B$4:$B$78,"nenalezeno",0)</f>
        <v>Sekce řízení úřadu</v>
      </c>
      <c r="M19" s="181" t="str">
        <f>_xlfn.XLOOKUP(I19,'FÚ_stav 1. 7. 2026'!$F$4:$F$78,'FÚ_stav 1. 7. 2026'!$C$4:$C$78,"nenalezeno",0)</f>
        <v>Odbor daňové kontroly a analytiky</v>
      </c>
      <c r="N19" s="181"/>
      <c r="O19" s="181"/>
    </row>
    <row r="20" spans="1:15" x14ac:dyDescent="0.25">
      <c r="A20" s="233"/>
      <c r="B20" s="112">
        <v>204021491</v>
      </c>
      <c r="C20" s="113" t="s">
        <v>579</v>
      </c>
      <c r="D20" s="181">
        <f t="shared" si="0"/>
        <v>20</v>
      </c>
      <c r="E20" s="181" t="str">
        <f>_xlfn.XLOOKUP(D20,Číselník!A:A,Číselník!B:B,"nenalezeno",0)</f>
        <v>FÚ pro hl. m. Prahu</v>
      </c>
      <c r="F20" s="181">
        <f t="shared" si="1"/>
        <v>2040</v>
      </c>
      <c r="G20" s="181" t="str">
        <f>_xlfn.XLOOKUP(F20,'Číselník II_stav 1. 7. 2026'!A:A,'Číselník II_stav 1. 7. 2026'!B:B,"nenalezeno",0)</f>
        <v>FÚ pro hl. m. Prahu</v>
      </c>
      <c r="H20" s="181">
        <f t="shared" si="2"/>
        <v>204021</v>
      </c>
      <c r="I20" s="181">
        <f t="shared" si="3"/>
        <v>21491</v>
      </c>
      <c r="J20" s="181" t="str">
        <f>_xlfn.XLOOKUP(I20,'FÚ_stav 1. 7. 2026'!$F$4:$F$78,'FÚ_stav 1. 7. 2026'!$A$4:$A$78,"nenalezeno",0)</f>
        <v>Ředitel FÚ</v>
      </c>
      <c r="K20" s="181" t="s">
        <v>52</v>
      </c>
      <c r="L20" s="181" t="str">
        <f>_xlfn.XLOOKUP(I20,'FÚ_stav 1. 7. 2026'!$F$4:$F$78,'FÚ_stav 1. 7. 2026'!$B$4:$B$78,"nenalezeno",0)</f>
        <v>Sekce řízení úřadu</v>
      </c>
      <c r="M20" s="181" t="str">
        <f>_xlfn.XLOOKUP(I20,'FÚ_stav 1. 7. 2026'!$F$4:$F$78,'FÚ_stav 1. 7. 2026'!$C$4:$C$78,"nenalezeno",0)</f>
        <v>Odbor daňové kontroly a analytiky</v>
      </c>
      <c r="N20" s="181" t="str">
        <f>_xlfn.XLOOKUP(I20,'FÚ_stav 1. 7. 2026'!$F$4:$F$78,'FÚ_stav 1. 7. 2026'!$D$4:$D$78,"nenalezeno",0)</f>
        <v>Oddělení daňové kontroly a analytiky I</v>
      </c>
      <c r="O20" s="181"/>
    </row>
    <row r="21" spans="1:15" x14ac:dyDescent="0.25">
      <c r="A21" s="233"/>
      <c r="B21" s="112">
        <v>204021492</v>
      </c>
      <c r="C21" s="113" t="s">
        <v>580</v>
      </c>
      <c r="D21" s="181">
        <f t="shared" si="0"/>
        <v>20</v>
      </c>
      <c r="E21" s="181" t="str">
        <f>_xlfn.XLOOKUP(D21,Číselník!A:A,Číselník!B:B,"nenalezeno",0)</f>
        <v>FÚ pro hl. m. Prahu</v>
      </c>
      <c r="F21" s="181">
        <f t="shared" si="1"/>
        <v>2040</v>
      </c>
      <c r="G21" s="181" t="str">
        <f>_xlfn.XLOOKUP(F21,'Číselník II_stav 1. 7. 2026'!A:A,'Číselník II_stav 1. 7. 2026'!B:B,"nenalezeno",0)</f>
        <v>FÚ pro hl. m. Prahu</v>
      </c>
      <c r="H21" s="181">
        <f t="shared" si="2"/>
        <v>204021</v>
      </c>
      <c r="I21" s="181">
        <f t="shared" si="3"/>
        <v>21492</v>
      </c>
      <c r="J21" s="181" t="str">
        <f>_xlfn.XLOOKUP(I21,'FÚ_stav 1. 7. 2026'!$F$4:$F$78,'FÚ_stav 1. 7. 2026'!$A$4:$A$78,"nenalezeno",0)</f>
        <v>Ředitel FÚ</v>
      </c>
      <c r="K21" s="181" t="s">
        <v>52</v>
      </c>
      <c r="L21" s="181" t="str">
        <f>_xlfn.XLOOKUP(I21,'FÚ_stav 1. 7. 2026'!$F$4:$F$78,'FÚ_stav 1. 7. 2026'!$B$4:$B$78,"nenalezeno",0)</f>
        <v>Sekce řízení úřadu</v>
      </c>
      <c r="M21" s="181" t="str">
        <f>_xlfn.XLOOKUP(I21,'FÚ_stav 1. 7. 2026'!$F$4:$F$78,'FÚ_stav 1. 7. 2026'!$C$4:$C$78,"nenalezeno",0)</f>
        <v>Odbor daňové kontroly a analytiky</v>
      </c>
      <c r="N21" s="181" t="str">
        <f>_xlfn.XLOOKUP(I21,'FÚ_stav 1. 7. 2026'!$F$4:$F$78,'FÚ_stav 1. 7. 2026'!$D$4:$D$78,"nenalezeno",0)</f>
        <v>Oddělení daňové kontroly a analytiky II</v>
      </c>
      <c r="O21" s="181"/>
    </row>
    <row r="22" spans="1:15" x14ac:dyDescent="0.25">
      <c r="A22" s="233"/>
      <c r="B22" s="112">
        <v>204021493</v>
      </c>
      <c r="C22" s="113" t="s">
        <v>581</v>
      </c>
      <c r="D22" s="181">
        <f t="shared" si="0"/>
        <v>20</v>
      </c>
      <c r="E22" s="181" t="str">
        <f>_xlfn.XLOOKUP(D22,Číselník!A:A,Číselník!B:B,"nenalezeno",0)</f>
        <v>FÚ pro hl. m. Prahu</v>
      </c>
      <c r="F22" s="181">
        <f t="shared" si="1"/>
        <v>2040</v>
      </c>
      <c r="G22" s="181" t="str">
        <f>_xlfn.XLOOKUP(F22,'Číselník II_stav 1. 7. 2026'!A:A,'Číselník II_stav 1. 7. 2026'!B:B,"nenalezeno",0)</f>
        <v>FÚ pro hl. m. Prahu</v>
      </c>
      <c r="H22" s="181">
        <f t="shared" si="2"/>
        <v>204021</v>
      </c>
      <c r="I22" s="181">
        <f t="shared" si="3"/>
        <v>21493</v>
      </c>
      <c r="J22" s="181" t="str">
        <f>_xlfn.XLOOKUP(I22,'FÚ_stav 1. 7. 2026'!$F$4:$F$78,'FÚ_stav 1. 7. 2026'!$A$4:$A$78,"nenalezeno",0)</f>
        <v>Ředitel FÚ</v>
      </c>
      <c r="K22" s="181" t="s">
        <v>52</v>
      </c>
      <c r="L22" s="181" t="str">
        <f>_xlfn.XLOOKUP(I22,'FÚ_stav 1. 7. 2026'!$F$4:$F$78,'FÚ_stav 1. 7. 2026'!$B$4:$B$78,"nenalezeno",0)</f>
        <v>Sekce řízení úřadu</v>
      </c>
      <c r="M22" s="181" t="str">
        <f>_xlfn.XLOOKUP(I22,'FÚ_stav 1. 7. 2026'!$F$4:$F$78,'FÚ_stav 1. 7. 2026'!$C$4:$C$78,"nenalezeno",0)</f>
        <v>Odbor daňové kontroly a analytiky</v>
      </c>
      <c r="N22" s="181" t="str">
        <f>_xlfn.XLOOKUP(I22,'FÚ_stav 1. 7. 2026'!$F$4:$F$78,'FÚ_stav 1. 7. 2026'!$D$4:$D$78,"nenalezeno",0)</f>
        <v>Oddělení daňové kontroly a analytiky III</v>
      </c>
      <c r="O22" s="181"/>
    </row>
    <row r="23" spans="1:15" x14ac:dyDescent="0.25">
      <c r="A23" s="233"/>
      <c r="B23" s="112">
        <v>204031050</v>
      </c>
      <c r="C23" s="113" t="s">
        <v>582</v>
      </c>
      <c r="D23" s="181">
        <f t="shared" si="0"/>
        <v>20</v>
      </c>
      <c r="E23" s="181" t="str">
        <f>_xlfn.XLOOKUP(D23,Číselník!A:A,Číselník!B:B,"nenalezeno",0)</f>
        <v>FÚ pro hl. m. Prahu</v>
      </c>
      <c r="F23" s="181">
        <f t="shared" si="1"/>
        <v>2040</v>
      </c>
      <c r="G23" s="181" t="str">
        <f>_xlfn.XLOOKUP(F23,'Číselník II_stav 1. 7. 2026'!A:A,'Číselník II_stav 1. 7. 2026'!B:B,"nenalezeno",0)</f>
        <v>FÚ pro hl. m. Prahu</v>
      </c>
      <c r="H23" s="181">
        <f t="shared" si="2"/>
        <v>204031</v>
      </c>
      <c r="I23" s="181">
        <f t="shared" si="3"/>
        <v>31050</v>
      </c>
      <c r="J23" s="181" t="str">
        <f>_xlfn.XLOOKUP(I23,'FÚ_stav 1. 7. 2026'!$F$4:$F$78,'FÚ_stav 1. 7. 2026'!$A$4:$A$78,"nenalezeno",0)</f>
        <v>Ředitel FÚ</v>
      </c>
      <c r="K23" s="181" t="s">
        <v>52</v>
      </c>
      <c r="L23" s="181" t="str">
        <f>_xlfn.XLOOKUP(I23,'FÚ_stav 1. 7. 2026'!$F$4:$F$78,'FÚ_stav 1. 7. 2026'!$B$4:$B$78,"nenalezeno",0)</f>
        <v>Sekce řízení úřadu</v>
      </c>
      <c r="M23" s="181" t="str">
        <f>_xlfn.XLOOKUP(I23,'FÚ_stav 1. 7. 2026'!$F$4:$F$78,'FÚ_stav 1. 7. 2026'!$C$4:$C$78,"nenalezeno",0)</f>
        <v>Odbor kontroly zvláštních činností</v>
      </c>
      <c r="N23" s="181"/>
      <c r="O23" s="181"/>
    </row>
    <row r="24" spans="1:15" x14ac:dyDescent="0.25">
      <c r="A24" s="233"/>
      <c r="B24" s="112">
        <v>204031471</v>
      </c>
      <c r="C24" s="113" t="s">
        <v>583</v>
      </c>
      <c r="D24" s="181">
        <f t="shared" si="0"/>
        <v>20</v>
      </c>
      <c r="E24" s="181" t="str">
        <f>_xlfn.XLOOKUP(D24,Číselník!A:A,Číselník!B:B,"nenalezeno",0)</f>
        <v>FÚ pro hl. m. Prahu</v>
      </c>
      <c r="F24" s="181">
        <f t="shared" si="1"/>
        <v>2040</v>
      </c>
      <c r="G24" s="181" t="str">
        <f>_xlfn.XLOOKUP(F24,'Číselník II_stav 1. 7. 2026'!A:A,'Číselník II_stav 1. 7. 2026'!B:B,"nenalezeno",0)</f>
        <v>FÚ pro hl. m. Prahu</v>
      </c>
      <c r="H24" s="181">
        <f t="shared" si="2"/>
        <v>204031</v>
      </c>
      <c r="I24" s="181">
        <f t="shared" si="3"/>
        <v>31471</v>
      </c>
      <c r="J24" s="181" t="str">
        <f>_xlfn.XLOOKUP(I24,'FÚ_stav 1. 7. 2026'!$F$4:$F$78,'FÚ_stav 1. 7. 2026'!$A$4:$A$78,"nenalezeno",0)</f>
        <v>Ředitel FÚ</v>
      </c>
      <c r="K24" s="181" t="s">
        <v>52</v>
      </c>
      <c r="L24" s="181" t="str">
        <f>_xlfn.XLOOKUP(I24,'FÚ_stav 1. 7. 2026'!$F$4:$F$78,'FÚ_stav 1. 7. 2026'!$B$4:$B$78,"nenalezeno",0)</f>
        <v>Sekce řízení úřadu</v>
      </c>
      <c r="M24" s="181" t="str">
        <f>_xlfn.XLOOKUP(I24,'FÚ_stav 1. 7. 2026'!$F$4:$F$78,'FÚ_stav 1. 7. 2026'!$C$4:$C$78,"nenalezeno",0)</f>
        <v>Odbor kontroly zvláštních činností</v>
      </c>
      <c r="N24" s="181" t="str">
        <f>_xlfn.XLOOKUP(I24,'FÚ_stav 1. 7. 2026'!$F$4:$F$78,'FÚ_stav 1. 7. 2026'!$D$4:$D$78,"nenalezeno",0)</f>
        <v>Oddělení kontroly zvláštních činností I</v>
      </c>
      <c r="O24" s="181"/>
    </row>
    <row r="25" spans="1:15" x14ac:dyDescent="0.25">
      <c r="A25" s="233"/>
      <c r="B25" s="112">
        <v>204031472</v>
      </c>
      <c r="C25" s="113" t="s">
        <v>584</v>
      </c>
      <c r="D25" s="181">
        <f t="shared" si="0"/>
        <v>20</v>
      </c>
      <c r="E25" s="181" t="str">
        <f>_xlfn.XLOOKUP(D25,Číselník!A:A,Číselník!B:B,"nenalezeno",0)</f>
        <v>FÚ pro hl. m. Prahu</v>
      </c>
      <c r="F25" s="181">
        <f t="shared" si="1"/>
        <v>2040</v>
      </c>
      <c r="G25" s="181" t="str">
        <f>_xlfn.XLOOKUP(F25,'Číselník II_stav 1. 7. 2026'!A:A,'Číselník II_stav 1. 7. 2026'!B:B,"nenalezeno",0)</f>
        <v>FÚ pro hl. m. Prahu</v>
      </c>
      <c r="H25" s="181">
        <f t="shared" si="2"/>
        <v>204031</v>
      </c>
      <c r="I25" s="181">
        <f t="shared" si="3"/>
        <v>31472</v>
      </c>
      <c r="J25" s="181" t="str">
        <f>_xlfn.XLOOKUP(I25,'FÚ_stav 1. 7. 2026'!$F$4:$F$78,'FÚ_stav 1. 7. 2026'!$A$4:$A$78,"nenalezeno",0)</f>
        <v>Ředitel FÚ</v>
      </c>
      <c r="K25" s="181" t="s">
        <v>52</v>
      </c>
      <c r="L25" s="181" t="str">
        <f>_xlfn.XLOOKUP(I25,'FÚ_stav 1. 7. 2026'!$F$4:$F$78,'FÚ_stav 1. 7. 2026'!$B$4:$B$78,"nenalezeno",0)</f>
        <v>Sekce řízení úřadu</v>
      </c>
      <c r="M25" s="181" t="str">
        <f>_xlfn.XLOOKUP(I25,'FÚ_stav 1. 7. 2026'!$F$4:$F$78,'FÚ_stav 1. 7. 2026'!$C$4:$C$78,"nenalezeno",0)</f>
        <v>Odbor kontroly zvláštních činností</v>
      </c>
      <c r="N25" s="181" t="str">
        <f>_xlfn.XLOOKUP(I25,'FÚ_stav 1. 7. 2026'!$F$4:$F$78,'FÚ_stav 1. 7. 2026'!$D$4:$D$78,"nenalezeno",0)</f>
        <v>Oddělení kontroly zvláštních činností II</v>
      </c>
      <c r="O25" s="181"/>
    </row>
    <row r="26" spans="1:15" x14ac:dyDescent="0.25">
      <c r="A26" s="233"/>
      <c r="B26" s="112">
        <v>204031473</v>
      </c>
      <c r="C26" s="113" t="s">
        <v>585</v>
      </c>
      <c r="D26" s="181">
        <f t="shared" si="0"/>
        <v>20</v>
      </c>
      <c r="E26" s="181" t="str">
        <f>_xlfn.XLOOKUP(D26,Číselník!A:A,Číselník!B:B,"nenalezeno",0)</f>
        <v>FÚ pro hl. m. Prahu</v>
      </c>
      <c r="F26" s="181">
        <f t="shared" si="1"/>
        <v>2040</v>
      </c>
      <c r="G26" s="181" t="str">
        <f>_xlfn.XLOOKUP(F26,'Číselník II_stav 1. 7. 2026'!A:A,'Číselník II_stav 1. 7. 2026'!B:B,"nenalezeno",0)</f>
        <v>FÚ pro hl. m. Prahu</v>
      </c>
      <c r="H26" s="181">
        <f t="shared" si="2"/>
        <v>204031</v>
      </c>
      <c r="I26" s="181">
        <f t="shared" si="3"/>
        <v>31473</v>
      </c>
      <c r="J26" s="181" t="str">
        <f>_xlfn.XLOOKUP(I26,'FÚ_stav 1. 7. 2026'!$F$4:$F$78,'FÚ_stav 1. 7. 2026'!$A$4:$A$78,"nenalezeno",0)</f>
        <v>Ředitel FÚ</v>
      </c>
      <c r="K26" s="181" t="s">
        <v>52</v>
      </c>
      <c r="L26" s="181" t="str">
        <f>_xlfn.XLOOKUP(I26,'FÚ_stav 1. 7. 2026'!$F$4:$F$78,'FÚ_stav 1. 7. 2026'!$B$4:$B$78,"nenalezeno",0)</f>
        <v>Sekce řízení úřadu</v>
      </c>
      <c r="M26" s="181" t="str">
        <f>_xlfn.XLOOKUP(I26,'FÚ_stav 1. 7. 2026'!$F$4:$F$78,'FÚ_stav 1. 7. 2026'!$C$4:$C$78,"nenalezeno",0)</f>
        <v>Odbor kontroly zvláštních činností</v>
      </c>
      <c r="N26" s="181" t="str">
        <f>_xlfn.XLOOKUP(I26,'FÚ_stav 1. 7. 2026'!$F$4:$F$78,'FÚ_stav 1. 7. 2026'!$D$4:$D$78,"nenalezeno",0)</f>
        <v>Oddělení kontroly zvláštních činností III</v>
      </c>
      <c r="O26" s="181"/>
    </row>
    <row r="27" spans="1:15" x14ac:dyDescent="0.25">
      <c r="A27" s="233"/>
      <c r="B27" s="112">
        <v>204031474</v>
      </c>
      <c r="C27" s="113" t="s">
        <v>586</v>
      </c>
      <c r="D27" s="181">
        <f t="shared" si="0"/>
        <v>20</v>
      </c>
      <c r="E27" s="181" t="str">
        <f>_xlfn.XLOOKUP(D27,Číselník!A:A,Číselník!B:B,"nenalezeno",0)</f>
        <v>FÚ pro hl. m. Prahu</v>
      </c>
      <c r="F27" s="181">
        <f t="shared" si="1"/>
        <v>2040</v>
      </c>
      <c r="G27" s="181" t="str">
        <f>_xlfn.XLOOKUP(F27,'Číselník II_stav 1. 7. 2026'!A:A,'Číselník II_stav 1. 7. 2026'!B:B,"nenalezeno",0)</f>
        <v>FÚ pro hl. m. Prahu</v>
      </c>
      <c r="H27" s="181">
        <f t="shared" si="2"/>
        <v>204031</v>
      </c>
      <c r="I27" s="181">
        <f t="shared" si="3"/>
        <v>31474</v>
      </c>
      <c r="J27" s="181" t="str">
        <f>_xlfn.XLOOKUP(I27,'FÚ_stav 1. 7. 2026'!$F$4:$F$78,'FÚ_stav 1. 7. 2026'!$A$4:$A$78,"nenalezeno",0)</f>
        <v>Ředitel FÚ</v>
      </c>
      <c r="K27" s="181" t="s">
        <v>52</v>
      </c>
      <c r="L27" s="181" t="str">
        <f>_xlfn.XLOOKUP(I27,'FÚ_stav 1. 7. 2026'!$F$4:$F$78,'FÚ_stav 1. 7. 2026'!$B$4:$B$78,"nenalezeno",0)</f>
        <v>Sekce řízení úřadu</v>
      </c>
      <c r="M27" s="181" t="str">
        <f>_xlfn.XLOOKUP(I27,'FÚ_stav 1. 7. 2026'!$F$4:$F$78,'FÚ_stav 1. 7. 2026'!$C$4:$C$78,"nenalezeno",0)</f>
        <v>Odbor kontroly zvláštních činností</v>
      </c>
      <c r="N27" s="181" t="str">
        <f>_xlfn.XLOOKUP(I27,'FÚ_stav 1. 7. 2026'!$F$4:$F$78,'FÚ_stav 1. 7. 2026'!$D$4:$D$78,"nenalezeno",0)</f>
        <v>Oddělení kontroly zvláštních činností IV</v>
      </c>
      <c r="O27" s="181"/>
    </row>
    <row r="28" spans="1:15" x14ac:dyDescent="0.25">
      <c r="A28" s="233"/>
      <c r="B28" s="112">
        <v>204031475</v>
      </c>
      <c r="C28" s="113" t="s">
        <v>587</v>
      </c>
      <c r="D28" s="181">
        <f t="shared" si="0"/>
        <v>20</v>
      </c>
      <c r="E28" s="181" t="str">
        <f>_xlfn.XLOOKUP(D28,Číselník!A:A,Číselník!B:B,"nenalezeno",0)</f>
        <v>FÚ pro hl. m. Prahu</v>
      </c>
      <c r="F28" s="181">
        <f t="shared" si="1"/>
        <v>2040</v>
      </c>
      <c r="G28" s="181" t="str">
        <f>_xlfn.XLOOKUP(F28,'Číselník II_stav 1. 7. 2026'!A:A,'Číselník II_stav 1. 7. 2026'!B:B,"nenalezeno",0)</f>
        <v>FÚ pro hl. m. Prahu</v>
      </c>
      <c r="H28" s="181">
        <f t="shared" si="2"/>
        <v>204031</v>
      </c>
      <c r="I28" s="181">
        <f t="shared" si="3"/>
        <v>31475</v>
      </c>
      <c r="J28" s="181" t="str">
        <f>_xlfn.XLOOKUP(I28,'FÚ_stav 1. 7. 2026'!$F$4:$F$78,'FÚ_stav 1. 7. 2026'!$A$4:$A$78,"nenalezeno",0)</f>
        <v>Ředitel FÚ</v>
      </c>
      <c r="K28" s="181" t="s">
        <v>52</v>
      </c>
      <c r="L28" s="181" t="str">
        <f>_xlfn.XLOOKUP(I28,'FÚ_stav 1. 7. 2026'!$F$4:$F$78,'FÚ_stav 1. 7. 2026'!$B$4:$B$78,"nenalezeno",0)</f>
        <v>Sekce řízení úřadu</v>
      </c>
      <c r="M28" s="181" t="str">
        <f>_xlfn.XLOOKUP(I28,'FÚ_stav 1. 7. 2026'!$F$4:$F$78,'FÚ_stav 1. 7. 2026'!$C$4:$C$78,"nenalezeno",0)</f>
        <v>Odbor kontroly zvláštních činností</v>
      </c>
      <c r="N28" s="181" t="str">
        <f>_xlfn.XLOOKUP(I28,'FÚ_stav 1. 7. 2026'!$F$4:$F$78,'FÚ_stav 1. 7. 2026'!$D$4:$D$78,"nenalezeno",0)</f>
        <v>Oddělení kontroly zvláštních činností V</v>
      </c>
      <c r="O28" s="181"/>
    </row>
    <row r="29" spans="1:15" x14ac:dyDescent="0.25">
      <c r="A29" s="233"/>
      <c r="B29" s="112">
        <v>204031476</v>
      </c>
      <c r="C29" s="113" t="s">
        <v>588</v>
      </c>
      <c r="D29" s="181">
        <f t="shared" si="0"/>
        <v>20</v>
      </c>
      <c r="E29" s="181" t="str">
        <f>_xlfn.XLOOKUP(D29,Číselník!A:A,Číselník!B:B,"nenalezeno",0)</f>
        <v>FÚ pro hl. m. Prahu</v>
      </c>
      <c r="F29" s="181">
        <f t="shared" si="1"/>
        <v>2040</v>
      </c>
      <c r="G29" s="181" t="str">
        <f>_xlfn.XLOOKUP(F29,'Číselník II_stav 1. 7. 2026'!A:A,'Číselník II_stav 1. 7. 2026'!B:B,"nenalezeno",0)</f>
        <v>FÚ pro hl. m. Prahu</v>
      </c>
      <c r="H29" s="181">
        <f t="shared" si="2"/>
        <v>204031</v>
      </c>
      <c r="I29" s="181">
        <f t="shared" si="3"/>
        <v>31476</v>
      </c>
      <c r="J29" s="181" t="str">
        <f>_xlfn.XLOOKUP(I29,'FÚ_stav 1. 7. 2026'!$F$4:$F$78,'FÚ_stav 1. 7. 2026'!$A$4:$A$78,"nenalezeno",0)</f>
        <v>Ředitel FÚ</v>
      </c>
      <c r="K29" s="181" t="s">
        <v>52</v>
      </c>
      <c r="L29" s="181" t="str">
        <f>_xlfn.XLOOKUP(I29,'FÚ_stav 1. 7. 2026'!$F$4:$F$78,'FÚ_stav 1. 7. 2026'!$B$4:$B$78,"nenalezeno",0)</f>
        <v>Sekce řízení úřadu</v>
      </c>
      <c r="M29" s="181" t="str">
        <f>_xlfn.XLOOKUP(I29,'FÚ_stav 1. 7. 2026'!$F$4:$F$78,'FÚ_stav 1. 7. 2026'!$C$4:$C$78,"nenalezeno",0)</f>
        <v>Odbor kontroly zvláštních činností</v>
      </c>
      <c r="N29" s="181" t="str">
        <f>_xlfn.XLOOKUP(I29,'FÚ_stav 1. 7. 2026'!$F$4:$F$78,'FÚ_stav 1. 7. 2026'!$D$4:$D$78,"nenalezeno",0)</f>
        <v>Oddělení kontroly zvláštních činností VI</v>
      </c>
      <c r="O29" s="181"/>
    </row>
    <row r="30" spans="1:15" x14ac:dyDescent="0.25">
      <c r="A30" s="233"/>
      <c r="B30" s="112">
        <v>208000040</v>
      </c>
      <c r="C30" s="113" t="s">
        <v>589</v>
      </c>
      <c r="D30" s="181">
        <f t="shared" si="0"/>
        <v>20</v>
      </c>
      <c r="E30" s="181" t="str">
        <f>_xlfn.XLOOKUP(D30,Číselník!A:A,Číselník!B:B,"nenalezeno",0)</f>
        <v>FÚ pro hl. m. Prahu</v>
      </c>
      <c r="F30" s="181">
        <f t="shared" si="1"/>
        <v>2080</v>
      </c>
      <c r="G30" s="181" t="str">
        <f>_xlfn.XLOOKUP(F30,'Číselník II_stav 1. 7. 2026'!A:A,'Číselník II_stav 1. 7. 2026'!B:B,"nenalezeno",0)</f>
        <v>FÚ pro hl. m. Prahu</v>
      </c>
      <c r="H30" s="181">
        <f t="shared" si="2"/>
        <v>208000</v>
      </c>
      <c r="I30" s="181">
        <f>VALUE(MID(B30,3,8))</f>
        <v>8000040</v>
      </c>
      <c r="J30" s="181" t="str">
        <f>_xlfn.XLOOKUP(I30,'FÚ_stav 1. 7. 2026'!$F$4:$F$78,'FÚ_stav 1. 7. 2026'!$A$4:$A$78,"nenalezeno",0)</f>
        <v>Ředitel FÚ</v>
      </c>
      <c r="K30" s="181" t="s">
        <v>118</v>
      </c>
      <c r="L30" s="181" t="str">
        <f>_xlfn.XLOOKUP(I30,'FÚ_stav 1. 7. 2026'!$F$4:$F$78,'FÚ_stav 1. 7. 2026'!$B$4:$B$78,"nenalezeno",0)</f>
        <v>Sekce vymáhací</v>
      </c>
      <c r="M30" s="181"/>
      <c r="N30" s="181"/>
      <c r="O30" s="181"/>
    </row>
    <row r="31" spans="1:15" x14ac:dyDescent="0.25">
      <c r="A31" s="233"/>
      <c r="B31" s="112">
        <v>208000535</v>
      </c>
      <c r="C31" s="113" t="s">
        <v>590</v>
      </c>
      <c r="D31" s="181">
        <f t="shared" si="0"/>
        <v>20</v>
      </c>
      <c r="E31" s="181" t="str">
        <f>_xlfn.XLOOKUP(D31,Číselník!A:A,Číselník!B:B,"nenalezeno",0)</f>
        <v>FÚ pro hl. m. Prahu</v>
      </c>
      <c r="F31" s="181">
        <f t="shared" si="1"/>
        <v>2080</v>
      </c>
      <c r="G31" s="181" t="str">
        <f>_xlfn.XLOOKUP(F31,'Číselník II_stav 1. 7. 2026'!A:A,'Číselník II_stav 1. 7. 2026'!B:B,"nenalezeno",0)</f>
        <v>FÚ pro hl. m. Prahu</v>
      </c>
      <c r="H31" s="181">
        <f t="shared" si="2"/>
        <v>208000</v>
      </c>
      <c r="I31" s="181">
        <f t="shared" si="3"/>
        <v>535</v>
      </c>
      <c r="J31" s="181" t="str">
        <f>_xlfn.XLOOKUP(I31,'FÚ_stav 1. 7. 2026'!$F$4:$F$78,'FÚ_stav 1. 7. 2026'!$A$4:$A$78,"nenalezeno",0)</f>
        <v>Ředitel FÚ</v>
      </c>
      <c r="K31" s="181" t="s">
        <v>118</v>
      </c>
      <c r="L31" s="181" t="str">
        <f>_xlfn.XLOOKUP(I31,'FÚ_stav 1. 7. 2026'!$F$4:$F$78,'FÚ_stav 1. 7. 2026'!$B$4:$B$78,"nenalezeno",0)</f>
        <v>Sekce vymáhací</v>
      </c>
      <c r="M31" s="181" t="str">
        <f>_xlfn.XLOOKUP(I31,'FÚ_stav 1. 7. 2026'!$F$4:$F$78,'FÚ_stav 1. 7. 2026'!$C$4:$C$78,"nenalezeno",0)</f>
        <v>Oddělení analytické a právní podpory</v>
      </c>
      <c r="N31" s="181"/>
      <c r="O31" s="181"/>
    </row>
    <row r="32" spans="1:15" x14ac:dyDescent="0.25">
      <c r="A32" s="233"/>
      <c r="B32" s="112">
        <v>208081050</v>
      </c>
      <c r="C32" s="113" t="s">
        <v>591</v>
      </c>
      <c r="D32" s="181">
        <f t="shared" si="0"/>
        <v>20</v>
      </c>
      <c r="E32" s="181" t="str">
        <f>_xlfn.XLOOKUP(D32,Číselník!A:A,Číselník!B:B,"nenalezeno",0)</f>
        <v>FÚ pro hl. m. Prahu</v>
      </c>
      <c r="F32" s="181">
        <f t="shared" si="1"/>
        <v>2080</v>
      </c>
      <c r="G32" s="181" t="str">
        <f>_xlfn.XLOOKUP(F32,'Číselník II_stav 1. 7. 2026'!A:A,'Číselník II_stav 1. 7. 2026'!B:B,"nenalezeno",0)</f>
        <v>FÚ pro hl. m. Prahu</v>
      </c>
      <c r="H32" s="181">
        <f t="shared" si="2"/>
        <v>208081</v>
      </c>
      <c r="I32" s="181">
        <f t="shared" si="3"/>
        <v>81050</v>
      </c>
      <c r="J32" s="181" t="str">
        <f>_xlfn.XLOOKUP(I32,'FÚ_stav 1. 7. 2026'!$F$4:$F$78,'FÚ_stav 1. 7. 2026'!$A$4:$A$78,"nenalezeno",0)</f>
        <v>Ředitel FÚ</v>
      </c>
      <c r="K32" s="181" t="s">
        <v>118</v>
      </c>
      <c r="L32" s="181" t="str">
        <f>_xlfn.XLOOKUP(I32,'FÚ_stav 1. 7. 2026'!$F$4:$F$78,'FÚ_stav 1. 7. 2026'!$B$4:$B$78,"nenalezeno",0)</f>
        <v>Sekce vymáhací</v>
      </c>
      <c r="M32" s="181" t="str">
        <f>_xlfn.XLOOKUP(I32,'FÚ_stav 1. 7. 2026'!$F$4:$F$78,'FÚ_stav 1. 7. 2026'!$C$4:$C$78,"nenalezeno",0)</f>
        <v>Odbor vymáhací I</v>
      </c>
      <c r="N32" s="181"/>
      <c r="O32" s="181"/>
    </row>
    <row r="33" spans="1:15" x14ac:dyDescent="0.25">
      <c r="A33" s="233"/>
      <c r="B33" s="112">
        <v>208081541</v>
      </c>
      <c r="C33" s="113" t="s">
        <v>592</v>
      </c>
      <c r="D33" s="181">
        <f t="shared" si="0"/>
        <v>20</v>
      </c>
      <c r="E33" s="181" t="str">
        <f>_xlfn.XLOOKUP(D33,Číselník!A:A,Číselník!B:B,"nenalezeno",0)</f>
        <v>FÚ pro hl. m. Prahu</v>
      </c>
      <c r="F33" s="181">
        <f t="shared" si="1"/>
        <v>2080</v>
      </c>
      <c r="G33" s="181" t="str">
        <f>_xlfn.XLOOKUP(F33,'Číselník II_stav 1. 7. 2026'!A:A,'Číselník II_stav 1. 7. 2026'!B:B,"nenalezeno",0)</f>
        <v>FÚ pro hl. m. Prahu</v>
      </c>
      <c r="H33" s="181">
        <f t="shared" si="2"/>
        <v>208081</v>
      </c>
      <c r="I33" s="181">
        <f t="shared" si="3"/>
        <v>81541</v>
      </c>
      <c r="J33" s="181" t="str">
        <f>_xlfn.XLOOKUP(I33,'FÚ_stav 1. 7. 2026'!$F$4:$F$78,'FÚ_stav 1. 7. 2026'!$A$4:$A$78,"nenalezeno",0)</f>
        <v>Ředitel FÚ</v>
      </c>
      <c r="K33" s="181" t="s">
        <v>118</v>
      </c>
      <c r="L33" s="181" t="str">
        <f>_xlfn.XLOOKUP(I33,'FÚ_stav 1. 7. 2026'!$F$4:$F$78,'FÚ_stav 1. 7. 2026'!$B$4:$B$78,"nenalezeno",0)</f>
        <v>Sekce vymáhací</v>
      </c>
      <c r="M33" s="181" t="str">
        <f>_xlfn.XLOOKUP(I33,'FÚ_stav 1. 7. 2026'!$F$4:$F$78,'FÚ_stav 1. 7. 2026'!$C$4:$C$78,"nenalezeno",0)</f>
        <v>Odbor vymáhací I</v>
      </c>
      <c r="N33" s="181" t="str">
        <f>_xlfn.XLOOKUP(I33,'FÚ_stav 1. 7. 2026'!$F$4:$F$78,'FÚ_stav 1. 7. 2026'!$D$4:$D$78,"nenalezeno",0)</f>
        <v>Oddělení vymáhací I</v>
      </c>
      <c r="O33" s="181"/>
    </row>
    <row r="34" spans="1:15" x14ac:dyDescent="0.25">
      <c r="A34" s="233"/>
      <c r="B34" s="112">
        <v>208081542</v>
      </c>
      <c r="C34" s="113" t="s">
        <v>593</v>
      </c>
      <c r="D34" s="181">
        <f t="shared" si="0"/>
        <v>20</v>
      </c>
      <c r="E34" s="181" t="str">
        <f>_xlfn.XLOOKUP(D34,Číselník!A:A,Číselník!B:B,"nenalezeno",0)</f>
        <v>FÚ pro hl. m. Prahu</v>
      </c>
      <c r="F34" s="181">
        <f t="shared" si="1"/>
        <v>2080</v>
      </c>
      <c r="G34" s="181" t="str">
        <f>_xlfn.XLOOKUP(F34,'Číselník II_stav 1. 7. 2026'!A:A,'Číselník II_stav 1. 7. 2026'!B:B,"nenalezeno",0)</f>
        <v>FÚ pro hl. m. Prahu</v>
      </c>
      <c r="H34" s="181">
        <f t="shared" si="2"/>
        <v>208081</v>
      </c>
      <c r="I34" s="181">
        <f t="shared" si="3"/>
        <v>81542</v>
      </c>
      <c r="J34" s="181" t="str">
        <f>_xlfn.XLOOKUP(I34,'FÚ_stav 1. 7. 2026'!$F$4:$F$78,'FÚ_stav 1. 7. 2026'!$A$4:$A$78,"nenalezeno",0)</f>
        <v>Ředitel FÚ</v>
      </c>
      <c r="K34" s="181" t="s">
        <v>118</v>
      </c>
      <c r="L34" s="181" t="str">
        <f>_xlfn.XLOOKUP(I34,'FÚ_stav 1. 7. 2026'!$F$4:$F$78,'FÚ_stav 1. 7. 2026'!$B$4:$B$78,"nenalezeno",0)</f>
        <v>Sekce vymáhací</v>
      </c>
      <c r="M34" s="181" t="str">
        <f>_xlfn.XLOOKUP(I34,'FÚ_stav 1. 7. 2026'!$F$4:$F$78,'FÚ_stav 1. 7. 2026'!$C$4:$C$78,"nenalezeno",0)</f>
        <v>Odbor vymáhací I</v>
      </c>
      <c r="N34" s="181" t="str">
        <f>_xlfn.XLOOKUP(I34,'FÚ_stav 1. 7. 2026'!$F$4:$F$78,'FÚ_stav 1. 7. 2026'!$D$4:$D$78,"nenalezeno",0)</f>
        <v>Oddělení vymáhací II</v>
      </c>
      <c r="O34" s="181"/>
    </row>
    <row r="35" spans="1:15" x14ac:dyDescent="0.25">
      <c r="A35" s="233"/>
      <c r="B35" s="112">
        <v>208081543</v>
      </c>
      <c r="C35" s="113" t="s">
        <v>594</v>
      </c>
      <c r="D35" s="181">
        <f t="shared" si="0"/>
        <v>20</v>
      </c>
      <c r="E35" s="181" t="str">
        <f>_xlfn.XLOOKUP(D35,Číselník!A:A,Číselník!B:B,"nenalezeno",0)</f>
        <v>FÚ pro hl. m. Prahu</v>
      </c>
      <c r="F35" s="181">
        <f t="shared" si="1"/>
        <v>2080</v>
      </c>
      <c r="G35" s="181" t="str">
        <f>_xlfn.XLOOKUP(F35,'Číselník II_stav 1. 7. 2026'!A:A,'Číselník II_stav 1. 7. 2026'!B:B,"nenalezeno",0)</f>
        <v>FÚ pro hl. m. Prahu</v>
      </c>
      <c r="H35" s="181">
        <f t="shared" si="2"/>
        <v>208081</v>
      </c>
      <c r="I35" s="181">
        <f t="shared" si="3"/>
        <v>81543</v>
      </c>
      <c r="J35" s="181" t="str">
        <f>_xlfn.XLOOKUP(I35,'FÚ_stav 1. 7. 2026'!$F$4:$F$78,'FÚ_stav 1. 7. 2026'!$A$4:$A$78,"nenalezeno",0)</f>
        <v>Ředitel FÚ</v>
      </c>
      <c r="K35" s="181" t="s">
        <v>118</v>
      </c>
      <c r="L35" s="181" t="str">
        <f>_xlfn.XLOOKUP(I35,'FÚ_stav 1. 7. 2026'!$F$4:$F$78,'FÚ_stav 1. 7. 2026'!$B$4:$B$78,"nenalezeno",0)</f>
        <v>Sekce vymáhací</v>
      </c>
      <c r="M35" s="181" t="str">
        <f>_xlfn.XLOOKUP(I35,'FÚ_stav 1. 7. 2026'!$F$4:$F$78,'FÚ_stav 1. 7. 2026'!$C$4:$C$78,"nenalezeno",0)</f>
        <v>Odbor vymáhací I</v>
      </c>
      <c r="N35" s="181" t="str">
        <f>_xlfn.XLOOKUP(I35,'FÚ_stav 1. 7. 2026'!$F$4:$F$78,'FÚ_stav 1. 7. 2026'!$D$4:$D$78,"nenalezeno",0)</f>
        <v>Oddělení vymáhací III</v>
      </c>
      <c r="O35" s="181"/>
    </row>
    <row r="36" spans="1:15" x14ac:dyDescent="0.25">
      <c r="A36" s="233"/>
      <c r="B36" s="112">
        <v>208081544</v>
      </c>
      <c r="C36" s="113" t="s">
        <v>595</v>
      </c>
      <c r="D36" s="181">
        <f t="shared" si="0"/>
        <v>20</v>
      </c>
      <c r="E36" s="181" t="str">
        <f>_xlfn.XLOOKUP(D36,Číselník!A:A,Číselník!B:B,"nenalezeno",0)</f>
        <v>FÚ pro hl. m. Prahu</v>
      </c>
      <c r="F36" s="181">
        <f t="shared" si="1"/>
        <v>2080</v>
      </c>
      <c r="G36" s="181" t="str">
        <f>_xlfn.XLOOKUP(F36,'Číselník II_stav 1. 7. 2026'!A:A,'Číselník II_stav 1. 7. 2026'!B:B,"nenalezeno",0)</f>
        <v>FÚ pro hl. m. Prahu</v>
      </c>
      <c r="H36" s="181">
        <f t="shared" si="2"/>
        <v>208081</v>
      </c>
      <c r="I36" s="181">
        <f t="shared" si="3"/>
        <v>81544</v>
      </c>
      <c r="J36" s="181" t="str">
        <f>_xlfn.XLOOKUP(I36,'FÚ_stav 1. 7. 2026'!$F$4:$F$78,'FÚ_stav 1. 7. 2026'!$A$4:$A$78,"nenalezeno",0)</f>
        <v>Ředitel FÚ</v>
      </c>
      <c r="K36" s="181" t="s">
        <v>118</v>
      </c>
      <c r="L36" s="181" t="str">
        <f>_xlfn.XLOOKUP(I36,'FÚ_stav 1. 7. 2026'!$F$4:$F$78,'FÚ_stav 1. 7. 2026'!$B$4:$B$78,"nenalezeno",0)</f>
        <v>Sekce vymáhací</v>
      </c>
      <c r="M36" s="181" t="str">
        <f>_xlfn.XLOOKUP(I36,'FÚ_stav 1. 7. 2026'!$F$4:$F$78,'FÚ_stav 1. 7. 2026'!$C$4:$C$78,"nenalezeno",0)</f>
        <v>Odbor vymáhací I</v>
      </c>
      <c r="N36" s="181" t="str">
        <f>_xlfn.XLOOKUP(I36,'FÚ_stav 1. 7. 2026'!$F$4:$F$78,'FÚ_stav 1. 7. 2026'!$D$4:$D$78,"nenalezeno",0)</f>
        <v>Oddělení vymáhací IV</v>
      </c>
      <c r="O36" s="181"/>
    </row>
    <row r="37" spans="1:15" x14ac:dyDescent="0.25">
      <c r="A37" s="233"/>
      <c r="B37" s="112">
        <v>208081545</v>
      </c>
      <c r="C37" s="113" t="s">
        <v>596</v>
      </c>
      <c r="D37" s="181">
        <f t="shared" si="0"/>
        <v>20</v>
      </c>
      <c r="E37" s="181" t="str">
        <f>_xlfn.XLOOKUP(D37,Číselník!A:A,Číselník!B:B,"nenalezeno",0)</f>
        <v>FÚ pro hl. m. Prahu</v>
      </c>
      <c r="F37" s="181">
        <f t="shared" si="1"/>
        <v>2080</v>
      </c>
      <c r="G37" s="181" t="str">
        <f>_xlfn.XLOOKUP(F37,'Číselník II_stav 1. 7. 2026'!A:A,'Číselník II_stav 1. 7. 2026'!B:B,"nenalezeno",0)</f>
        <v>FÚ pro hl. m. Prahu</v>
      </c>
      <c r="H37" s="181">
        <f t="shared" si="2"/>
        <v>208081</v>
      </c>
      <c r="I37" s="181">
        <f t="shared" si="3"/>
        <v>81545</v>
      </c>
      <c r="J37" s="181" t="str">
        <f>_xlfn.XLOOKUP(I37,'FÚ_stav 1. 7. 2026'!$F$4:$F$78,'FÚ_stav 1. 7. 2026'!$A$4:$A$78,"nenalezeno",0)</f>
        <v>Ředitel FÚ</v>
      </c>
      <c r="K37" s="181" t="s">
        <v>118</v>
      </c>
      <c r="L37" s="181" t="str">
        <f>_xlfn.XLOOKUP(I37,'FÚ_stav 1. 7. 2026'!$F$4:$F$78,'FÚ_stav 1. 7. 2026'!$B$4:$B$78,"nenalezeno",0)</f>
        <v>Sekce vymáhací</v>
      </c>
      <c r="M37" s="181" t="str">
        <f>_xlfn.XLOOKUP(I37,'FÚ_stav 1. 7. 2026'!$F$4:$F$78,'FÚ_stav 1. 7. 2026'!$C$4:$C$78,"nenalezeno",0)</f>
        <v>Odbor vymáhací I</v>
      </c>
      <c r="N37" s="181" t="str">
        <f>_xlfn.XLOOKUP(I37,'FÚ_stav 1. 7. 2026'!$F$4:$F$78,'FÚ_stav 1. 7. 2026'!$D$4:$D$78,"nenalezeno",0)</f>
        <v>Oddělení vymáhací V</v>
      </c>
      <c r="O37" s="181"/>
    </row>
    <row r="38" spans="1:15" x14ac:dyDescent="0.25">
      <c r="A38" s="233"/>
      <c r="B38" s="112">
        <v>208082050</v>
      </c>
      <c r="C38" s="113" t="s">
        <v>597</v>
      </c>
      <c r="D38" s="181">
        <f t="shared" si="0"/>
        <v>20</v>
      </c>
      <c r="E38" s="181" t="str">
        <f>_xlfn.XLOOKUP(D38,Číselník!A:A,Číselník!B:B,"nenalezeno",0)</f>
        <v>FÚ pro hl. m. Prahu</v>
      </c>
      <c r="F38" s="181">
        <f t="shared" si="1"/>
        <v>2080</v>
      </c>
      <c r="G38" s="181" t="str">
        <f>_xlfn.XLOOKUP(F38,'Číselník II_stav 1. 7. 2026'!A:A,'Číselník II_stav 1. 7. 2026'!B:B,"nenalezeno",0)</f>
        <v>FÚ pro hl. m. Prahu</v>
      </c>
      <c r="H38" s="181">
        <f t="shared" si="2"/>
        <v>208082</v>
      </c>
      <c r="I38" s="181">
        <f t="shared" si="3"/>
        <v>82050</v>
      </c>
      <c r="J38" s="181" t="str">
        <f>_xlfn.XLOOKUP(I38,'FÚ_stav 1. 7. 2026'!$F$4:$F$78,'FÚ_stav 1. 7. 2026'!$A$4:$A$78,"nenalezeno",0)</f>
        <v>Ředitel FÚ</v>
      </c>
      <c r="K38" s="181" t="s">
        <v>118</v>
      </c>
      <c r="L38" s="181" t="str">
        <f>_xlfn.XLOOKUP(I38,'FÚ_stav 1. 7. 2026'!$F$4:$F$78,'FÚ_stav 1. 7. 2026'!$B$4:$B$78,"nenalezeno",0)</f>
        <v>Sekce vymáhací</v>
      </c>
      <c r="M38" s="181" t="str">
        <f>_xlfn.XLOOKUP(I38,'FÚ_stav 1. 7. 2026'!$F$4:$F$78,'FÚ_stav 1. 7. 2026'!$C$4:$C$78,"nenalezeno",0)</f>
        <v>Odbor vymáhací II</v>
      </c>
      <c r="N38" s="181"/>
      <c r="O38" s="181"/>
    </row>
    <row r="39" spans="1:15" x14ac:dyDescent="0.25">
      <c r="A39" s="233"/>
      <c r="B39" s="112">
        <v>208082541</v>
      </c>
      <c r="C39" s="113" t="s">
        <v>598</v>
      </c>
      <c r="D39" s="181">
        <f t="shared" si="0"/>
        <v>20</v>
      </c>
      <c r="E39" s="181" t="str">
        <f>_xlfn.XLOOKUP(D39,Číselník!A:A,Číselník!B:B,"nenalezeno",0)</f>
        <v>FÚ pro hl. m. Prahu</v>
      </c>
      <c r="F39" s="181">
        <f t="shared" si="1"/>
        <v>2080</v>
      </c>
      <c r="G39" s="181" t="str">
        <f>_xlfn.XLOOKUP(F39,'Číselník II_stav 1. 7. 2026'!A:A,'Číselník II_stav 1. 7. 2026'!B:B,"nenalezeno",0)</f>
        <v>FÚ pro hl. m. Prahu</v>
      </c>
      <c r="H39" s="181">
        <f t="shared" si="2"/>
        <v>208082</v>
      </c>
      <c r="I39" s="181">
        <f t="shared" si="3"/>
        <v>82541</v>
      </c>
      <c r="J39" s="181" t="str">
        <f>_xlfn.XLOOKUP(I39,'FÚ_stav 1. 7. 2026'!$F$4:$F$78,'FÚ_stav 1. 7. 2026'!$A$4:$A$78,"nenalezeno",0)</f>
        <v>Ředitel FÚ</v>
      </c>
      <c r="K39" s="181" t="s">
        <v>118</v>
      </c>
      <c r="L39" s="181" t="str">
        <f>_xlfn.XLOOKUP(I39,'FÚ_stav 1. 7. 2026'!$F$4:$F$78,'FÚ_stav 1. 7. 2026'!$B$4:$B$78,"nenalezeno",0)</f>
        <v>Sekce vymáhací</v>
      </c>
      <c r="M39" s="181" t="str">
        <f>_xlfn.XLOOKUP(I39,'FÚ_stav 1. 7. 2026'!$F$4:$F$78,'FÚ_stav 1. 7. 2026'!$C$4:$C$78,"nenalezeno",0)</f>
        <v>Odbor vymáhací II</v>
      </c>
      <c r="N39" s="181" t="str">
        <f>_xlfn.XLOOKUP(I39,'FÚ_stav 1. 7. 2026'!$F$4:$F$78,'FÚ_stav 1. 7. 2026'!$D$4:$D$78,"nenalezeno",0)</f>
        <v>Oddělení vymáhací I</v>
      </c>
      <c r="O39" s="181"/>
    </row>
    <row r="40" spans="1:15" x14ac:dyDescent="0.25">
      <c r="A40" s="233"/>
      <c r="B40" s="112">
        <v>208082542</v>
      </c>
      <c r="C40" s="113" t="s">
        <v>599</v>
      </c>
      <c r="D40" s="181">
        <f t="shared" si="0"/>
        <v>20</v>
      </c>
      <c r="E40" s="181" t="str">
        <f>_xlfn.XLOOKUP(D40,Číselník!A:A,Číselník!B:B,"nenalezeno",0)</f>
        <v>FÚ pro hl. m. Prahu</v>
      </c>
      <c r="F40" s="181">
        <f t="shared" si="1"/>
        <v>2080</v>
      </c>
      <c r="G40" s="181" t="str">
        <f>_xlfn.XLOOKUP(F40,'Číselník II_stav 1. 7. 2026'!A:A,'Číselník II_stav 1. 7. 2026'!B:B,"nenalezeno",0)</f>
        <v>FÚ pro hl. m. Prahu</v>
      </c>
      <c r="H40" s="181">
        <f t="shared" si="2"/>
        <v>208082</v>
      </c>
      <c r="I40" s="181">
        <f t="shared" si="3"/>
        <v>82542</v>
      </c>
      <c r="J40" s="181" t="str">
        <f>_xlfn.XLOOKUP(I40,'FÚ_stav 1. 7. 2026'!$F$4:$F$78,'FÚ_stav 1. 7. 2026'!$A$4:$A$78,"nenalezeno",0)</f>
        <v>Ředitel FÚ</v>
      </c>
      <c r="K40" s="181" t="s">
        <v>118</v>
      </c>
      <c r="L40" s="181" t="str">
        <f>_xlfn.XLOOKUP(I40,'FÚ_stav 1. 7. 2026'!$F$4:$F$78,'FÚ_stav 1. 7. 2026'!$B$4:$B$78,"nenalezeno",0)</f>
        <v>Sekce vymáhací</v>
      </c>
      <c r="M40" s="181" t="str">
        <f>_xlfn.XLOOKUP(I40,'FÚ_stav 1. 7. 2026'!$F$4:$F$78,'FÚ_stav 1. 7. 2026'!$C$4:$C$78,"nenalezeno",0)</f>
        <v>Odbor vymáhací II</v>
      </c>
      <c r="N40" s="181" t="str">
        <f>_xlfn.XLOOKUP(I40,'FÚ_stav 1. 7. 2026'!$F$4:$F$78,'FÚ_stav 1. 7. 2026'!$D$4:$D$78,"nenalezeno",0)</f>
        <v>Oddělení vymáhací II</v>
      </c>
      <c r="O40" s="181"/>
    </row>
    <row r="41" spans="1:15" x14ac:dyDescent="0.25">
      <c r="A41" s="233"/>
      <c r="B41" s="112">
        <v>208082543</v>
      </c>
      <c r="C41" s="113" t="s">
        <v>600</v>
      </c>
      <c r="D41" s="181">
        <f t="shared" si="0"/>
        <v>20</v>
      </c>
      <c r="E41" s="181" t="str">
        <f>_xlfn.XLOOKUP(D41,Číselník!A:A,Číselník!B:B,"nenalezeno",0)</f>
        <v>FÚ pro hl. m. Prahu</v>
      </c>
      <c r="F41" s="181">
        <f t="shared" si="1"/>
        <v>2080</v>
      </c>
      <c r="G41" s="181" t="str">
        <f>_xlfn.XLOOKUP(F41,'Číselník II_stav 1. 7. 2026'!A:A,'Číselník II_stav 1. 7. 2026'!B:B,"nenalezeno",0)</f>
        <v>FÚ pro hl. m. Prahu</v>
      </c>
      <c r="H41" s="181">
        <f t="shared" si="2"/>
        <v>208082</v>
      </c>
      <c r="I41" s="181">
        <f t="shared" si="3"/>
        <v>82543</v>
      </c>
      <c r="J41" s="181" t="str">
        <f>_xlfn.XLOOKUP(I41,'FÚ_stav 1. 7. 2026'!$F$4:$F$78,'FÚ_stav 1. 7. 2026'!$A$4:$A$78,"nenalezeno",0)</f>
        <v>Ředitel FÚ</v>
      </c>
      <c r="K41" s="181" t="s">
        <v>118</v>
      </c>
      <c r="L41" s="181" t="str">
        <f>_xlfn.XLOOKUP(I41,'FÚ_stav 1. 7. 2026'!$F$4:$F$78,'FÚ_stav 1. 7. 2026'!$B$4:$B$78,"nenalezeno",0)</f>
        <v>Sekce vymáhací</v>
      </c>
      <c r="M41" s="181" t="str">
        <f>_xlfn.XLOOKUP(I41,'FÚ_stav 1. 7. 2026'!$F$4:$F$78,'FÚ_stav 1. 7. 2026'!$C$4:$C$78,"nenalezeno",0)</f>
        <v>Odbor vymáhací II</v>
      </c>
      <c r="N41" s="181" t="str">
        <f>_xlfn.XLOOKUP(I41,'FÚ_stav 1. 7. 2026'!$F$4:$F$78,'FÚ_stav 1. 7. 2026'!$D$4:$D$78,"nenalezeno",0)</f>
        <v>Oddělení vymáhací III</v>
      </c>
      <c r="O41" s="181"/>
    </row>
    <row r="42" spans="1:15" x14ac:dyDescent="0.25">
      <c r="A42" s="233"/>
      <c r="B42" s="112">
        <v>208082544</v>
      </c>
      <c r="C42" s="113" t="s">
        <v>601</v>
      </c>
      <c r="D42" s="181">
        <f t="shared" si="0"/>
        <v>20</v>
      </c>
      <c r="E42" s="181" t="str">
        <f>_xlfn.XLOOKUP(D42,Číselník!A:A,Číselník!B:B,"nenalezeno",0)</f>
        <v>FÚ pro hl. m. Prahu</v>
      </c>
      <c r="F42" s="181">
        <f t="shared" si="1"/>
        <v>2080</v>
      </c>
      <c r="G42" s="181" t="str">
        <f>_xlfn.XLOOKUP(F42,'Číselník II_stav 1. 7. 2026'!A:A,'Číselník II_stav 1. 7. 2026'!B:B,"nenalezeno",0)</f>
        <v>FÚ pro hl. m. Prahu</v>
      </c>
      <c r="H42" s="181">
        <f t="shared" si="2"/>
        <v>208082</v>
      </c>
      <c r="I42" s="181">
        <f t="shared" si="3"/>
        <v>82544</v>
      </c>
      <c r="J42" s="181" t="str">
        <f>_xlfn.XLOOKUP(I42,'FÚ_stav 1. 7. 2026'!$F$4:$F$78,'FÚ_stav 1. 7. 2026'!$A$4:$A$78,"nenalezeno",0)</f>
        <v>Ředitel FÚ</v>
      </c>
      <c r="K42" s="181" t="s">
        <v>118</v>
      </c>
      <c r="L42" s="181" t="str">
        <f>_xlfn.XLOOKUP(I42,'FÚ_stav 1. 7. 2026'!$F$4:$F$78,'FÚ_stav 1. 7. 2026'!$B$4:$B$78,"nenalezeno",0)</f>
        <v>Sekce vymáhací</v>
      </c>
      <c r="M42" s="181" t="str">
        <f>_xlfn.XLOOKUP(I42,'FÚ_stav 1. 7. 2026'!$F$4:$F$78,'FÚ_stav 1. 7. 2026'!$C$4:$C$78,"nenalezeno",0)</f>
        <v>Odbor vymáhací II</v>
      </c>
      <c r="N42" s="181" t="str">
        <f>_xlfn.XLOOKUP(I42,'FÚ_stav 1. 7. 2026'!$F$4:$F$78,'FÚ_stav 1. 7. 2026'!$D$4:$D$78,"nenalezeno",0)</f>
        <v>Oddělení vymáhací IV</v>
      </c>
      <c r="O42" s="181"/>
    </row>
    <row r="43" spans="1:15" x14ac:dyDescent="0.25">
      <c r="A43" s="233"/>
      <c r="B43" s="112">
        <v>208082545</v>
      </c>
      <c r="C43" s="113" t="s">
        <v>602</v>
      </c>
      <c r="D43" s="181">
        <f t="shared" si="0"/>
        <v>20</v>
      </c>
      <c r="E43" s="181" t="str">
        <f>_xlfn.XLOOKUP(D43,Číselník!A:A,Číselník!B:B,"nenalezeno",0)</f>
        <v>FÚ pro hl. m. Prahu</v>
      </c>
      <c r="F43" s="181">
        <f t="shared" si="1"/>
        <v>2080</v>
      </c>
      <c r="G43" s="181" t="str">
        <f>_xlfn.XLOOKUP(F43,'Číselník II_stav 1. 7. 2026'!A:A,'Číselník II_stav 1. 7. 2026'!B:B,"nenalezeno",0)</f>
        <v>FÚ pro hl. m. Prahu</v>
      </c>
      <c r="H43" s="181">
        <f t="shared" si="2"/>
        <v>208082</v>
      </c>
      <c r="I43" s="181">
        <f t="shared" si="3"/>
        <v>82545</v>
      </c>
      <c r="J43" s="181" t="str">
        <f>_xlfn.XLOOKUP(I43,'FÚ_stav 1. 7. 2026'!$F$4:$F$78,'FÚ_stav 1. 7. 2026'!$A$4:$A$78,"nenalezeno",0)</f>
        <v>Ředitel FÚ</v>
      </c>
      <c r="K43" s="181" t="s">
        <v>118</v>
      </c>
      <c r="L43" s="181" t="str">
        <f>_xlfn.XLOOKUP(I43,'FÚ_stav 1. 7. 2026'!$F$4:$F$78,'FÚ_stav 1. 7. 2026'!$B$4:$B$78,"nenalezeno",0)</f>
        <v>Sekce vymáhací</v>
      </c>
      <c r="M43" s="181" t="str">
        <f>_xlfn.XLOOKUP(I43,'FÚ_stav 1. 7. 2026'!$F$4:$F$78,'FÚ_stav 1. 7. 2026'!$C$4:$C$78,"nenalezeno",0)</f>
        <v>Odbor vymáhací II</v>
      </c>
      <c r="N43" s="181" t="str">
        <f>_xlfn.XLOOKUP(I43,'FÚ_stav 1. 7. 2026'!$F$4:$F$78,'FÚ_stav 1. 7. 2026'!$D$4:$D$78,"nenalezeno",0)</f>
        <v>Oddělení vymáhací V</v>
      </c>
      <c r="O43" s="181"/>
    </row>
    <row r="44" spans="1:15" x14ac:dyDescent="0.25">
      <c r="A44" s="233"/>
      <c r="B44" s="112">
        <v>208082546</v>
      </c>
      <c r="C44" s="113" t="s">
        <v>603</v>
      </c>
      <c r="D44" s="181">
        <f t="shared" si="0"/>
        <v>20</v>
      </c>
      <c r="E44" s="181" t="str">
        <f>_xlfn.XLOOKUP(D44,Číselník!A:A,Číselník!B:B,"nenalezeno",0)</f>
        <v>FÚ pro hl. m. Prahu</v>
      </c>
      <c r="F44" s="181">
        <f t="shared" si="1"/>
        <v>2080</v>
      </c>
      <c r="G44" s="181" t="str">
        <f>_xlfn.XLOOKUP(F44,'Číselník II_stav 1. 7. 2026'!A:A,'Číselník II_stav 1. 7. 2026'!B:B,"nenalezeno",0)</f>
        <v>FÚ pro hl. m. Prahu</v>
      </c>
      <c r="H44" s="181">
        <f t="shared" si="2"/>
        <v>208082</v>
      </c>
      <c r="I44" s="181">
        <f t="shared" si="3"/>
        <v>82546</v>
      </c>
      <c r="J44" s="181" t="str">
        <f>_xlfn.XLOOKUP(I44,'FÚ_stav 1. 7. 2026'!$F$4:$F$78,'FÚ_stav 1. 7. 2026'!$A$4:$A$78,"nenalezeno",0)</f>
        <v>Ředitel FÚ</v>
      </c>
      <c r="K44" s="181" t="s">
        <v>118</v>
      </c>
      <c r="L44" s="181" t="str">
        <f>_xlfn.XLOOKUP(I44,'FÚ_stav 1. 7. 2026'!$F$4:$F$78,'FÚ_stav 1. 7. 2026'!$B$4:$B$78,"nenalezeno",0)</f>
        <v>Sekce vymáhací</v>
      </c>
      <c r="M44" s="181" t="str">
        <f>_xlfn.XLOOKUP(I44,'FÚ_stav 1. 7. 2026'!$F$4:$F$78,'FÚ_stav 1. 7. 2026'!$C$4:$C$78,"nenalezeno",0)</f>
        <v>Odbor vymáhací II</v>
      </c>
      <c r="N44" s="181" t="str">
        <f>_xlfn.XLOOKUP(I44,'FÚ_stav 1. 7. 2026'!$F$4:$F$78,'FÚ_stav 1. 7. 2026'!$D$4:$D$78,"nenalezeno",0)</f>
        <v>Oddělení vymáhací VI</v>
      </c>
      <c r="O44" s="181"/>
    </row>
    <row r="45" spans="1:15" x14ac:dyDescent="0.25">
      <c r="A45" s="233"/>
      <c r="B45" s="112">
        <v>208083050</v>
      </c>
      <c r="C45" s="113" t="s">
        <v>604</v>
      </c>
      <c r="D45" s="181">
        <f t="shared" si="0"/>
        <v>20</v>
      </c>
      <c r="E45" s="181" t="str">
        <f>_xlfn.XLOOKUP(D45,Číselník!A:A,Číselník!B:B,"nenalezeno",0)</f>
        <v>FÚ pro hl. m. Prahu</v>
      </c>
      <c r="F45" s="181">
        <f t="shared" si="1"/>
        <v>2080</v>
      </c>
      <c r="G45" s="181" t="str">
        <f>_xlfn.XLOOKUP(F45,'Číselník II_stav 1. 7. 2026'!A:A,'Číselník II_stav 1. 7. 2026'!B:B,"nenalezeno",0)</f>
        <v>FÚ pro hl. m. Prahu</v>
      </c>
      <c r="H45" s="181">
        <f t="shared" si="2"/>
        <v>208083</v>
      </c>
      <c r="I45" s="181">
        <f t="shared" si="3"/>
        <v>83050</v>
      </c>
      <c r="J45" s="181" t="str">
        <f>_xlfn.XLOOKUP(I45,'FÚ_stav 1. 7. 2026'!$F$4:$F$78,'FÚ_stav 1. 7. 2026'!$A$4:$A$78,"nenalezeno",0)</f>
        <v>Ředitel FÚ</v>
      </c>
      <c r="K45" s="181" t="s">
        <v>118</v>
      </c>
      <c r="L45" s="181" t="str">
        <f>_xlfn.XLOOKUP(I45,'FÚ_stav 1. 7. 2026'!$F$4:$F$78,'FÚ_stav 1. 7. 2026'!$B$4:$B$78,"nenalezeno",0)</f>
        <v>Sekce vymáhací</v>
      </c>
      <c r="M45" s="181" t="str">
        <f>_xlfn.XLOOKUP(I45,'FÚ_stav 1. 7. 2026'!$F$4:$F$78,'FÚ_stav 1. 7. 2026'!$C$4:$C$78,"nenalezeno",0)</f>
        <v>Odbor vymáhací III</v>
      </c>
      <c r="N45" s="181"/>
      <c r="O45" s="181"/>
    </row>
    <row r="46" spans="1:15" x14ac:dyDescent="0.25">
      <c r="A46" s="233"/>
      <c r="B46" s="112">
        <v>208083541</v>
      </c>
      <c r="C46" s="113" t="s">
        <v>605</v>
      </c>
      <c r="D46" s="181">
        <f t="shared" si="0"/>
        <v>20</v>
      </c>
      <c r="E46" s="181" t="str">
        <f>_xlfn.XLOOKUP(D46,Číselník!A:A,Číselník!B:B,"nenalezeno",0)</f>
        <v>FÚ pro hl. m. Prahu</v>
      </c>
      <c r="F46" s="181">
        <f t="shared" si="1"/>
        <v>2080</v>
      </c>
      <c r="G46" s="181" t="str">
        <f>_xlfn.XLOOKUP(F46,'Číselník II_stav 1. 7. 2026'!A:A,'Číselník II_stav 1. 7. 2026'!B:B,"nenalezeno",0)</f>
        <v>FÚ pro hl. m. Prahu</v>
      </c>
      <c r="H46" s="181">
        <f t="shared" si="2"/>
        <v>208083</v>
      </c>
      <c r="I46" s="181">
        <f t="shared" si="3"/>
        <v>83541</v>
      </c>
      <c r="J46" s="181" t="str">
        <f>_xlfn.XLOOKUP(I46,'FÚ_stav 1. 7. 2026'!$F$4:$F$78,'FÚ_stav 1. 7. 2026'!$A$4:$A$78,"nenalezeno",0)</f>
        <v>Ředitel FÚ</v>
      </c>
      <c r="K46" s="181" t="s">
        <v>118</v>
      </c>
      <c r="L46" s="181" t="str">
        <f>_xlfn.XLOOKUP(I46,'FÚ_stav 1. 7. 2026'!$F$4:$F$78,'FÚ_stav 1. 7. 2026'!$B$4:$B$78,"nenalezeno",0)</f>
        <v>Sekce vymáhací</v>
      </c>
      <c r="M46" s="181" t="str">
        <f>_xlfn.XLOOKUP(I46,'FÚ_stav 1. 7. 2026'!$F$4:$F$78,'FÚ_stav 1. 7. 2026'!$C$4:$C$78,"nenalezeno",0)</f>
        <v>Odbor vymáhací III</v>
      </c>
      <c r="N46" s="181" t="str">
        <f>_xlfn.XLOOKUP(I46,'FÚ_stav 1. 7. 2026'!$F$4:$F$78,'FÚ_stav 1. 7. 2026'!$D$4:$D$78,"nenalezeno",0)</f>
        <v>Oddělení vymáhací I</v>
      </c>
      <c r="O46" s="181"/>
    </row>
    <row r="47" spans="1:15" x14ac:dyDescent="0.25">
      <c r="A47" s="233"/>
      <c r="B47" s="112">
        <v>208083542</v>
      </c>
      <c r="C47" s="113" t="s">
        <v>606</v>
      </c>
      <c r="D47" s="181">
        <f t="shared" si="0"/>
        <v>20</v>
      </c>
      <c r="E47" s="181" t="str">
        <f>_xlfn.XLOOKUP(D47,Číselník!A:A,Číselník!B:B,"nenalezeno",0)</f>
        <v>FÚ pro hl. m. Prahu</v>
      </c>
      <c r="F47" s="181">
        <f t="shared" si="1"/>
        <v>2080</v>
      </c>
      <c r="G47" s="181" t="str">
        <f>_xlfn.XLOOKUP(F47,'Číselník II_stav 1. 7. 2026'!A:A,'Číselník II_stav 1. 7. 2026'!B:B,"nenalezeno",0)</f>
        <v>FÚ pro hl. m. Prahu</v>
      </c>
      <c r="H47" s="181">
        <f t="shared" si="2"/>
        <v>208083</v>
      </c>
      <c r="I47" s="181">
        <f t="shared" si="3"/>
        <v>83542</v>
      </c>
      <c r="J47" s="181" t="str">
        <f>_xlfn.XLOOKUP(I47,'FÚ_stav 1. 7. 2026'!$F$4:$F$78,'FÚ_stav 1. 7. 2026'!$A$4:$A$78,"nenalezeno",0)</f>
        <v>Ředitel FÚ</v>
      </c>
      <c r="K47" s="181" t="s">
        <v>118</v>
      </c>
      <c r="L47" s="181" t="str">
        <f>_xlfn.XLOOKUP(I47,'FÚ_stav 1. 7. 2026'!$F$4:$F$78,'FÚ_stav 1. 7. 2026'!$B$4:$B$78,"nenalezeno",0)</f>
        <v>Sekce vymáhací</v>
      </c>
      <c r="M47" s="181" t="str">
        <f>_xlfn.XLOOKUP(I47,'FÚ_stav 1. 7. 2026'!$F$4:$F$78,'FÚ_stav 1. 7. 2026'!$C$4:$C$78,"nenalezeno",0)</f>
        <v>Odbor vymáhací III</v>
      </c>
      <c r="N47" s="181" t="str">
        <f>_xlfn.XLOOKUP(I47,'FÚ_stav 1. 7. 2026'!$F$4:$F$78,'FÚ_stav 1. 7. 2026'!$D$4:$D$78,"nenalezeno",0)</f>
        <v>Oddělení vymáhací II</v>
      </c>
      <c r="O47" s="181"/>
    </row>
    <row r="48" spans="1:15" x14ac:dyDescent="0.25">
      <c r="A48" s="233"/>
      <c r="B48" s="112">
        <v>208083543</v>
      </c>
      <c r="C48" s="113" t="s">
        <v>607</v>
      </c>
      <c r="D48" s="181">
        <f t="shared" si="0"/>
        <v>20</v>
      </c>
      <c r="E48" s="181" t="str">
        <f>_xlfn.XLOOKUP(D48,Číselník!A:A,Číselník!B:B,"nenalezeno",0)</f>
        <v>FÚ pro hl. m. Prahu</v>
      </c>
      <c r="F48" s="181">
        <f t="shared" si="1"/>
        <v>2080</v>
      </c>
      <c r="G48" s="181" t="str">
        <f>_xlfn.XLOOKUP(F48,'Číselník II_stav 1. 7. 2026'!A:A,'Číselník II_stav 1. 7. 2026'!B:B,"nenalezeno",0)</f>
        <v>FÚ pro hl. m. Prahu</v>
      </c>
      <c r="H48" s="181">
        <f t="shared" si="2"/>
        <v>208083</v>
      </c>
      <c r="I48" s="181">
        <f t="shared" si="3"/>
        <v>83543</v>
      </c>
      <c r="J48" s="181" t="str">
        <f>_xlfn.XLOOKUP(I48,'FÚ_stav 1. 7. 2026'!$F$4:$F$78,'FÚ_stav 1. 7. 2026'!$A$4:$A$78,"nenalezeno",0)</f>
        <v>Ředitel FÚ</v>
      </c>
      <c r="K48" s="181" t="s">
        <v>118</v>
      </c>
      <c r="L48" s="181" t="str">
        <f>_xlfn.XLOOKUP(I48,'FÚ_stav 1. 7. 2026'!$F$4:$F$78,'FÚ_stav 1. 7. 2026'!$B$4:$B$78,"nenalezeno",0)</f>
        <v>Sekce vymáhací</v>
      </c>
      <c r="M48" s="181" t="str">
        <f>_xlfn.XLOOKUP(I48,'FÚ_stav 1. 7. 2026'!$F$4:$F$78,'FÚ_stav 1. 7. 2026'!$C$4:$C$78,"nenalezeno",0)</f>
        <v>Odbor vymáhací III</v>
      </c>
      <c r="N48" s="181" t="str">
        <f>_xlfn.XLOOKUP(I48,'FÚ_stav 1. 7. 2026'!$F$4:$F$78,'FÚ_stav 1. 7. 2026'!$D$4:$D$78,"nenalezeno",0)</f>
        <v>Oddělení vymáhací III</v>
      </c>
      <c r="O48" s="181"/>
    </row>
    <row r="49" spans="1:15" x14ac:dyDescent="0.25">
      <c r="A49" s="233"/>
      <c r="B49" s="112">
        <v>208083544</v>
      </c>
      <c r="C49" s="113" t="s">
        <v>608</v>
      </c>
      <c r="D49" s="181">
        <f t="shared" si="0"/>
        <v>20</v>
      </c>
      <c r="E49" s="181" t="str">
        <f>_xlfn.XLOOKUP(D49,Číselník!A:A,Číselník!B:B,"nenalezeno",0)</f>
        <v>FÚ pro hl. m. Prahu</v>
      </c>
      <c r="F49" s="181">
        <f t="shared" si="1"/>
        <v>2080</v>
      </c>
      <c r="G49" s="181" t="str">
        <f>_xlfn.XLOOKUP(F49,'Číselník II_stav 1. 7. 2026'!A:A,'Číselník II_stav 1. 7. 2026'!B:B,"nenalezeno",0)</f>
        <v>FÚ pro hl. m. Prahu</v>
      </c>
      <c r="H49" s="181">
        <f t="shared" si="2"/>
        <v>208083</v>
      </c>
      <c r="I49" s="181">
        <f t="shared" si="3"/>
        <v>83544</v>
      </c>
      <c r="J49" s="181" t="str">
        <f>_xlfn.XLOOKUP(I49,'FÚ_stav 1. 7. 2026'!$F$4:$F$78,'FÚ_stav 1. 7. 2026'!$A$4:$A$78,"nenalezeno",0)</f>
        <v>Ředitel FÚ</v>
      </c>
      <c r="K49" s="181" t="s">
        <v>118</v>
      </c>
      <c r="L49" s="181" t="str">
        <f>_xlfn.XLOOKUP(I49,'FÚ_stav 1. 7. 2026'!$F$4:$F$78,'FÚ_stav 1. 7. 2026'!$B$4:$B$78,"nenalezeno",0)</f>
        <v>Sekce vymáhací</v>
      </c>
      <c r="M49" s="181" t="str">
        <f>_xlfn.XLOOKUP(I49,'FÚ_stav 1. 7. 2026'!$F$4:$F$78,'FÚ_stav 1. 7. 2026'!$C$4:$C$78,"nenalezeno",0)</f>
        <v>Odbor vymáhací III</v>
      </c>
      <c r="N49" s="181" t="str">
        <f>_xlfn.XLOOKUP(I49,'FÚ_stav 1. 7. 2026'!$F$4:$F$78,'FÚ_stav 1. 7. 2026'!$D$4:$D$78,"nenalezeno",0)</f>
        <v>Oddělení vymáhací IV</v>
      </c>
      <c r="O49" s="181"/>
    </row>
    <row r="50" spans="1:15" x14ac:dyDescent="0.25">
      <c r="A50" s="233"/>
      <c r="B50" s="112">
        <v>208084050</v>
      </c>
      <c r="C50" s="113" t="s">
        <v>609</v>
      </c>
      <c r="D50" s="181">
        <f t="shared" si="0"/>
        <v>20</v>
      </c>
      <c r="E50" s="181" t="str">
        <f>_xlfn.XLOOKUP(D50,Číselník!A:A,Číselník!B:B,"nenalezeno",0)</f>
        <v>FÚ pro hl. m. Prahu</v>
      </c>
      <c r="F50" s="181">
        <f t="shared" si="1"/>
        <v>2080</v>
      </c>
      <c r="G50" s="181" t="str">
        <f>_xlfn.XLOOKUP(F50,'Číselník II_stav 1. 7. 2026'!A:A,'Číselník II_stav 1. 7. 2026'!B:B,"nenalezeno",0)</f>
        <v>FÚ pro hl. m. Prahu</v>
      </c>
      <c r="H50" s="181">
        <f t="shared" si="2"/>
        <v>208084</v>
      </c>
      <c r="I50" s="181">
        <f t="shared" si="3"/>
        <v>84050</v>
      </c>
      <c r="J50" s="181" t="str">
        <f>_xlfn.XLOOKUP(I50,'FÚ_stav 1. 7. 2026'!$F$4:$F$78,'FÚ_stav 1. 7. 2026'!$A$4:$A$78,"nenalezeno",0)</f>
        <v>Ředitel FÚ</v>
      </c>
      <c r="K50" s="181" t="s">
        <v>118</v>
      </c>
      <c r="L50" s="181" t="str">
        <f>_xlfn.XLOOKUP(I50,'FÚ_stav 1. 7. 2026'!$F$4:$F$78,'FÚ_stav 1. 7. 2026'!$B$4:$B$78,"nenalezeno",0)</f>
        <v>Sekce vymáhací</v>
      </c>
      <c r="M50" s="181" t="str">
        <f>_xlfn.XLOOKUP(I50,'FÚ_stav 1. 7. 2026'!$F$4:$F$78,'FÚ_stav 1. 7. 2026'!$C$4:$C$78,"nenalezeno",0)</f>
        <v>Odbor vymáhací IV</v>
      </c>
      <c r="N50" s="181"/>
      <c r="O50" s="181"/>
    </row>
    <row r="51" spans="1:15" x14ac:dyDescent="0.25">
      <c r="A51" s="233"/>
      <c r="B51" s="112">
        <v>208084541</v>
      </c>
      <c r="C51" s="113" t="s">
        <v>610</v>
      </c>
      <c r="D51" s="181">
        <f t="shared" si="0"/>
        <v>20</v>
      </c>
      <c r="E51" s="181" t="str">
        <f>_xlfn.XLOOKUP(D51,Číselník!A:A,Číselník!B:B,"nenalezeno",0)</f>
        <v>FÚ pro hl. m. Prahu</v>
      </c>
      <c r="F51" s="181">
        <f t="shared" si="1"/>
        <v>2080</v>
      </c>
      <c r="G51" s="181" t="str">
        <f>_xlfn.XLOOKUP(F51,'Číselník II_stav 1. 7. 2026'!A:A,'Číselník II_stav 1. 7. 2026'!B:B,"nenalezeno",0)</f>
        <v>FÚ pro hl. m. Prahu</v>
      </c>
      <c r="H51" s="181">
        <f t="shared" si="2"/>
        <v>208084</v>
      </c>
      <c r="I51" s="181">
        <f t="shared" si="3"/>
        <v>84541</v>
      </c>
      <c r="J51" s="181" t="str">
        <f>_xlfn.XLOOKUP(I51,'FÚ_stav 1. 7. 2026'!$F$4:$F$78,'FÚ_stav 1. 7. 2026'!$A$4:$A$78,"nenalezeno",0)</f>
        <v>Ředitel FÚ</v>
      </c>
      <c r="K51" s="181" t="s">
        <v>118</v>
      </c>
      <c r="L51" s="181" t="str">
        <f>_xlfn.XLOOKUP(I51,'FÚ_stav 1. 7. 2026'!$F$4:$F$78,'FÚ_stav 1. 7. 2026'!$B$4:$B$78,"nenalezeno",0)</f>
        <v>Sekce vymáhací</v>
      </c>
      <c r="M51" s="181" t="str">
        <f>_xlfn.XLOOKUP(I51,'FÚ_stav 1. 7. 2026'!$F$4:$F$78,'FÚ_stav 1. 7. 2026'!$C$4:$C$78,"nenalezeno",0)</f>
        <v>Odbor vymáhací IV</v>
      </c>
      <c r="N51" s="181" t="str">
        <f>_xlfn.XLOOKUP(I51,'FÚ_stav 1. 7. 2026'!$F$4:$F$78,'FÚ_stav 1. 7. 2026'!$D$4:$D$78,"nenalezeno",0)</f>
        <v>Oddělení vymáhací I</v>
      </c>
      <c r="O51" s="181"/>
    </row>
    <row r="52" spans="1:15" x14ac:dyDescent="0.25">
      <c r="A52" s="233"/>
      <c r="B52" s="112">
        <v>208084542</v>
      </c>
      <c r="C52" s="113" t="s">
        <v>611</v>
      </c>
      <c r="D52" s="181">
        <f t="shared" si="0"/>
        <v>20</v>
      </c>
      <c r="E52" s="181" t="str">
        <f>_xlfn.XLOOKUP(D52,Číselník!A:A,Číselník!B:B,"nenalezeno",0)</f>
        <v>FÚ pro hl. m. Prahu</v>
      </c>
      <c r="F52" s="181">
        <f t="shared" si="1"/>
        <v>2080</v>
      </c>
      <c r="G52" s="181" t="str">
        <f>_xlfn.XLOOKUP(F52,'Číselník II_stav 1. 7. 2026'!A:A,'Číselník II_stav 1. 7. 2026'!B:B,"nenalezeno",0)</f>
        <v>FÚ pro hl. m. Prahu</v>
      </c>
      <c r="H52" s="181">
        <f t="shared" si="2"/>
        <v>208084</v>
      </c>
      <c r="I52" s="181">
        <f t="shared" si="3"/>
        <v>84542</v>
      </c>
      <c r="J52" s="181" t="str">
        <f>_xlfn.XLOOKUP(I52,'FÚ_stav 1. 7. 2026'!$F$4:$F$78,'FÚ_stav 1. 7. 2026'!$A$4:$A$78,"nenalezeno",0)</f>
        <v>Ředitel FÚ</v>
      </c>
      <c r="K52" s="181" t="s">
        <v>118</v>
      </c>
      <c r="L52" s="181" t="str">
        <f>_xlfn.XLOOKUP(I52,'FÚ_stav 1. 7. 2026'!$F$4:$F$78,'FÚ_stav 1. 7. 2026'!$B$4:$B$78,"nenalezeno",0)</f>
        <v>Sekce vymáhací</v>
      </c>
      <c r="M52" s="181" t="str">
        <f>_xlfn.XLOOKUP(I52,'FÚ_stav 1. 7. 2026'!$F$4:$F$78,'FÚ_stav 1. 7. 2026'!$C$4:$C$78,"nenalezeno",0)</f>
        <v>Odbor vymáhací IV</v>
      </c>
      <c r="N52" s="181" t="str">
        <f>_xlfn.XLOOKUP(I52,'FÚ_stav 1. 7. 2026'!$F$4:$F$78,'FÚ_stav 1. 7. 2026'!$D$4:$D$78,"nenalezeno",0)</f>
        <v>Oddělení vymáhací II</v>
      </c>
      <c r="O52" s="181"/>
    </row>
    <row r="53" spans="1:15" x14ac:dyDescent="0.25">
      <c r="A53" s="233"/>
      <c r="B53" s="112">
        <v>208084543</v>
      </c>
      <c r="C53" s="113" t="s">
        <v>612</v>
      </c>
      <c r="D53" s="181">
        <f t="shared" si="0"/>
        <v>20</v>
      </c>
      <c r="E53" s="181" t="str">
        <f>_xlfn.XLOOKUP(D53,Číselník!A:A,Číselník!B:B,"nenalezeno",0)</f>
        <v>FÚ pro hl. m. Prahu</v>
      </c>
      <c r="F53" s="181">
        <f t="shared" si="1"/>
        <v>2080</v>
      </c>
      <c r="G53" s="181" t="str">
        <f>_xlfn.XLOOKUP(F53,'Číselník II_stav 1. 7. 2026'!A:A,'Číselník II_stav 1. 7. 2026'!B:B,"nenalezeno",0)</f>
        <v>FÚ pro hl. m. Prahu</v>
      </c>
      <c r="H53" s="181">
        <f t="shared" si="2"/>
        <v>208084</v>
      </c>
      <c r="I53" s="181">
        <f t="shared" si="3"/>
        <v>84543</v>
      </c>
      <c r="J53" s="181" t="str">
        <f>_xlfn.XLOOKUP(I53,'FÚ_stav 1. 7. 2026'!$F$4:$F$78,'FÚ_stav 1. 7. 2026'!$A$4:$A$78,"nenalezeno",0)</f>
        <v>Ředitel FÚ</v>
      </c>
      <c r="K53" s="181" t="s">
        <v>118</v>
      </c>
      <c r="L53" s="181" t="str">
        <f>_xlfn.XLOOKUP(I53,'FÚ_stav 1. 7. 2026'!$F$4:$F$78,'FÚ_stav 1. 7. 2026'!$B$4:$B$78,"nenalezeno",0)</f>
        <v>Sekce vymáhací</v>
      </c>
      <c r="M53" s="181" t="str">
        <f>_xlfn.XLOOKUP(I53,'FÚ_stav 1. 7. 2026'!$F$4:$F$78,'FÚ_stav 1. 7. 2026'!$C$4:$C$78,"nenalezeno",0)</f>
        <v>Odbor vymáhací IV</v>
      </c>
      <c r="N53" s="181" t="str">
        <f>_xlfn.XLOOKUP(I53,'FÚ_stav 1. 7. 2026'!$F$4:$F$78,'FÚ_stav 1. 7. 2026'!$D$4:$D$78,"nenalezeno",0)</f>
        <v>Oddělení vymáhací III</v>
      </c>
      <c r="O53" s="181"/>
    </row>
    <row r="54" spans="1:15" x14ac:dyDescent="0.25">
      <c r="A54" s="233"/>
      <c r="B54" s="112">
        <v>208084544</v>
      </c>
      <c r="C54" s="113" t="s">
        <v>613</v>
      </c>
      <c r="D54" s="181">
        <f t="shared" si="0"/>
        <v>20</v>
      </c>
      <c r="E54" s="181" t="str">
        <f>_xlfn.XLOOKUP(D54,Číselník!A:A,Číselník!B:B,"nenalezeno",0)</f>
        <v>FÚ pro hl. m. Prahu</v>
      </c>
      <c r="F54" s="181">
        <f t="shared" si="1"/>
        <v>2080</v>
      </c>
      <c r="G54" s="181" t="str">
        <f>_xlfn.XLOOKUP(F54,'Číselník II_stav 1. 7. 2026'!A:A,'Číselník II_stav 1. 7. 2026'!B:B,"nenalezeno",0)</f>
        <v>FÚ pro hl. m. Prahu</v>
      </c>
      <c r="H54" s="181">
        <f t="shared" si="2"/>
        <v>208084</v>
      </c>
      <c r="I54" s="181">
        <f t="shared" si="3"/>
        <v>84544</v>
      </c>
      <c r="J54" s="181" t="str">
        <f>_xlfn.XLOOKUP(I54,'FÚ_stav 1. 7. 2026'!$F$4:$F$78,'FÚ_stav 1. 7. 2026'!$A$4:$A$78,"nenalezeno",0)</f>
        <v>Ředitel FÚ</v>
      </c>
      <c r="K54" s="181" t="s">
        <v>118</v>
      </c>
      <c r="L54" s="181" t="str">
        <f>_xlfn.XLOOKUP(I54,'FÚ_stav 1. 7. 2026'!$F$4:$F$78,'FÚ_stav 1. 7. 2026'!$B$4:$B$78,"nenalezeno",0)</f>
        <v>Sekce vymáhací</v>
      </c>
      <c r="M54" s="181" t="str">
        <f>_xlfn.XLOOKUP(I54,'FÚ_stav 1. 7. 2026'!$F$4:$F$78,'FÚ_stav 1. 7. 2026'!$C$4:$C$78,"nenalezeno",0)</f>
        <v>Odbor vymáhací IV</v>
      </c>
      <c r="N54" s="181" t="str">
        <f>_xlfn.XLOOKUP(I54,'FÚ_stav 1. 7. 2026'!$F$4:$F$78,'FÚ_stav 1. 7. 2026'!$D$4:$D$78,"nenalezeno",0)</f>
        <v>Oddělení vymáhací IV</v>
      </c>
      <c r="O54" s="181"/>
    </row>
    <row r="55" spans="1:15" x14ac:dyDescent="0.25">
      <c r="A55" s="233"/>
      <c r="B55" s="112">
        <v>208084545</v>
      </c>
      <c r="C55" s="113" t="s">
        <v>614</v>
      </c>
      <c r="D55" s="181">
        <f t="shared" si="0"/>
        <v>20</v>
      </c>
      <c r="E55" s="181" t="str">
        <f>_xlfn.XLOOKUP(D55,Číselník!A:A,Číselník!B:B,"nenalezeno",0)</f>
        <v>FÚ pro hl. m. Prahu</v>
      </c>
      <c r="F55" s="181">
        <f t="shared" si="1"/>
        <v>2080</v>
      </c>
      <c r="G55" s="181" t="str">
        <f>_xlfn.XLOOKUP(F55,'Číselník II_stav 1. 7. 2026'!A:A,'Číselník II_stav 1. 7. 2026'!B:B,"nenalezeno",0)</f>
        <v>FÚ pro hl. m. Prahu</v>
      </c>
      <c r="H55" s="181">
        <f t="shared" si="2"/>
        <v>208084</v>
      </c>
      <c r="I55" s="181">
        <f t="shared" si="3"/>
        <v>84545</v>
      </c>
      <c r="J55" s="181" t="str">
        <f>_xlfn.XLOOKUP(I55,'FÚ_stav 1. 7. 2026'!$F$4:$F$78,'FÚ_stav 1. 7. 2026'!$A$4:$A$78,"nenalezeno",0)</f>
        <v>Ředitel FÚ</v>
      </c>
      <c r="K55" s="181" t="s">
        <v>118</v>
      </c>
      <c r="L55" s="181" t="str">
        <f>_xlfn.XLOOKUP(I55,'FÚ_stav 1. 7. 2026'!$F$4:$F$78,'FÚ_stav 1. 7. 2026'!$B$4:$B$78,"nenalezeno",0)</f>
        <v>Sekce vymáhací</v>
      </c>
      <c r="M55" s="181" t="str">
        <f>_xlfn.XLOOKUP(I55,'FÚ_stav 1. 7. 2026'!$F$4:$F$78,'FÚ_stav 1. 7. 2026'!$C$4:$C$78,"nenalezeno",0)</f>
        <v>Odbor vymáhací IV</v>
      </c>
      <c r="N55" s="181" t="str">
        <f>_xlfn.XLOOKUP(I55,'FÚ_stav 1. 7. 2026'!$F$4:$F$78,'FÚ_stav 1. 7. 2026'!$D$4:$D$78,"nenalezeno",0)</f>
        <v>Oddělení vymáhací V</v>
      </c>
      <c r="O55" s="181"/>
    </row>
    <row r="56" spans="1:15" x14ac:dyDescent="0.25">
      <c r="A56" s="233"/>
      <c r="B56" s="114">
        <v>200100030</v>
      </c>
      <c r="C56" s="115" t="s">
        <v>615</v>
      </c>
      <c r="D56" s="181">
        <f t="shared" si="0"/>
        <v>20</v>
      </c>
      <c r="E56" s="181" t="str">
        <f>_xlfn.XLOOKUP(D56,Číselník!A:A,Číselník!B:B,"nenalezeno",0)</f>
        <v>FÚ pro hl. m. Prahu</v>
      </c>
      <c r="F56" s="181">
        <f t="shared" si="1"/>
        <v>2001</v>
      </c>
      <c r="G56" s="181" t="str">
        <f>_xlfn.XLOOKUP(F56,'Číselník II_stav 1. 7. 2026'!A:A,'Číselník II_stav 1. 7. 2026'!B:B,"nenalezeno",0)</f>
        <v>Sekce ÚP pro Prahu 1</v>
      </c>
      <c r="H56" s="181">
        <f t="shared" si="2"/>
        <v>200100</v>
      </c>
      <c r="I56" s="181">
        <f t="shared" si="3"/>
        <v>30</v>
      </c>
      <c r="J56" s="181" t="str">
        <f>'FÚ_stav 1. 7. 2026'!$A$4</f>
        <v>Ředitel FÚ</v>
      </c>
      <c r="K56" s="181" t="s">
        <v>447</v>
      </c>
      <c r="L56" s="181" t="str">
        <f>$G56</f>
        <v>Sekce ÚP pro Prahu 1</v>
      </c>
      <c r="M56" s="181" t="str">
        <f>_xlfn.XLOOKUP(I56,'Sekce_ÚP_stav 1. 12. 2025'!$F$4:$F$71,'Sekce_ÚP_stav 1. 12. 2025'!$A$4:$A$71,"nenalezeno",0)</f>
        <v>Ředitel sekce ÚP</v>
      </c>
      <c r="N56" s="181"/>
      <c r="O56" s="181"/>
    </row>
    <row r="57" spans="1:15" x14ac:dyDescent="0.25">
      <c r="A57" s="233"/>
      <c r="B57" s="114">
        <v>200100065</v>
      </c>
      <c r="C57" s="115" t="s">
        <v>616</v>
      </c>
      <c r="D57" s="181">
        <f t="shared" si="0"/>
        <v>20</v>
      </c>
      <c r="E57" s="181" t="str">
        <f>_xlfn.XLOOKUP(D57,Číselník!A:A,Číselník!B:B,"nenalezeno",0)</f>
        <v>FÚ pro hl. m. Prahu</v>
      </c>
      <c r="F57" s="181">
        <f t="shared" si="1"/>
        <v>2001</v>
      </c>
      <c r="G57" s="181" t="str">
        <f>_xlfn.XLOOKUP(F57,'Číselník II_stav 1. 7. 2026'!A:A,'Číselník II_stav 1. 7. 2026'!B:B,"nenalezeno",0)</f>
        <v>Sekce ÚP pro Prahu 1</v>
      </c>
      <c r="H57" s="181">
        <f t="shared" si="2"/>
        <v>200100</v>
      </c>
      <c r="I57" s="181">
        <f t="shared" si="3"/>
        <v>65</v>
      </c>
      <c r="J57" s="181" t="str">
        <f>'FÚ_stav 1. 7. 2026'!$A$4</f>
        <v>Ředitel FÚ</v>
      </c>
      <c r="K57" s="181" t="s">
        <v>447</v>
      </c>
      <c r="L57" s="181" t="str">
        <f t="shared" ref="L57:L116" si="4">$G57</f>
        <v>Sekce ÚP pro Prahu 1</v>
      </c>
      <c r="M57" s="181" t="str">
        <f>_xlfn.XLOOKUP(I57,'Sekce_ÚP_stav 1. 12. 2025'!$F$4:$F$71,'Sekce_ÚP_stav 1. 12. 2025'!$A$4:$A$71,"nenalezeno",0)</f>
        <v>Ředitel sekce ÚP</v>
      </c>
      <c r="N57" s="181" t="str">
        <f>_xlfn.XLOOKUP(I57,'Sekce_ÚP_stav 1. 12. 2025'!$F$4:$F$71,'Sekce_ÚP_stav 1. 12. 2025'!$C$4:$C$71,"nenalezeno",0)</f>
        <v>Oddělení sekretariátu a provozního zabezpečení</v>
      </c>
      <c r="O57" s="181"/>
    </row>
    <row r="58" spans="1:15" x14ac:dyDescent="0.25">
      <c r="A58" s="233"/>
      <c r="B58" s="114">
        <v>200100460</v>
      </c>
      <c r="C58" s="115" t="s">
        <v>617</v>
      </c>
      <c r="D58" s="181">
        <f t="shared" si="0"/>
        <v>20</v>
      </c>
      <c r="E58" s="181" t="str">
        <f>_xlfn.XLOOKUP(D58,Číselník!A:A,Číselník!B:B,"nenalezeno",0)</f>
        <v>FÚ pro hl. m. Prahu</v>
      </c>
      <c r="F58" s="181">
        <f t="shared" si="1"/>
        <v>2001</v>
      </c>
      <c r="G58" s="181" t="str">
        <f>_xlfn.XLOOKUP(F58,'Číselník II_stav 1. 7. 2026'!A:A,'Číselník II_stav 1. 7. 2026'!B:B,"nenalezeno",0)</f>
        <v>Sekce ÚP pro Prahu 1</v>
      </c>
      <c r="H58" s="181">
        <f t="shared" si="2"/>
        <v>200100</v>
      </c>
      <c r="I58" s="181">
        <f t="shared" si="3"/>
        <v>460</v>
      </c>
      <c r="J58" s="181" t="str">
        <f>'FÚ_stav 1. 7. 2026'!$A$4</f>
        <v>Ředitel FÚ</v>
      </c>
      <c r="K58" s="181" t="s">
        <v>447</v>
      </c>
      <c r="L58" s="181" t="str">
        <f t="shared" si="4"/>
        <v>Sekce ÚP pro Prahu 1</v>
      </c>
      <c r="M58" s="181" t="str">
        <f>_xlfn.XLOOKUP(I58,'Sekce_ÚP_stav 1. 12. 2025'!$F$4:$F$71,'Sekce_ÚP_stav 1. 12. 2025'!$A$4:$A$71,"nenalezeno",0)</f>
        <v>Ředitel sekce ÚP</v>
      </c>
      <c r="N58" s="181" t="str">
        <f>_xlfn.XLOOKUP(I58,'Sekce_ÚP_stav 1. 12. 2025'!$F$4:$F$71,'Sekce_ÚP_stav 1. 12. 2025'!$C$4:$C$71,"nenalezeno",0)</f>
        <v>Oddělení majetkových daní</v>
      </c>
      <c r="O58" s="181"/>
    </row>
    <row r="59" spans="1:15" x14ac:dyDescent="0.25">
      <c r="A59" s="233"/>
      <c r="B59" s="114">
        <v>200140050</v>
      </c>
      <c r="C59" s="187" t="s">
        <v>618</v>
      </c>
      <c r="D59" s="181">
        <f t="shared" si="0"/>
        <v>20</v>
      </c>
      <c r="E59" s="181" t="str">
        <f>_xlfn.XLOOKUP(D59,Číselník!A:A,Číselník!B:B,"nenalezeno",0)</f>
        <v>FÚ pro hl. m. Prahu</v>
      </c>
      <c r="F59" s="181">
        <f t="shared" si="1"/>
        <v>2001</v>
      </c>
      <c r="G59" s="181" t="str">
        <f>_xlfn.XLOOKUP(F59,'Číselník II_stav 1. 7. 2026'!A:A,'Číselník II_stav 1. 7. 2026'!B:B,"nenalezeno",0)</f>
        <v>Sekce ÚP pro Prahu 1</v>
      </c>
      <c r="H59" s="181">
        <f t="shared" si="2"/>
        <v>200140</v>
      </c>
      <c r="I59" s="181">
        <f t="shared" si="3"/>
        <v>40050</v>
      </c>
      <c r="J59" s="181" t="str">
        <f>'FÚ_stav 1. 7. 2026'!$A$4</f>
        <v>Ředitel FÚ</v>
      </c>
      <c r="K59" s="181" t="s">
        <v>447</v>
      </c>
      <c r="L59" s="181" t="str">
        <f t="shared" si="4"/>
        <v>Sekce ÚP pro Prahu 1</v>
      </c>
      <c r="M59" s="181" t="str">
        <f>_xlfn.XLOOKUP(I59,'Sekce_ÚP_stav 1. 12. 2025'!$F$4:$F$71,'Sekce_ÚP_stav 1. 12. 2025'!$A$4:$A$71,"nenalezeno",0)</f>
        <v>Ředitel sekce ÚP</v>
      </c>
      <c r="N59" s="181" t="str">
        <f>_xlfn.XLOOKUP(I59,'Sekce_ÚP_stav 1. 12. 2025'!$F$4:$F$71,'Sekce_ÚP_stav 1. 12. 2025'!$C$4:$C$71,"nenalezeno",0)</f>
        <v>Odbor správy registrů</v>
      </c>
      <c r="O59" s="181"/>
    </row>
    <row r="60" spans="1:15" x14ac:dyDescent="0.25">
      <c r="A60" s="233"/>
      <c r="B60" s="114">
        <v>200140511</v>
      </c>
      <c r="C60" s="187" t="s">
        <v>619</v>
      </c>
      <c r="D60" s="181">
        <f t="shared" si="0"/>
        <v>20</v>
      </c>
      <c r="E60" s="181" t="str">
        <f>_xlfn.XLOOKUP(D60,Číselník!A:A,Číselník!B:B,"nenalezeno",0)</f>
        <v>FÚ pro hl. m. Prahu</v>
      </c>
      <c r="F60" s="181">
        <f t="shared" si="1"/>
        <v>2001</v>
      </c>
      <c r="G60" s="181" t="str">
        <f>_xlfn.XLOOKUP(F60,'Číselník II_stav 1. 7. 2026'!A:A,'Číselník II_stav 1. 7. 2026'!B:B,"nenalezeno",0)</f>
        <v>Sekce ÚP pro Prahu 1</v>
      </c>
      <c r="H60" s="181">
        <f t="shared" si="2"/>
        <v>200140</v>
      </c>
      <c r="I60" s="181">
        <f t="shared" si="3"/>
        <v>40511</v>
      </c>
      <c r="J60" s="181" t="str">
        <f>'FÚ_stav 1. 7. 2026'!$A$4</f>
        <v>Ředitel FÚ</v>
      </c>
      <c r="K60" s="181" t="s">
        <v>447</v>
      </c>
      <c r="L60" s="181" t="str">
        <f t="shared" si="4"/>
        <v>Sekce ÚP pro Prahu 1</v>
      </c>
      <c r="M60" s="181" t="str">
        <f>_xlfn.XLOOKUP(I60,'Sekce_ÚP_stav 1. 12. 2025'!$F$4:$F$71,'Sekce_ÚP_stav 1. 12. 2025'!$A$4:$A$71,"nenalezeno",0)</f>
        <v>Ředitel sekce ÚP</v>
      </c>
      <c r="N60" s="181" t="str">
        <f>_xlfn.XLOOKUP(I60,'Sekce_ÚP_stav 1. 12. 2025'!$F$4:$F$71,'Sekce_ÚP_stav 1. 12. 2025'!$C$4:$C$71,"nenalezeno",0)</f>
        <v>Odbor správy registrů</v>
      </c>
      <c r="O60" s="181" t="str">
        <f>_xlfn.XLOOKUP(I60,'Sekce_ÚP_stav 1. 12. 2025'!$F$4:$F$71,'Sekce_ÚP_stav 1. 12. 2025'!$D$4:$D$71,"nenalezeno",0)</f>
        <v>Oddělení správy registrů I</v>
      </c>
    </row>
    <row r="61" spans="1:15" x14ac:dyDescent="0.25">
      <c r="A61" s="233"/>
      <c r="B61" s="114">
        <v>200140512</v>
      </c>
      <c r="C61" s="115" t="s">
        <v>620</v>
      </c>
      <c r="D61" s="181">
        <f t="shared" si="0"/>
        <v>20</v>
      </c>
      <c r="E61" s="181" t="str">
        <f>_xlfn.XLOOKUP(D61,Číselník!A:A,Číselník!B:B,"nenalezeno",0)</f>
        <v>FÚ pro hl. m. Prahu</v>
      </c>
      <c r="F61" s="181">
        <f t="shared" si="1"/>
        <v>2001</v>
      </c>
      <c r="G61" s="181" t="str">
        <f>_xlfn.XLOOKUP(F61,'Číselník II_stav 1. 7. 2026'!A:A,'Číselník II_stav 1. 7. 2026'!B:B,"nenalezeno",0)</f>
        <v>Sekce ÚP pro Prahu 1</v>
      </c>
      <c r="H61" s="181">
        <f t="shared" si="2"/>
        <v>200140</v>
      </c>
      <c r="I61" s="181">
        <f t="shared" si="3"/>
        <v>40512</v>
      </c>
      <c r="J61" s="181" t="str">
        <f>'FÚ_stav 1. 7. 2026'!$A$4</f>
        <v>Ředitel FÚ</v>
      </c>
      <c r="K61" s="181" t="s">
        <v>447</v>
      </c>
      <c r="L61" s="181" t="str">
        <f t="shared" si="4"/>
        <v>Sekce ÚP pro Prahu 1</v>
      </c>
      <c r="M61" s="181" t="str">
        <f>_xlfn.XLOOKUP(I61,'Sekce_ÚP_stav 1. 12. 2025'!$F$4:$F$71,'Sekce_ÚP_stav 1. 12. 2025'!$A$4:$A$71,"nenalezeno",0)</f>
        <v>Ředitel sekce ÚP</v>
      </c>
      <c r="N61" s="181" t="str">
        <f>_xlfn.XLOOKUP(I61,'Sekce_ÚP_stav 1. 12. 2025'!$F$4:$F$71,'Sekce_ÚP_stav 1. 12. 2025'!$C$4:$C$71,"nenalezeno",0)</f>
        <v>Odbor správy registrů</v>
      </c>
      <c r="O61" s="181" t="str">
        <f>_xlfn.XLOOKUP(I61,'Sekce_ÚP_stav 1. 12. 2025'!$F$4:$F$71,'Sekce_ÚP_stav 1. 12. 2025'!$D$4:$D$71,"nenalezeno",0)</f>
        <v>Oddělení správy registrů II</v>
      </c>
    </row>
    <row r="62" spans="1:15" x14ac:dyDescent="0.25">
      <c r="A62" s="233"/>
      <c r="B62" s="114">
        <v>200140513</v>
      </c>
      <c r="C62" s="115" t="s">
        <v>621</v>
      </c>
      <c r="D62" s="181">
        <f t="shared" si="0"/>
        <v>20</v>
      </c>
      <c r="E62" s="181" t="str">
        <f>_xlfn.XLOOKUP(D62,Číselník!A:A,Číselník!B:B,"nenalezeno",0)</f>
        <v>FÚ pro hl. m. Prahu</v>
      </c>
      <c r="F62" s="181">
        <f t="shared" si="1"/>
        <v>2001</v>
      </c>
      <c r="G62" s="181" t="str">
        <f>_xlfn.XLOOKUP(F62,'Číselník II_stav 1. 7. 2026'!A:A,'Číselník II_stav 1. 7. 2026'!B:B,"nenalezeno",0)</f>
        <v>Sekce ÚP pro Prahu 1</v>
      </c>
      <c r="H62" s="181">
        <f t="shared" si="2"/>
        <v>200140</v>
      </c>
      <c r="I62" s="181">
        <f t="shared" si="3"/>
        <v>40513</v>
      </c>
      <c r="J62" s="181" t="str">
        <f>'FÚ_stav 1. 7. 2026'!$A$4</f>
        <v>Ředitel FÚ</v>
      </c>
      <c r="K62" s="181" t="s">
        <v>447</v>
      </c>
      <c r="L62" s="181" t="str">
        <f t="shared" si="4"/>
        <v>Sekce ÚP pro Prahu 1</v>
      </c>
      <c r="M62" s="181" t="str">
        <f>_xlfn.XLOOKUP(I62,'Sekce_ÚP_stav 1. 12. 2025'!$F$4:$F$71,'Sekce_ÚP_stav 1. 12. 2025'!$A$4:$A$71,"nenalezeno",0)</f>
        <v>Ředitel sekce ÚP</v>
      </c>
      <c r="N62" s="181" t="str">
        <f>_xlfn.XLOOKUP(I62,'Sekce_ÚP_stav 1. 12. 2025'!$F$4:$F$71,'Sekce_ÚP_stav 1. 12. 2025'!$C$4:$C$71,"nenalezeno",0)</f>
        <v>Odbor správy registrů</v>
      </c>
      <c r="O62" s="181" t="str">
        <f>_xlfn.XLOOKUP(I62,'Sekce_ÚP_stav 1. 12. 2025'!$F$4:$F$71,'Sekce_ÚP_stav 1. 12. 2025'!$D$4:$D$71,"nenalezeno",0)</f>
        <v>Oddělení správy registrů III</v>
      </c>
    </row>
    <row r="63" spans="1:15" x14ac:dyDescent="0.25">
      <c r="A63" s="233"/>
      <c r="B63" s="114">
        <v>200151050</v>
      </c>
      <c r="C63" s="115" t="s">
        <v>622</v>
      </c>
      <c r="D63" s="181">
        <f t="shared" si="0"/>
        <v>20</v>
      </c>
      <c r="E63" s="181" t="str">
        <f>_xlfn.XLOOKUP(D63,Číselník!A:A,Číselník!B:B,"nenalezeno",0)</f>
        <v>FÚ pro hl. m. Prahu</v>
      </c>
      <c r="F63" s="181">
        <f t="shared" si="1"/>
        <v>2001</v>
      </c>
      <c r="G63" s="181" t="str">
        <f>_xlfn.XLOOKUP(F63,'Číselník II_stav 1. 7. 2026'!A:A,'Číselník II_stav 1. 7. 2026'!B:B,"nenalezeno",0)</f>
        <v>Sekce ÚP pro Prahu 1</v>
      </c>
      <c r="H63" s="181">
        <f t="shared" si="2"/>
        <v>200151</v>
      </c>
      <c r="I63" s="181">
        <f t="shared" si="3"/>
        <v>51050</v>
      </c>
      <c r="J63" s="181" t="str">
        <f>'FÚ_stav 1. 7. 2026'!$A$4</f>
        <v>Ředitel FÚ</v>
      </c>
      <c r="K63" s="181" t="s">
        <v>447</v>
      </c>
      <c r="L63" s="181" t="str">
        <f t="shared" si="4"/>
        <v>Sekce ÚP pro Prahu 1</v>
      </c>
      <c r="M63" s="181" t="str">
        <f>_xlfn.XLOOKUP(I63,'Sekce_ÚP_stav 1. 12. 2025'!$F$4:$F$71,'Sekce_ÚP_stav 1. 12. 2025'!$A$4:$A$71,"nenalezeno",0)</f>
        <v>Ředitel sekce ÚP</v>
      </c>
      <c r="N63" s="181" t="str">
        <f>_xlfn.XLOOKUP(I63,'Sekce_ÚP_stav 1. 12. 2025'!$F$4:$F$71,'Sekce_ÚP_stav 1. 12. 2025'!$C$4:$C$71,"nenalezeno",0)</f>
        <v>Odbor vyměřovací I</v>
      </c>
      <c r="O63" s="181"/>
    </row>
    <row r="64" spans="1:15" x14ac:dyDescent="0.25">
      <c r="A64" s="233"/>
      <c r="B64" s="114">
        <v>200151521</v>
      </c>
      <c r="C64" s="115" t="s">
        <v>623</v>
      </c>
      <c r="D64" s="181">
        <f t="shared" si="0"/>
        <v>20</v>
      </c>
      <c r="E64" s="181" t="str">
        <f>_xlfn.XLOOKUP(D64,Číselník!A:A,Číselník!B:B,"nenalezeno",0)</f>
        <v>FÚ pro hl. m. Prahu</v>
      </c>
      <c r="F64" s="181">
        <f t="shared" si="1"/>
        <v>2001</v>
      </c>
      <c r="G64" s="181" t="str">
        <f>_xlfn.XLOOKUP(F64,'Číselník II_stav 1. 7. 2026'!A:A,'Číselník II_stav 1. 7. 2026'!B:B,"nenalezeno",0)</f>
        <v>Sekce ÚP pro Prahu 1</v>
      </c>
      <c r="H64" s="181">
        <f t="shared" si="2"/>
        <v>200151</v>
      </c>
      <c r="I64" s="181">
        <f t="shared" si="3"/>
        <v>51521</v>
      </c>
      <c r="J64" s="181" t="str">
        <f>'FÚ_stav 1. 7. 2026'!$A$4</f>
        <v>Ředitel FÚ</v>
      </c>
      <c r="K64" s="181" t="s">
        <v>447</v>
      </c>
      <c r="L64" s="181" t="str">
        <f t="shared" si="4"/>
        <v>Sekce ÚP pro Prahu 1</v>
      </c>
      <c r="M64" s="181" t="str">
        <f>_xlfn.XLOOKUP(I64,'Sekce_ÚP_stav 1. 12. 2025'!$F$4:$F$71,'Sekce_ÚP_stav 1. 12. 2025'!$A$4:$A$71,"nenalezeno",0)</f>
        <v>Ředitel sekce ÚP</v>
      </c>
      <c r="N64" s="181" t="str">
        <f>_xlfn.XLOOKUP(I64,'Sekce_ÚP_stav 1. 12. 2025'!$F$4:$F$71,'Sekce_ÚP_stav 1. 12. 2025'!$C$4:$C$71,"nenalezeno",0)</f>
        <v>Odbor vyměřovací I</v>
      </c>
      <c r="O64" s="181" t="str">
        <f>_xlfn.XLOOKUP(I64,'Sekce_ÚP_stav 1. 12. 2025'!$F$4:$F$71,'Sekce_ÚP_stav 1. 12. 2025'!$D$4:$D$71,"nenalezeno",0)</f>
        <v>Oddělení vyměřovací I</v>
      </c>
    </row>
    <row r="65" spans="1:15" x14ac:dyDescent="0.25">
      <c r="A65" s="233"/>
      <c r="B65" s="114">
        <v>200151522</v>
      </c>
      <c r="C65" s="115" t="s">
        <v>624</v>
      </c>
      <c r="D65" s="181">
        <f t="shared" si="0"/>
        <v>20</v>
      </c>
      <c r="E65" s="181" t="str">
        <f>_xlfn.XLOOKUP(D65,Číselník!A:A,Číselník!B:B,"nenalezeno",0)</f>
        <v>FÚ pro hl. m. Prahu</v>
      </c>
      <c r="F65" s="181">
        <f t="shared" si="1"/>
        <v>2001</v>
      </c>
      <c r="G65" s="181" t="str">
        <f>_xlfn.XLOOKUP(F65,'Číselník II_stav 1. 7. 2026'!A:A,'Číselník II_stav 1. 7. 2026'!B:B,"nenalezeno",0)</f>
        <v>Sekce ÚP pro Prahu 1</v>
      </c>
      <c r="H65" s="181">
        <f t="shared" si="2"/>
        <v>200151</v>
      </c>
      <c r="I65" s="181">
        <f t="shared" si="3"/>
        <v>51522</v>
      </c>
      <c r="J65" s="181" t="str">
        <f>'FÚ_stav 1. 7. 2026'!$A$4</f>
        <v>Ředitel FÚ</v>
      </c>
      <c r="K65" s="181" t="s">
        <v>447</v>
      </c>
      <c r="L65" s="181" t="str">
        <f t="shared" si="4"/>
        <v>Sekce ÚP pro Prahu 1</v>
      </c>
      <c r="M65" s="181" t="str">
        <f>_xlfn.XLOOKUP(I65,'Sekce_ÚP_stav 1. 12. 2025'!$F$4:$F$71,'Sekce_ÚP_stav 1. 12. 2025'!$A$4:$A$71,"nenalezeno",0)</f>
        <v>Ředitel sekce ÚP</v>
      </c>
      <c r="N65" s="181" t="str">
        <f>_xlfn.XLOOKUP(I65,'Sekce_ÚP_stav 1. 12. 2025'!$F$4:$F$71,'Sekce_ÚP_stav 1. 12. 2025'!$C$4:$C$71,"nenalezeno",0)</f>
        <v>Odbor vyměřovací I</v>
      </c>
      <c r="O65" s="181" t="str">
        <f>_xlfn.XLOOKUP(I65,'Sekce_ÚP_stav 1. 12. 2025'!$F$4:$F$71,'Sekce_ÚP_stav 1. 12. 2025'!$D$4:$D$71,"nenalezeno",0)</f>
        <v>Oddělení vyměřovací II</v>
      </c>
    </row>
    <row r="66" spans="1:15" x14ac:dyDescent="0.25">
      <c r="A66" s="233"/>
      <c r="B66" s="114">
        <v>200151523</v>
      </c>
      <c r="C66" s="115" t="s">
        <v>625</v>
      </c>
      <c r="D66" s="181">
        <f t="shared" si="0"/>
        <v>20</v>
      </c>
      <c r="E66" s="181" t="str">
        <f>_xlfn.XLOOKUP(D66,Číselník!A:A,Číselník!B:B,"nenalezeno",0)</f>
        <v>FÚ pro hl. m. Prahu</v>
      </c>
      <c r="F66" s="181">
        <f t="shared" si="1"/>
        <v>2001</v>
      </c>
      <c r="G66" s="181" t="str">
        <f>_xlfn.XLOOKUP(F66,'Číselník II_stav 1. 7. 2026'!A:A,'Číselník II_stav 1. 7. 2026'!B:B,"nenalezeno",0)</f>
        <v>Sekce ÚP pro Prahu 1</v>
      </c>
      <c r="H66" s="181">
        <f t="shared" si="2"/>
        <v>200151</v>
      </c>
      <c r="I66" s="181">
        <f t="shared" si="3"/>
        <v>51523</v>
      </c>
      <c r="J66" s="181" t="str">
        <f>'FÚ_stav 1. 7. 2026'!$A$4</f>
        <v>Ředitel FÚ</v>
      </c>
      <c r="K66" s="181" t="s">
        <v>447</v>
      </c>
      <c r="L66" s="181" t="str">
        <f t="shared" si="4"/>
        <v>Sekce ÚP pro Prahu 1</v>
      </c>
      <c r="M66" s="181" t="str">
        <f>_xlfn.XLOOKUP(I66,'Sekce_ÚP_stav 1. 12. 2025'!$F$4:$F$71,'Sekce_ÚP_stav 1. 12. 2025'!$A$4:$A$71,"nenalezeno",0)</f>
        <v>Ředitel sekce ÚP</v>
      </c>
      <c r="N66" s="181" t="str">
        <f>_xlfn.XLOOKUP(I66,'Sekce_ÚP_stav 1. 12. 2025'!$F$4:$F$71,'Sekce_ÚP_stav 1. 12. 2025'!$C$4:$C$71,"nenalezeno",0)</f>
        <v>Odbor vyměřovací I</v>
      </c>
      <c r="O66" s="181" t="str">
        <f>_xlfn.XLOOKUP(I66,'Sekce_ÚP_stav 1. 12. 2025'!$F$4:$F$71,'Sekce_ÚP_stav 1. 12. 2025'!$D$4:$D$71,"nenalezeno",0)</f>
        <v>Oddělení vyměřovací III</v>
      </c>
    </row>
    <row r="67" spans="1:15" x14ac:dyDescent="0.25">
      <c r="A67" s="233"/>
      <c r="B67" s="114">
        <v>200152050</v>
      </c>
      <c r="C67" s="115" t="s">
        <v>626</v>
      </c>
      <c r="D67" s="181">
        <f t="shared" si="0"/>
        <v>20</v>
      </c>
      <c r="E67" s="181" t="str">
        <f>_xlfn.XLOOKUP(D67,Číselník!A:A,Číselník!B:B,"nenalezeno",0)</f>
        <v>FÚ pro hl. m. Prahu</v>
      </c>
      <c r="F67" s="181">
        <f t="shared" si="1"/>
        <v>2001</v>
      </c>
      <c r="G67" s="181" t="str">
        <f>_xlfn.XLOOKUP(F67,'Číselník II_stav 1. 7. 2026'!A:A,'Číselník II_stav 1. 7. 2026'!B:B,"nenalezeno",0)</f>
        <v>Sekce ÚP pro Prahu 1</v>
      </c>
      <c r="H67" s="181">
        <f t="shared" si="2"/>
        <v>200152</v>
      </c>
      <c r="I67" s="181">
        <f t="shared" si="3"/>
        <v>52050</v>
      </c>
      <c r="J67" s="181" t="str">
        <f>'FÚ_stav 1. 7. 2026'!$A$4</f>
        <v>Ředitel FÚ</v>
      </c>
      <c r="K67" s="181" t="s">
        <v>447</v>
      </c>
      <c r="L67" s="181" t="str">
        <f t="shared" si="4"/>
        <v>Sekce ÚP pro Prahu 1</v>
      </c>
      <c r="M67" s="181" t="str">
        <f>_xlfn.XLOOKUP(I67,'Sekce_ÚP_stav 1. 12. 2025'!$F$4:$F$71,'Sekce_ÚP_stav 1. 12. 2025'!$A$4:$A$71,"nenalezeno",0)</f>
        <v>Ředitel sekce ÚP</v>
      </c>
      <c r="N67" s="181" t="str">
        <f>_xlfn.XLOOKUP(I67,'Sekce_ÚP_stav 1. 12. 2025'!$F$4:$F$71,'Sekce_ÚP_stav 1. 12. 2025'!$C$4:$C$71,"nenalezeno",0)</f>
        <v>Odbor vyměřovací II</v>
      </c>
      <c r="O67" s="181"/>
    </row>
    <row r="68" spans="1:15" x14ac:dyDescent="0.25">
      <c r="A68" s="233"/>
      <c r="B68" s="114">
        <v>200152521</v>
      </c>
      <c r="C68" s="115" t="s">
        <v>627</v>
      </c>
      <c r="D68" s="181">
        <f t="shared" ref="D68:D127" si="5">VALUE(MID(B68,1,2))</f>
        <v>20</v>
      </c>
      <c r="E68" s="181" t="str">
        <f>_xlfn.XLOOKUP(D68,Číselník!A:A,Číselník!B:B,"nenalezeno",0)</f>
        <v>FÚ pro hl. m. Prahu</v>
      </c>
      <c r="F68" s="181">
        <f t="shared" ref="F68:F127" si="6">VALUE(MID(B68,1,4))</f>
        <v>2001</v>
      </c>
      <c r="G68" s="181" t="str">
        <f>_xlfn.XLOOKUP(F68,'Číselník II_stav 1. 7. 2026'!A:A,'Číselník II_stav 1. 7. 2026'!B:B,"nenalezeno",0)</f>
        <v>Sekce ÚP pro Prahu 1</v>
      </c>
      <c r="H68" s="181">
        <f t="shared" ref="H68:H127" si="7">VALUE(MID(B68,1,6))</f>
        <v>200152</v>
      </c>
      <c r="I68" s="181">
        <f t="shared" ref="I68:I127" si="8">VALUE(MID(B68,5,8))</f>
        <v>52521</v>
      </c>
      <c r="J68" s="181" t="str">
        <f>'FÚ_stav 1. 7. 2026'!$A$4</f>
        <v>Ředitel FÚ</v>
      </c>
      <c r="K68" s="181" t="s">
        <v>447</v>
      </c>
      <c r="L68" s="181" t="str">
        <f t="shared" si="4"/>
        <v>Sekce ÚP pro Prahu 1</v>
      </c>
      <c r="M68" s="181" t="str">
        <f>_xlfn.XLOOKUP(I68,'Sekce_ÚP_stav 1. 12. 2025'!$F$4:$F$71,'Sekce_ÚP_stav 1. 12. 2025'!$A$4:$A$71,"nenalezeno",0)</f>
        <v>Ředitel sekce ÚP</v>
      </c>
      <c r="N68" s="181" t="str">
        <f>_xlfn.XLOOKUP(I68,'Sekce_ÚP_stav 1. 12. 2025'!$F$4:$F$71,'Sekce_ÚP_stav 1. 12. 2025'!$C$4:$C$71,"nenalezeno",0)</f>
        <v>Odbor vyměřovací II</v>
      </c>
      <c r="O68" s="181" t="str">
        <f>_xlfn.XLOOKUP(I68,'Sekce_ÚP_stav 1. 12. 2025'!$F$4:$F$71,'Sekce_ÚP_stav 1. 12. 2025'!$D$4:$D$71,"nenalezeno",0)</f>
        <v>Oddělení vyměřovací I</v>
      </c>
    </row>
    <row r="69" spans="1:15" x14ac:dyDescent="0.25">
      <c r="A69" s="233"/>
      <c r="B69" s="114">
        <v>200152522</v>
      </c>
      <c r="C69" s="115" t="s">
        <v>628</v>
      </c>
      <c r="D69" s="181">
        <f t="shared" si="5"/>
        <v>20</v>
      </c>
      <c r="E69" s="181" t="str">
        <f>_xlfn.XLOOKUP(D69,Číselník!A:A,Číselník!B:B,"nenalezeno",0)</f>
        <v>FÚ pro hl. m. Prahu</v>
      </c>
      <c r="F69" s="181">
        <f t="shared" si="6"/>
        <v>2001</v>
      </c>
      <c r="G69" s="181" t="str">
        <f>_xlfn.XLOOKUP(F69,'Číselník II_stav 1. 7. 2026'!A:A,'Číselník II_stav 1. 7. 2026'!B:B,"nenalezeno",0)</f>
        <v>Sekce ÚP pro Prahu 1</v>
      </c>
      <c r="H69" s="181">
        <f t="shared" si="7"/>
        <v>200152</v>
      </c>
      <c r="I69" s="181">
        <f t="shared" si="8"/>
        <v>52522</v>
      </c>
      <c r="J69" s="181" t="str">
        <f>'FÚ_stav 1. 7. 2026'!$A$4</f>
        <v>Ředitel FÚ</v>
      </c>
      <c r="K69" s="181" t="s">
        <v>447</v>
      </c>
      <c r="L69" s="181" t="str">
        <f t="shared" si="4"/>
        <v>Sekce ÚP pro Prahu 1</v>
      </c>
      <c r="M69" s="181" t="str">
        <f>_xlfn.XLOOKUP(I69,'Sekce_ÚP_stav 1. 12. 2025'!$F$4:$F$71,'Sekce_ÚP_stav 1. 12. 2025'!$A$4:$A$71,"nenalezeno",0)</f>
        <v>Ředitel sekce ÚP</v>
      </c>
      <c r="N69" s="181" t="str">
        <f>_xlfn.XLOOKUP(I69,'Sekce_ÚP_stav 1. 12. 2025'!$F$4:$F$71,'Sekce_ÚP_stav 1. 12. 2025'!$C$4:$C$71,"nenalezeno",0)</f>
        <v>Odbor vyměřovací II</v>
      </c>
      <c r="O69" s="181" t="str">
        <f>_xlfn.XLOOKUP(I69,'Sekce_ÚP_stav 1. 12. 2025'!$F$4:$F$71,'Sekce_ÚP_stav 1. 12. 2025'!$D$4:$D$71,"nenalezeno",0)</f>
        <v>Oddělení vyměřovací II</v>
      </c>
    </row>
    <row r="70" spans="1:15" x14ac:dyDescent="0.25">
      <c r="A70" s="233"/>
      <c r="B70" s="114">
        <v>200152523</v>
      </c>
      <c r="C70" s="115" t="s">
        <v>629</v>
      </c>
      <c r="D70" s="181">
        <f t="shared" si="5"/>
        <v>20</v>
      </c>
      <c r="E70" s="181" t="str">
        <f>_xlfn.XLOOKUP(D70,Číselník!A:A,Číselník!B:B,"nenalezeno",0)</f>
        <v>FÚ pro hl. m. Prahu</v>
      </c>
      <c r="F70" s="181">
        <f t="shared" si="6"/>
        <v>2001</v>
      </c>
      <c r="G70" s="181" t="str">
        <f>_xlfn.XLOOKUP(F70,'Číselník II_stav 1. 7. 2026'!A:A,'Číselník II_stav 1. 7. 2026'!B:B,"nenalezeno",0)</f>
        <v>Sekce ÚP pro Prahu 1</v>
      </c>
      <c r="H70" s="181">
        <f t="shared" si="7"/>
        <v>200152</v>
      </c>
      <c r="I70" s="181">
        <f t="shared" si="8"/>
        <v>52523</v>
      </c>
      <c r="J70" s="181" t="str">
        <f>'FÚ_stav 1. 7. 2026'!$A$4</f>
        <v>Ředitel FÚ</v>
      </c>
      <c r="K70" s="181" t="s">
        <v>447</v>
      </c>
      <c r="L70" s="181" t="str">
        <f t="shared" si="4"/>
        <v>Sekce ÚP pro Prahu 1</v>
      </c>
      <c r="M70" s="181" t="str">
        <f>_xlfn.XLOOKUP(I70,'Sekce_ÚP_stav 1. 12. 2025'!$F$4:$F$71,'Sekce_ÚP_stav 1. 12. 2025'!$A$4:$A$71,"nenalezeno",0)</f>
        <v>Ředitel sekce ÚP</v>
      </c>
      <c r="N70" s="181" t="str">
        <f>_xlfn.XLOOKUP(I70,'Sekce_ÚP_stav 1. 12. 2025'!$F$4:$F$71,'Sekce_ÚP_stav 1. 12. 2025'!$C$4:$C$71,"nenalezeno",0)</f>
        <v>Odbor vyměřovací II</v>
      </c>
      <c r="O70" s="181" t="str">
        <f>_xlfn.XLOOKUP(I70,'Sekce_ÚP_stav 1. 12. 2025'!$F$4:$F$71,'Sekce_ÚP_stav 1. 12. 2025'!$D$4:$D$71,"nenalezeno",0)</f>
        <v>Oddělení vyměřovací III</v>
      </c>
    </row>
    <row r="71" spans="1:15" x14ac:dyDescent="0.25">
      <c r="A71" s="233"/>
      <c r="B71" s="114">
        <v>200152524</v>
      </c>
      <c r="C71" s="115" t="s">
        <v>630</v>
      </c>
      <c r="D71" s="181">
        <f t="shared" si="5"/>
        <v>20</v>
      </c>
      <c r="E71" s="181" t="str">
        <f>_xlfn.XLOOKUP(D71,Číselník!A:A,Číselník!B:B,"nenalezeno",0)</f>
        <v>FÚ pro hl. m. Prahu</v>
      </c>
      <c r="F71" s="181">
        <f t="shared" si="6"/>
        <v>2001</v>
      </c>
      <c r="G71" s="181" t="str">
        <f>_xlfn.XLOOKUP(F71,'Číselník II_stav 1. 7. 2026'!A:A,'Číselník II_stav 1. 7. 2026'!B:B,"nenalezeno",0)</f>
        <v>Sekce ÚP pro Prahu 1</v>
      </c>
      <c r="H71" s="181">
        <f t="shared" si="7"/>
        <v>200152</v>
      </c>
      <c r="I71" s="181">
        <f t="shared" si="8"/>
        <v>52524</v>
      </c>
      <c r="J71" s="181" t="str">
        <f>'FÚ_stav 1. 7. 2026'!$A$4</f>
        <v>Ředitel FÚ</v>
      </c>
      <c r="K71" s="181" t="s">
        <v>447</v>
      </c>
      <c r="L71" s="181" t="str">
        <f t="shared" si="4"/>
        <v>Sekce ÚP pro Prahu 1</v>
      </c>
      <c r="M71" s="181" t="str">
        <f>_xlfn.XLOOKUP(I71,'Sekce_ÚP_stav 1. 12. 2025'!$F$4:$F$71,'Sekce_ÚP_stav 1. 12. 2025'!$A$4:$A$71,"nenalezeno",0)</f>
        <v>Ředitel sekce ÚP</v>
      </c>
      <c r="N71" s="181" t="str">
        <f>_xlfn.XLOOKUP(I71,'Sekce_ÚP_stav 1. 12. 2025'!$F$4:$F$71,'Sekce_ÚP_stav 1. 12. 2025'!$C$4:$C$71,"nenalezeno",0)</f>
        <v>Odbor vyměřovací II</v>
      </c>
      <c r="O71" s="181" t="str">
        <f>_xlfn.XLOOKUP(I71,'Sekce_ÚP_stav 1. 12. 2025'!$F$4:$F$71,'Sekce_ÚP_stav 1. 12. 2025'!$D$4:$D$71,"nenalezeno",0)</f>
        <v>Oddělení vyměřovací IV</v>
      </c>
    </row>
    <row r="72" spans="1:15" x14ac:dyDescent="0.25">
      <c r="A72" s="233"/>
      <c r="B72" s="114">
        <v>200152525</v>
      </c>
      <c r="C72" s="115" t="s">
        <v>631</v>
      </c>
      <c r="D72" s="181">
        <f t="shared" si="5"/>
        <v>20</v>
      </c>
      <c r="E72" s="181" t="str">
        <f>_xlfn.XLOOKUP(D72,Číselník!A:A,Číselník!B:B,"nenalezeno",0)</f>
        <v>FÚ pro hl. m. Prahu</v>
      </c>
      <c r="F72" s="181">
        <f t="shared" si="6"/>
        <v>2001</v>
      </c>
      <c r="G72" s="181" t="str">
        <f>_xlfn.XLOOKUP(F72,'Číselník II_stav 1. 7. 2026'!A:A,'Číselník II_stav 1. 7. 2026'!B:B,"nenalezeno",0)</f>
        <v>Sekce ÚP pro Prahu 1</v>
      </c>
      <c r="H72" s="181">
        <f t="shared" si="7"/>
        <v>200152</v>
      </c>
      <c r="I72" s="181">
        <f t="shared" si="8"/>
        <v>52525</v>
      </c>
      <c r="J72" s="181" t="str">
        <f>'FÚ_stav 1. 7. 2026'!$A$4</f>
        <v>Ředitel FÚ</v>
      </c>
      <c r="K72" s="181" t="s">
        <v>447</v>
      </c>
      <c r="L72" s="181" t="str">
        <f t="shared" si="4"/>
        <v>Sekce ÚP pro Prahu 1</v>
      </c>
      <c r="M72" s="181" t="str">
        <f>_xlfn.XLOOKUP(I72,'Sekce_ÚP_stav 1. 12. 2025'!$F$4:$F$71,'Sekce_ÚP_stav 1. 12. 2025'!$A$4:$A$71,"nenalezeno",0)</f>
        <v>Ředitel sekce ÚP</v>
      </c>
      <c r="N72" s="181" t="str">
        <f>_xlfn.XLOOKUP(I72,'Sekce_ÚP_stav 1. 12. 2025'!$F$4:$F$71,'Sekce_ÚP_stav 1. 12. 2025'!$C$4:$C$71,"nenalezeno",0)</f>
        <v>Odbor vyměřovací II</v>
      </c>
      <c r="O72" s="181" t="str">
        <f>_xlfn.XLOOKUP(I72,'Sekce_ÚP_stav 1. 12. 2025'!$F$4:$F$71,'Sekce_ÚP_stav 1. 12. 2025'!$D$4:$D$71,"nenalezeno",0)</f>
        <v>Oddělení vyměřovací V</v>
      </c>
    </row>
    <row r="73" spans="1:15" x14ac:dyDescent="0.25">
      <c r="A73" s="233"/>
      <c r="B73" s="114">
        <v>200152526</v>
      </c>
      <c r="C73" s="115" t="s">
        <v>632</v>
      </c>
      <c r="D73" s="181">
        <f t="shared" si="5"/>
        <v>20</v>
      </c>
      <c r="E73" s="181" t="str">
        <f>_xlfn.XLOOKUP(D73,Číselník!A:A,Číselník!B:B,"nenalezeno",0)</f>
        <v>FÚ pro hl. m. Prahu</v>
      </c>
      <c r="F73" s="181">
        <f t="shared" si="6"/>
        <v>2001</v>
      </c>
      <c r="G73" s="181" t="str">
        <f>_xlfn.XLOOKUP(F73,'Číselník II_stav 1. 7. 2026'!A:A,'Číselník II_stav 1. 7. 2026'!B:B,"nenalezeno",0)</f>
        <v>Sekce ÚP pro Prahu 1</v>
      </c>
      <c r="H73" s="181">
        <f t="shared" si="7"/>
        <v>200152</v>
      </c>
      <c r="I73" s="181">
        <f t="shared" si="8"/>
        <v>52526</v>
      </c>
      <c r="J73" s="181" t="str">
        <f>'FÚ_stav 1. 7. 2026'!$A$4</f>
        <v>Ředitel FÚ</v>
      </c>
      <c r="K73" s="181" t="s">
        <v>447</v>
      </c>
      <c r="L73" s="181" t="str">
        <f t="shared" si="4"/>
        <v>Sekce ÚP pro Prahu 1</v>
      </c>
      <c r="M73" s="181" t="str">
        <f>_xlfn.XLOOKUP(I73,'Sekce_ÚP_stav 1. 12. 2025'!$F$4:$F$71,'Sekce_ÚP_stav 1. 12. 2025'!$A$4:$A$71,"nenalezeno",0)</f>
        <v>Ředitel sekce ÚP</v>
      </c>
      <c r="N73" s="181" t="str">
        <f>_xlfn.XLOOKUP(I73,'Sekce_ÚP_stav 1. 12. 2025'!$F$4:$F$71,'Sekce_ÚP_stav 1. 12. 2025'!$C$4:$C$71,"nenalezeno",0)</f>
        <v>Odbor vyměřovací II</v>
      </c>
      <c r="O73" s="181" t="str">
        <f>_xlfn.XLOOKUP(I73,'Sekce_ÚP_stav 1. 12. 2025'!$F$4:$F$71,'Sekce_ÚP_stav 1. 12. 2025'!$D$4:$D$71,"nenalezeno",0)</f>
        <v>Oddělení vyměřovací VI</v>
      </c>
    </row>
    <row r="74" spans="1:15" x14ac:dyDescent="0.25">
      <c r="A74" s="233"/>
      <c r="B74" s="114">
        <v>200153050</v>
      </c>
      <c r="C74" s="115" t="s">
        <v>633</v>
      </c>
      <c r="D74" s="181">
        <f t="shared" si="5"/>
        <v>20</v>
      </c>
      <c r="E74" s="181" t="str">
        <f>_xlfn.XLOOKUP(D74,Číselník!A:A,Číselník!B:B,"nenalezeno",0)</f>
        <v>FÚ pro hl. m. Prahu</v>
      </c>
      <c r="F74" s="181">
        <f t="shared" si="6"/>
        <v>2001</v>
      </c>
      <c r="G74" s="181" t="str">
        <f>_xlfn.XLOOKUP(F74,'Číselník II_stav 1. 7. 2026'!A:A,'Číselník II_stav 1. 7. 2026'!B:B,"nenalezeno",0)</f>
        <v>Sekce ÚP pro Prahu 1</v>
      </c>
      <c r="H74" s="181">
        <f t="shared" si="7"/>
        <v>200153</v>
      </c>
      <c r="I74" s="181">
        <f t="shared" si="8"/>
        <v>53050</v>
      </c>
      <c r="J74" s="181" t="str">
        <f>'FÚ_stav 1. 7. 2026'!$A$4</f>
        <v>Ředitel FÚ</v>
      </c>
      <c r="K74" s="181" t="s">
        <v>447</v>
      </c>
      <c r="L74" s="181" t="str">
        <f t="shared" si="4"/>
        <v>Sekce ÚP pro Prahu 1</v>
      </c>
      <c r="M74" s="181" t="str">
        <f>_xlfn.XLOOKUP(I74,'Sekce_ÚP_stav 1. 12. 2025'!$F$4:$F$71,'Sekce_ÚP_stav 1. 12. 2025'!$A$4:$A$71,"nenalezeno",0)</f>
        <v>Ředitel sekce ÚP</v>
      </c>
      <c r="N74" s="181" t="str">
        <f>_xlfn.XLOOKUP(I74,'Sekce_ÚP_stav 1. 12. 2025'!$F$4:$F$71,'Sekce_ÚP_stav 1. 12. 2025'!$C$4:$C$71,"nenalezeno",0)</f>
        <v>Odbor vyměřovací III</v>
      </c>
      <c r="O74" s="181"/>
    </row>
    <row r="75" spans="1:15" x14ac:dyDescent="0.25">
      <c r="A75" s="233"/>
      <c r="B75" s="114">
        <v>200153521</v>
      </c>
      <c r="C75" s="115" t="s">
        <v>634</v>
      </c>
      <c r="D75" s="181">
        <f t="shared" si="5"/>
        <v>20</v>
      </c>
      <c r="E75" s="181" t="str">
        <f>_xlfn.XLOOKUP(D75,Číselník!A:A,Číselník!B:B,"nenalezeno",0)</f>
        <v>FÚ pro hl. m. Prahu</v>
      </c>
      <c r="F75" s="181">
        <f t="shared" si="6"/>
        <v>2001</v>
      </c>
      <c r="G75" s="181" t="str">
        <f>_xlfn.XLOOKUP(F75,'Číselník II_stav 1. 7. 2026'!A:A,'Číselník II_stav 1. 7. 2026'!B:B,"nenalezeno",0)</f>
        <v>Sekce ÚP pro Prahu 1</v>
      </c>
      <c r="H75" s="181">
        <f t="shared" si="7"/>
        <v>200153</v>
      </c>
      <c r="I75" s="181">
        <f t="shared" si="8"/>
        <v>53521</v>
      </c>
      <c r="J75" s="181" t="str">
        <f>'FÚ_stav 1. 7. 2026'!$A$4</f>
        <v>Ředitel FÚ</v>
      </c>
      <c r="K75" s="181" t="s">
        <v>447</v>
      </c>
      <c r="L75" s="181" t="str">
        <f t="shared" si="4"/>
        <v>Sekce ÚP pro Prahu 1</v>
      </c>
      <c r="M75" s="181" t="str">
        <f>_xlfn.XLOOKUP(I75,'Sekce_ÚP_stav 1. 12. 2025'!$F$4:$F$71,'Sekce_ÚP_stav 1. 12. 2025'!$A$4:$A$71,"nenalezeno",0)</f>
        <v>Ředitel sekce ÚP</v>
      </c>
      <c r="N75" s="181" t="str">
        <f>_xlfn.XLOOKUP(I75,'Sekce_ÚP_stav 1. 12. 2025'!$F$4:$F$71,'Sekce_ÚP_stav 1. 12. 2025'!$C$4:$C$71,"nenalezeno",0)</f>
        <v>Odbor vyměřovací III</v>
      </c>
      <c r="O75" s="181" t="str">
        <f>_xlfn.XLOOKUP(I75,'Sekce_ÚP_stav 1. 12. 2025'!$F$4:$F$71,'Sekce_ÚP_stav 1. 12. 2025'!$D$4:$D$71,"nenalezeno",0)</f>
        <v>Oddělení vyměřovací I</v>
      </c>
    </row>
    <row r="76" spans="1:15" x14ac:dyDescent="0.25">
      <c r="A76" s="233"/>
      <c r="B76" s="114">
        <v>200153522</v>
      </c>
      <c r="C76" s="115" t="s">
        <v>635</v>
      </c>
      <c r="D76" s="181">
        <f t="shared" si="5"/>
        <v>20</v>
      </c>
      <c r="E76" s="181" t="str">
        <f>_xlfn.XLOOKUP(D76,Číselník!A:A,Číselník!B:B,"nenalezeno",0)</f>
        <v>FÚ pro hl. m. Prahu</v>
      </c>
      <c r="F76" s="181">
        <f t="shared" si="6"/>
        <v>2001</v>
      </c>
      <c r="G76" s="181" t="str">
        <f>_xlfn.XLOOKUP(F76,'Číselník II_stav 1. 7. 2026'!A:A,'Číselník II_stav 1. 7. 2026'!B:B,"nenalezeno",0)</f>
        <v>Sekce ÚP pro Prahu 1</v>
      </c>
      <c r="H76" s="181">
        <f t="shared" si="7"/>
        <v>200153</v>
      </c>
      <c r="I76" s="181">
        <f t="shared" si="8"/>
        <v>53522</v>
      </c>
      <c r="J76" s="181" t="str">
        <f>'FÚ_stav 1. 7. 2026'!$A$4</f>
        <v>Ředitel FÚ</v>
      </c>
      <c r="K76" s="181" t="s">
        <v>447</v>
      </c>
      <c r="L76" s="181" t="str">
        <f t="shared" si="4"/>
        <v>Sekce ÚP pro Prahu 1</v>
      </c>
      <c r="M76" s="181" t="str">
        <f>_xlfn.XLOOKUP(I76,'Sekce_ÚP_stav 1. 12. 2025'!$F$4:$F$71,'Sekce_ÚP_stav 1. 12. 2025'!$A$4:$A$71,"nenalezeno",0)</f>
        <v>Ředitel sekce ÚP</v>
      </c>
      <c r="N76" s="181" t="str">
        <f>_xlfn.XLOOKUP(I76,'Sekce_ÚP_stav 1. 12. 2025'!$F$4:$F$71,'Sekce_ÚP_stav 1. 12. 2025'!$C$4:$C$71,"nenalezeno",0)</f>
        <v>Odbor vyměřovací III</v>
      </c>
      <c r="O76" s="181" t="str">
        <f>_xlfn.XLOOKUP(I76,'Sekce_ÚP_stav 1. 12. 2025'!$F$4:$F$71,'Sekce_ÚP_stav 1. 12. 2025'!$D$4:$D$71,"nenalezeno",0)</f>
        <v>Oddělení vyměřovací II</v>
      </c>
    </row>
    <row r="77" spans="1:15" x14ac:dyDescent="0.25">
      <c r="A77" s="233"/>
      <c r="B77" s="114">
        <v>200153523</v>
      </c>
      <c r="C77" s="115" t="s">
        <v>636</v>
      </c>
      <c r="D77" s="181">
        <f t="shared" si="5"/>
        <v>20</v>
      </c>
      <c r="E77" s="181" t="str">
        <f>_xlfn.XLOOKUP(D77,Číselník!A:A,Číselník!B:B,"nenalezeno",0)</f>
        <v>FÚ pro hl. m. Prahu</v>
      </c>
      <c r="F77" s="181">
        <f t="shared" si="6"/>
        <v>2001</v>
      </c>
      <c r="G77" s="181" t="str">
        <f>_xlfn.XLOOKUP(F77,'Číselník II_stav 1. 7. 2026'!A:A,'Číselník II_stav 1. 7. 2026'!B:B,"nenalezeno",0)</f>
        <v>Sekce ÚP pro Prahu 1</v>
      </c>
      <c r="H77" s="181">
        <f t="shared" si="7"/>
        <v>200153</v>
      </c>
      <c r="I77" s="181">
        <f t="shared" si="8"/>
        <v>53523</v>
      </c>
      <c r="J77" s="181" t="str">
        <f>'FÚ_stav 1. 7. 2026'!$A$4</f>
        <v>Ředitel FÚ</v>
      </c>
      <c r="K77" s="181" t="s">
        <v>447</v>
      </c>
      <c r="L77" s="181" t="str">
        <f t="shared" si="4"/>
        <v>Sekce ÚP pro Prahu 1</v>
      </c>
      <c r="M77" s="181" t="str">
        <f>_xlfn.XLOOKUP(I77,'Sekce_ÚP_stav 1. 12. 2025'!$F$4:$F$71,'Sekce_ÚP_stav 1. 12. 2025'!$A$4:$A$71,"nenalezeno",0)</f>
        <v>Ředitel sekce ÚP</v>
      </c>
      <c r="N77" s="181" t="str">
        <f>_xlfn.XLOOKUP(I77,'Sekce_ÚP_stav 1. 12. 2025'!$F$4:$F$71,'Sekce_ÚP_stav 1. 12. 2025'!$C$4:$C$71,"nenalezeno",0)</f>
        <v>Odbor vyměřovací III</v>
      </c>
      <c r="O77" s="181" t="str">
        <f>_xlfn.XLOOKUP(I77,'Sekce_ÚP_stav 1. 12. 2025'!$F$4:$F$71,'Sekce_ÚP_stav 1. 12. 2025'!$D$4:$D$71,"nenalezeno",0)</f>
        <v>Oddělení vyměřovací III</v>
      </c>
    </row>
    <row r="78" spans="1:15" x14ac:dyDescent="0.25">
      <c r="A78" s="233"/>
      <c r="B78" s="114">
        <v>200153524</v>
      </c>
      <c r="C78" s="115" t="s">
        <v>637</v>
      </c>
      <c r="D78" s="181">
        <f t="shared" si="5"/>
        <v>20</v>
      </c>
      <c r="E78" s="181" t="str">
        <f>_xlfn.XLOOKUP(D78,Číselník!A:A,Číselník!B:B,"nenalezeno",0)</f>
        <v>FÚ pro hl. m. Prahu</v>
      </c>
      <c r="F78" s="181">
        <f t="shared" si="6"/>
        <v>2001</v>
      </c>
      <c r="G78" s="181" t="str">
        <f>_xlfn.XLOOKUP(F78,'Číselník II_stav 1. 7. 2026'!A:A,'Číselník II_stav 1. 7. 2026'!B:B,"nenalezeno",0)</f>
        <v>Sekce ÚP pro Prahu 1</v>
      </c>
      <c r="H78" s="181">
        <f t="shared" si="7"/>
        <v>200153</v>
      </c>
      <c r="I78" s="181">
        <f t="shared" si="8"/>
        <v>53524</v>
      </c>
      <c r="J78" s="181" t="str">
        <f>'FÚ_stav 1. 7. 2026'!$A$4</f>
        <v>Ředitel FÚ</v>
      </c>
      <c r="K78" s="181" t="s">
        <v>447</v>
      </c>
      <c r="L78" s="181" t="str">
        <f t="shared" si="4"/>
        <v>Sekce ÚP pro Prahu 1</v>
      </c>
      <c r="M78" s="181" t="str">
        <f>_xlfn.XLOOKUP(I78,'Sekce_ÚP_stav 1. 12. 2025'!$F$4:$F$71,'Sekce_ÚP_stav 1. 12. 2025'!$A$4:$A$71,"nenalezeno",0)</f>
        <v>Ředitel sekce ÚP</v>
      </c>
      <c r="N78" s="181" t="str">
        <f>_xlfn.XLOOKUP(I78,'Sekce_ÚP_stav 1. 12. 2025'!$F$4:$F$71,'Sekce_ÚP_stav 1. 12. 2025'!$C$4:$C$71,"nenalezeno",0)</f>
        <v>Odbor vyměřovací III</v>
      </c>
      <c r="O78" s="181" t="str">
        <f>_xlfn.XLOOKUP(I78,'Sekce_ÚP_stav 1. 12. 2025'!$F$4:$F$71,'Sekce_ÚP_stav 1. 12. 2025'!$D$4:$D$71,"nenalezeno",0)</f>
        <v>Oddělení vyměřovací IV</v>
      </c>
    </row>
    <row r="79" spans="1:15" x14ac:dyDescent="0.25">
      <c r="A79" s="233"/>
      <c r="B79" s="114">
        <v>200153525</v>
      </c>
      <c r="C79" s="115" t="s">
        <v>638</v>
      </c>
      <c r="D79" s="181">
        <f t="shared" si="5"/>
        <v>20</v>
      </c>
      <c r="E79" s="181" t="str">
        <f>_xlfn.XLOOKUP(D79,Číselník!A:A,Číselník!B:B,"nenalezeno",0)</f>
        <v>FÚ pro hl. m. Prahu</v>
      </c>
      <c r="F79" s="181">
        <f t="shared" si="6"/>
        <v>2001</v>
      </c>
      <c r="G79" s="181" t="str">
        <f>_xlfn.XLOOKUP(F79,'Číselník II_stav 1. 7. 2026'!A:A,'Číselník II_stav 1. 7. 2026'!B:B,"nenalezeno",0)</f>
        <v>Sekce ÚP pro Prahu 1</v>
      </c>
      <c r="H79" s="181">
        <f t="shared" si="7"/>
        <v>200153</v>
      </c>
      <c r="I79" s="181">
        <f t="shared" si="8"/>
        <v>53525</v>
      </c>
      <c r="J79" s="181" t="str">
        <f>'FÚ_stav 1. 7. 2026'!$A$4</f>
        <v>Ředitel FÚ</v>
      </c>
      <c r="K79" s="181" t="s">
        <v>447</v>
      </c>
      <c r="L79" s="181" t="str">
        <f t="shared" si="4"/>
        <v>Sekce ÚP pro Prahu 1</v>
      </c>
      <c r="M79" s="181" t="str">
        <f>_xlfn.XLOOKUP(I79,'Sekce_ÚP_stav 1. 12. 2025'!$F$4:$F$71,'Sekce_ÚP_stav 1. 12. 2025'!$A$4:$A$71,"nenalezeno",0)</f>
        <v>Ředitel sekce ÚP</v>
      </c>
      <c r="N79" s="181" t="str">
        <f>_xlfn.XLOOKUP(I79,'Sekce_ÚP_stav 1. 12. 2025'!$F$4:$F$71,'Sekce_ÚP_stav 1. 12. 2025'!$C$4:$C$71,"nenalezeno",0)</f>
        <v>Odbor vyměřovací III</v>
      </c>
      <c r="O79" s="181" t="str">
        <f>_xlfn.XLOOKUP(I79,'Sekce_ÚP_stav 1. 12. 2025'!$F$4:$F$71,'Sekce_ÚP_stav 1. 12. 2025'!$D$4:$D$71,"nenalezeno",0)</f>
        <v>Oddělení vyměřovací V</v>
      </c>
    </row>
    <row r="80" spans="1:15" x14ac:dyDescent="0.25">
      <c r="A80" s="233"/>
      <c r="B80" s="114">
        <v>200161050</v>
      </c>
      <c r="C80" s="115" t="s">
        <v>639</v>
      </c>
      <c r="D80" s="181">
        <f t="shared" si="5"/>
        <v>20</v>
      </c>
      <c r="E80" s="181" t="str">
        <f>_xlfn.XLOOKUP(D80,Číselník!A:A,Číselník!B:B,"nenalezeno",0)</f>
        <v>FÚ pro hl. m. Prahu</v>
      </c>
      <c r="F80" s="181">
        <f t="shared" si="6"/>
        <v>2001</v>
      </c>
      <c r="G80" s="181" t="str">
        <f>_xlfn.XLOOKUP(F80,'Číselník II_stav 1. 7. 2026'!A:A,'Číselník II_stav 1. 7. 2026'!B:B,"nenalezeno",0)</f>
        <v>Sekce ÚP pro Prahu 1</v>
      </c>
      <c r="H80" s="181">
        <f t="shared" si="7"/>
        <v>200161</v>
      </c>
      <c r="I80" s="181">
        <f t="shared" si="8"/>
        <v>61050</v>
      </c>
      <c r="J80" s="181" t="str">
        <f>'FÚ_stav 1. 7. 2026'!$A$4</f>
        <v>Ředitel FÚ</v>
      </c>
      <c r="K80" s="181" t="s">
        <v>447</v>
      </c>
      <c r="L80" s="181" t="str">
        <f t="shared" si="4"/>
        <v>Sekce ÚP pro Prahu 1</v>
      </c>
      <c r="M80" s="181" t="str">
        <f>_xlfn.XLOOKUP(I80,'Sekce_ÚP_stav 1. 12. 2025'!$F$4:$F$71,'Sekce_ÚP_stav 1. 12. 2025'!$A$4:$A$71,"nenalezeno",0)</f>
        <v>Ředitel sekce ÚP</v>
      </c>
      <c r="N80" s="181" t="str">
        <f>_xlfn.XLOOKUP(I80,'Sekce_ÚP_stav 1. 12. 2025'!$F$4:$F$71,'Sekce_ÚP_stav 1. 12. 2025'!$C$4:$C$71,"nenalezeno",0)</f>
        <v>Odbor kontrolní I</v>
      </c>
      <c r="O80" s="181"/>
    </row>
    <row r="81" spans="1:15" x14ac:dyDescent="0.25">
      <c r="A81" s="233"/>
      <c r="B81" s="114">
        <v>200161561</v>
      </c>
      <c r="C81" s="115" t="s">
        <v>640</v>
      </c>
      <c r="D81" s="181">
        <f t="shared" si="5"/>
        <v>20</v>
      </c>
      <c r="E81" s="181" t="str">
        <f>_xlfn.XLOOKUP(D81,Číselník!A:A,Číselník!B:B,"nenalezeno",0)</f>
        <v>FÚ pro hl. m. Prahu</v>
      </c>
      <c r="F81" s="181">
        <f t="shared" si="6"/>
        <v>2001</v>
      </c>
      <c r="G81" s="181" t="str">
        <f>_xlfn.XLOOKUP(F81,'Číselník II_stav 1. 7. 2026'!A:A,'Číselník II_stav 1. 7. 2026'!B:B,"nenalezeno",0)</f>
        <v>Sekce ÚP pro Prahu 1</v>
      </c>
      <c r="H81" s="181">
        <f t="shared" si="7"/>
        <v>200161</v>
      </c>
      <c r="I81" s="181">
        <f t="shared" si="8"/>
        <v>61561</v>
      </c>
      <c r="J81" s="181" t="str">
        <f>'FÚ_stav 1. 7. 2026'!$A$4</f>
        <v>Ředitel FÚ</v>
      </c>
      <c r="K81" s="181" t="s">
        <v>447</v>
      </c>
      <c r="L81" s="181" t="str">
        <f t="shared" si="4"/>
        <v>Sekce ÚP pro Prahu 1</v>
      </c>
      <c r="M81" s="181" t="str">
        <f>_xlfn.XLOOKUP(I81,'Sekce_ÚP_stav 1. 12. 2025'!$F$4:$F$71,'Sekce_ÚP_stav 1. 12. 2025'!$A$4:$A$71,"nenalezeno",0)</f>
        <v>Ředitel sekce ÚP</v>
      </c>
      <c r="N81" s="181" t="str">
        <f>_xlfn.XLOOKUP(I81,'Sekce_ÚP_stav 1. 12. 2025'!$F$4:$F$71,'Sekce_ÚP_stav 1. 12. 2025'!$C$4:$C$71,"nenalezeno",0)</f>
        <v>Odbor kontrolní I</v>
      </c>
      <c r="O81" s="181" t="str">
        <f>_xlfn.XLOOKUP(I81,'Sekce_ÚP_stav 1. 12. 2025'!$F$4:$F$71,'Sekce_ÚP_stav 1. 12. 2025'!$D$4:$D$71,"nenalezeno",0)</f>
        <v>Oddělení kontrolní I</v>
      </c>
    </row>
    <row r="82" spans="1:15" x14ac:dyDescent="0.25">
      <c r="A82" s="233"/>
      <c r="B82" s="114">
        <v>200161562</v>
      </c>
      <c r="C82" s="115" t="s">
        <v>641</v>
      </c>
      <c r="D82" s="181">
        <f t="shared" si="5"/>
        <v>20</v>
      </c>
      <c r="E82" s="181" t="str">
        <f>_xlfn.XLOOKUP(D82,Číselník!A:A,Číselník!B:B,"nenalezeno",0)</f>
        <v>FÚ pro hl. m. Prahu</v>
      </c>
      <c r="F82" s="181">
        <f t="shared" si="6"/>
        <v>2001</v>
      </c>
      <c r="G82" s="181" t="str">
        <f>_xlfn.XLOOKUP(F82,'Číselník II_stav 1. 7. 2026'!A:A,'Číselník II_stav 1. 7. 2026'!B:B,"nenalezeno",0)</f>
        <v>Sekce ÚP pro Prahu 1</v>
      </c>
      <c r="H82" s="181">
        <f t="shared" si="7"/>
        <v>200161</v>
      </c>
      <c r="I82" s="181">
        <f t="shared" si="8"/>
        <v>61562</v>
      </c>
      <c r="J82" s="181" t="str">
        <f>'FÚ_stav 1. 7. 2026'!$A$4</f>
        <v>Ředitel FÚ</v>
      </c>
      <c r="K82" s="181" t="s">
        <v>447</v>
      </c>
      <c r="L82" s="181" t="str">
        <f t="shared" si="4"/>
        <v>Sekce ÚP pro Prahu 1</v>
      </c>
      <c r="M82" s="181" t="str">
        <f>_xlfn.XLOOKUP(I82,'Sekce_ÚP_stav 1. 12. 2025'!$F$4:$F$71,'Sekce_ÚP_stav 1. 12. 2025'!$A$4:$A$71,"nenalezeno",0)</f>
        <v>Ředitel sekce ÚP</v>
      </c>
      <c r="N82" s="181" t="str">
        <f>_xlfn.XLOOKUP(I82,'Sekce_ÚP_stav 1. 12. 2025'!$F$4:$F$71,'Sekce_ÚP_stav 1. 12. 2025'!$C$4:$C$71,"nenalezeno",0)</f>
        <v>Odbor kontrolní I</v>
      </c>
      <c r="O82" s="181" t="str">
        <f>_xlfn.XLOOKUP(I82,'Sekce_ÚP_stav 1. 12. 2025'!$F$4:$F$71,'Sekce_ÚP_stav 1. 12. 2025'!$D$4:$D$71,"nenalezeno",0)</f>
        <v>Oddělení kontrolní II</v>
      </c>
    </row>
    <row r="83" spans="1:15" x14ac:dyDescent="0.25">
      <c r="A83" s="233"/>
      <c r="B83" s="114">
        <v>200161563</v>
      </c>
      <c r="C83" s="115" t="s">
        <v>642</v>
      </c>
      <c r="D83" s="181">
        <f t="shared" si="5"/>
        <v>20</v>
      </c>
      <c r="E83" s="181" t="str">
        <f>_xlfn.XLOOKUP(D83,Číselník!A:A,Číselník!B:B,"nenalezeno",0)</f>
        <v>FÚ pro hl. m. Prahu</v>
      </c>
      <c r="F83" s="181">
        <f t="shared" si="6"/>
        <v>2001</v>
      </c>
      <c r="G83" s="181" t="str">
        <f>_xlfn.XLOOKUP(F83,'Číselník II_stav 1. 7. 2026'!A:A,'Číselník II_stav 1. 7. 2026'!B:B,"nenalezeno",0)</f>
        <v>Sekce ÚP pro Prahu 1</v>
      </c>
      <c r="H83" s="181">
        <f t="shared" si="7"/>
        <v>200161</v>
      </c>
      <c r="I83" s="181">
        <f t="shared" si="8"/>
        <v>61563</v>
      </c>
      <c r="J83" s="181" t="str">
        <f>'FÚ_stav 1. 7. 2026'!$A$4</f>
        <v>Ředitel FÚ</v>
      </c>
      <c r="K83" s="181" t="s">
        <v>447</v>
      </c>
      <c r="L83" s="181" t="str">
        <f t="shared" si="4"/>
        <v>Sekce ÚP pro Prahu 1</v>
      </c>
      <c r="M83" s="181" t="str">
        <f>_xlfn.XLOOKUP(I83,'Sekce_ÚP_stav 1. 12. 2025'!$F$4:$F$71,'Sekce_ÚP_stav 1. 12. 2025'!$A$4:$A$71,"nenalezeno",0)</f>
        <v>Ředitel sekce ÚP</v>
      </c>
      <c r="N83" s="181" t="str">
        <f>_xlfn.XLOOKUP(I83,'Sekce_ÚP_stav 1. 12. 2025'!$F$4:$F$71,'Sekce_ÚP_stav 1. 12. 2025'!$C$4:$C$71,"nenalezeno",0)</f>
        <v>Odbor kontrolní I</v>
      </c>
      <c r="O83" s="181" t="str">
        <f>_xlfn.XLOOKUP(I83,'Sekce_ÚP_stav 1. 12. 2025'!$F$4:$F$71,'Sekce_ÚP_stav 1. 12. 2025'!$D$4:$D$71,"nenalezeno",0)</f>
        <v>Oddělení kontrolní III</v>
      </c>
    </row>
    <row r="84" spans="1:15" x14ac:dyDescent="0.25">
      <c r="A84" s="233"/>
      <c r="B84" s="114">
        <v>200161564</v>
      </c>
      <c r="C84" s="115" t="s">
        <v>643</v>
      </c>
      <c r="D84" s="181">
        <f t="shared" si="5"/>
        <v>20</v>
      </c>
      <c r="E84" s="181" t="str">
        <f>_xlfn.XLOOKUP(D84,Číselník!A:A,Číselník!B:B,"nenalezeno",0)</f>
        <v>FÚ pro hl. m. Prahu</v>
      </c>
      <c r="F84" s="181">
        <f t="shared" si="6"/>
        <v>2001</v>
      </c>
      <c r="G84" s="181" t="str">
        <f>_xlfn.XLOOKUP(F84,'Číselník II_stav 1. 7. 2026'!A:A,'Číselník II_stav 1. 7. 2026'!B:B,"nenalezeno",0)</f>
        <v>Sekce ÚP pro Prahu 1</v>
      </c>
      <c r="H84" s="181">
        <f t="shared" si="7"/>
        <v>200161</v>
      </c>
      <c r="I84" s="181">
        <f t="shared" si="8"/>
        <v>61564</v>
      </c>
      <c r="J84" s="181" t="str">
        <f>'FÚ_stav 1. 7. 2026'!$A$4</f>
        <v>Ředitel FÚ</v>
      </c>
      <c r="K84" s="181" t="s">
        <v>447</v>
      </c>
      <c r="L84" s="181" t="str">
        <f t="shared" si="4"/>
        <v>Sekce ÚP pro Prahu 1</v>
      </c>
      <c r="M84" s="181" t="str">
        <f>_xlfn.XLOOKUP(I84,'Sekce_ÚP_stav 1. 12. 2025'!$F$4:$F$71,'Sekce_ÚP_stav 1. 12. 2025'!$A$4:$A$71,"nenalezeno",0)</f>
        <v>Ředitel sekce ÚP</v>
      </c>
      <c r="N84" s="181" t="str">
        <f>_xlfn.XLOOKUP(I84,'Sekce_ÚP_stav 1. 12. 2025'!$F$4:$F$71,'Sekce_ÚP_stav 1. 12. 2025'!$C$4:$C$71,"nenalezeno",0)</f>
        <v>Odbor kontrolní I</v>
      </c>
      <c r="O84" s="181" t="str">
        <f>_xlfn.XLOOKUP(I84,'Sekce_ÚP_stav 1. 12. 2025'!$F$4:$F$71,'Sekce_ÚP_stav 1. 12. 2025'!$D$4:$D$71,"nenalezeno",0)</f>
        <v>Oddělení kontrolní IV</v>
      </c>
    </row>
    <row r="85" spans="1:15" x14ac:dyDescent="0.25">
      <c r="A85" s="233"/>
      <c r="B85" s="114">
        <v>200162050</v>
      </c>
      <c r="C85" s="115" t="s">
        <v>644</v>
      </c>
      <c r="D85" s="181">
        <f t="shared" si="5"/>
        <v>20</v>
      </c>
      <c r="E85" s="181" t="str">
        <f>_xlfn.XLOOKUP(D85,Číselník!A:A,Číselník!B:B,"nenalezeno",0)</f>
        <v>FÚ pro hl. m. Prahu</v>
      </c>
      <c r="F85" s="181">
        <f t="shared" si="6"/>
        <v>2001</v>
      </c>
      <c r="G85" s="181" t="str">
        <f>_xlfn.XLOOKUP(F85,'Číselník II_stav 1. 7. 2026'!A:A,'Číselník II_stav 1. 7. 2026'!B:B,"nenalezeno",0)</f>
        <v>Sekce ÚP pro Prahu 1</v>
      </c>
      <c r="H85" s="181">
        <f t="shared" si="7"/>
        <v>200162</v>
      </c>
      <c r="I85" s="181">
        <f t="shared" si="8"/>
        <v>62050</v>
      </c>
      <c r="J85" s="181" t="str">
        <f>'FÚ_stav 1. 7. 2026'!$A$4</f>
        <v>Ředitel FÚ</v>
      </c>
      <c r="K85" s="181" t="s">
        <v>447</v>
      </c>
      <c r="L85" s="181" t="str">
        <f t="shared" si="4"/>
        <v>Sekce ÚP pro Prahu 1</v>
      </c>
      <c r="M85" s="181" t="str">
        <f>_xlfn.XLOOKUP(I85,'Sekce_ÚP_stav 1. 12. 2025'!$F$4:$F$71,'Sekce_ÚP_stav 1. 12. 2025'!$A$4:$A$71,"nenalezeno",0)</f>
        <v>Ředitel sekce ÚP</v>
      </c>
      <c r="N85" s="181" t="str">
        <f>_xlfn.XLOOKUP(I85,'Sekce_ÚP_stav 1. 12. 2025'!$F$4:$F$71,'Sekce_ÚP_stav 1. 12. 2025'!$C$4:$C$71,"nenalezeno",0)</f>
        <v>Odbor kontrolní II</v>
      </c>
      <c r="O85" s="181"/>
    </row>
    <row r="86" spans="1:15" x14ac:dyDescent="0.25">
      <c r="A86" s="233"/>
      <c r="B86" s="114">
        <v>200162561</v>
      </c>
      <c r="C86" s="187" t="s">
        <v>645</v>
      </c>
      <c r="D86" s="181">
        <f t="shared" si="5"/>
        <v>20</v>
      </c>
      <c r="E86" s="181" t="str">
        <f>_xlfn.XLOOKUP(D86,Číselník!A:A,Číselník!B:B,"nenalezeno",0)</f>
        <v>FÚ pro hl. m. Prahu</v>
      </c>
      <c r="F86" s="181">
        <f t="shared" si="6"/>
        <v>2001</v>
      </c>
      <c r="G86" s="181" t="str">
        <f>_xlfn.XLOOKUP(F86,'Číselník II_stav 1. 7. 2026'!A:A,'Číselník II_stav 1. 7. 2026'!B:B,"nenalezeno",0)</f>
        <v>Sekce ÚP pro Prahu 1</v>
      </c>
      <c r="H86" s="181">
        <f t="shared" si="7"/>
        <v>200162</v>
      </c>
      <c r="I86" s="181">
        <f t="shared" si="8"/>
        <v>62561</v>
      </c>
      <c r="J86" s="181" t="str">
        <f>'FÚ_stav 1. 7. 2026'!$A$4</f>
        <v>Ředitel FÚ</v>
      </c>
      <c r="K86" s="181" t="s">
        <v>447</v>
      </c>
      <c r="L86" s="181" t="str">
        <f t="shared" si="4"/>
        <v>Sekce ÚP pro Prahu 1</v>
      </c>
      <c r="M86" s="181" t="str">
        <f>_xlfn.XLOOKUP(I86,'Sekce_ÚP_stav 1. 12. 2025'!$F$4:$F$71,'Sekce_ÚP_stav 1. 12. 2025'!$A$4:$A$71,"nenalezeno",0)</f>
        <v>Ředitel sekce ÚP</v>
      </c>
      <c r="N86" s="181" t="str">
        <f>_xlfn.XLOOKUP(I86,'Sekce_ÚP_stav 1. 12. 2025'!$F$4:$F$71,'Sekce_ÚP_stav 1. 12. 2025'!$C$4:$C$71,"nenalezeno",0)</f>
        <v>Odbor kontrolní II</v>
      </c>
      <c r="O86" s="181" t="str">
        <f>_xlfn.XLOOKUP(I86,'Sekce_ÚP_stav 1. 12. 2025'!$F$4:$F$71,'Sekce_ÚP_stav 1. 12. 2025'!$D$4:$D$71,"nenalezeno",0)</f>
        <v>Oddělení kontrolní I</v>
      </c>
    </row>
    <row r="87" spans="1:15" x14ac:dyDescent="0.25">
      <c r="A87" s="233"/>
      <c r="B87" s="114">
        <v>200162562</v>
      </c>
      <c r="C87" s="187" t="s">
        <v>645</v>
      </c>
      <c r="D87" s="181">
        <f t="shared" si="5"/>
        <v>20</v>
      </c>
      <c r="E87" s="181" t="str">
        <f>_xlfn.XLOOKUP(D87,Číselník!A:A,Číselník!B:B,"nenalezeno",0)</f>
        <v>FÚ pro hl. m. Prahu</v>
      </c>
      <c r="F87" s="181">
        <f t="shared" si="6"/>
        <v>2001</v>
      </c>
      <c r="G87" s="181" t="str">
        <f>_xlfn.XLOOKUP(F87,'Číselník II_stav 1. 7. 2026'!A:A,'Číselník II_stav 1. 7. 2026'!B:B,"nenalezeno",0)</f>
        <v>Sekce ÚP pro Prahu 1</v>
      </c>
      <c r="H87" s="181">
        <f t="shared" si="7"/>
        <v>200162</v>
      </c>
      <c r="I87" s="181">
        <f t="shared" si="8"/>
        <v>62562</v>
      </c>
      <c r="J87" s="181" t="str">
        <f>'FÚ_stav 1. 7. 2026'!$A$4</f>
        <v>Ředitel FÚ</v>
      </c>
      <c r="K87" s="181" t="s">
        <v>447</v>
      </c>
      <c r="L87" s="181" t="str">
        <f t="shared" si="4"/>
        <v>Sekce ÚP pro Prahu 1</v>
      </c>
      <c r="M87" s="181" t="str">
        <f>_xlfn.XLOOKUP(I87,'Sekce_ÚP_stav 1. 12. 2025'!$F$4:$F$71,'Sekce_ÚP_stav 1. 12. 2025'!$A$4:$A$71,"nenalezeno",0)</f>
        <v>Ředitel sekce ÚP</v>
      </c>
      <c r="N87" s="181" t="str">
        <f>_xlfn.XLOOKUP(I87,'Sekce_ÚP_stav 1. 12. 2025'!$F$4:$F$71,'Sekce_ÚP_stav 1. 12. 2025'!$C$4:$C$71,"nenalezeno",0)</f>
        <v>Odbor kontrolní II</v>
      </c>
      <c r="O87" s="181" t="str">
        <f>_xlfn.XLOOKUP(I87,'Sekce_ÚP_stav 1. 12. 2025'!$F$4:$F$71,'Sekce_ÚP_stav 1. 12. 2025'!$D$4:$D$71,"nenalezeno",0)</f>
        <v>Oddělení kontrolní II</v>
      </c>
    </row>
    <row r="88" spans="1:15" x14ac:dyDescent="0.25">
      <c r="A88" s="233"/>
      <c r="B88" s="114">
        <v>200162563</v>
      </c>
      <c r="C88" s="115" t="s">
        <v>646</v>
      </c>
      <c r="D88" s="181">
        <f t="shared" si="5"/>
        <v>20</v>
      </c>
      <c r="E88" s="181" t="str">
        <f>_xlfn.XLOOKUP(D88,Číselník!A:A,Číselník!B:B,"nenalezeno",0)</f>
        <v>FÚ pro hl. m. Prahu</v>
      </c>
      <c r="F88" s="181">
        <f t="shared" si="6"/>
        <v>2001</v>
      </c>
      <c r="G88" s="181" t="str">
        <f>_xlfn.XLOOKUP(F88,'Číselník II_stav 1. 7. 2026'!A:A,'Číselník II_stav 1. 7. 2026'!B:B,"nenalezeno",0)</f>
        <v>Sekce ÚP pro Prahu 1</v>
      </c>
      <c r="H88" s="181">
        <f t="shared" si="7"/>
        <v>200162</v>
      </c>
      <c r="I88" s="181">
        <f t="shared" si="8"/>
        <v>62563</v>
      </c>
      <c r="J88" s="181" t="str">
        <f>'FÚ_stav 1. 7. 2026'!$A$4</f>
        <v>Ředitel FÚ</v>
      </c>
      <c r="K88" s="181" t="s">
        <v>447</v>
      </c>
      <c r="L88" s="181" t="str">
        <f t="shared" si="4"/>
        <v>Sekce ÚP pro Prahu 1</v>
      </c>
      <c r="M88" s="181" t="str">
        <f>_xlfn.XLOOKUP(I88,'Sekce_ÚP_stav 1. 12. 2025'!$F$4:$F$71,'Sekce_ÚP_stav 1. 12. 2025'!$A$4:$A$71,"nenalezeno",0)</f>
        <v>Ředitel sekce ÚP</v>
      </c>
      <c r="N88" s="181" t="str">
        <f>_xlfn.XLOOKUP(I88,'Sekce_ÚP_stav 1. 12. 2025'!$F$4:$F$71,'Sekce_ÚP_stav 1. 12. 2025'!$C$4:$C$71,"nenalezeno",0)</f>
        <v>Odbor kontrolní II</v>
      </c>
      <c r="O88" s="181" t="str">
        <f>_xlfn.XLOOKUP(I88,'Sekce_ÚP_stav 1. 12. 2025'!$F$4:$F$71,'Sekce_ÚP_stav 1. 12. 2025'!$D$4:$D$71,"nenalezeno",0)</f>
        <v>Oddělení kontrolní III</v>
      </c>
    </row>
    <row r="89" spans="1:15" x14ac:dyDescent="0.25">
      <c r="A89" s="233"/>
      <c r="B89" s="114">
        <v>200200030</v>
      </c>
      <c r="C89" s="115" t="s">
        <v>647</v>
      </c>
      <c r="D89" s="181">
        <f t="shared" si="5"/>
        <v>20</v>
      </c>
      <c r="E89" s="181" t="str">
        <f>_xlfn.XLOOKUP(D89,Číselník!A:A,Číselník!B:B,"nenalezeno",0)</f>
        <v>FÚ pro hl. m. Prahu</v>
      </c>
      <c r="F89" s="181">
        <f t="shared" si="6"/>
        <v>2002</v>
      </c>
      <c r="G89" s="181" t="str">
        <f>_xlfn.XLOOKUP(F89,'Číselník II_stav 1. 7. 2026'!A:A,'Číselník II_stav 1. 7. 2026'!B:B,"nenalezeno",0)</f>
        <v>Sekce ÚP pro Prahu 2</v>
      </c>
      <c r="H89" s="181">
        <f t="shared" si="7"/>
        <v>200200</v>
      </c>
      <c r="I89" s="181">
        <f t="shared" si="8"/>
        <v>30</v>
      </c>
      <c r="J89" s="181" t="str">
        <f>'FÚ_stav 1. 7. 2026'!$A$4</f>
        <v>Ředitel FÚ</v>
      </c>
      <c r="K89" s="181" t="s">
        <v>448</v>
      </c>
      <c r="L89" s="181" t="str">
        <f t="shared" si="4"/>
        <v>Sekce ÚP pro Prahu 2</v>
      </c>
      <c r="M89" s="181" t="str">
        <f>_xlfn.XLOOKUP(I89,'Sekce_ÚP_stav 1. 12. 2025'!$F$4:$F$71,'Sekce_ÚP_stav 1. 12. 2025'!$A$4:$A$71,"nenalezeno",0)</f>
        <v>Ředitel sekce ÚP</v>
      </c>
      <c r="N89" s="181"/>
      <c r="O89" s="181"/>
    </row>
    <row r="90" spans="1:15" x14ac:dyDescent="0.25">
      <c r="A90" s="233"/>
      <c r="B90" s="114">
        <v>200200065</v>
      </c>
      <c r="C90" s="115" t="s">
        <v>648</v>
      </c>
      <c r="D90" s="181">
        <f t="shared" si="5"/>
        <v>20</v>
      </c>
      <c r="E90" s="181" t="str">
        <f>_xlfn.XLOOKUP(D90,Číselník!A:A,Číselník!B:B,"nenalezeno",0)</f>
        <v>FÚ pro hl. m. Prahu</v>
      </c>
      <c r="F90" s="181">
        <f t="shared" si="6"/>
        <v>2002</v>
      </c>
      <c r="G90" s="181" t="str">
        <f>_xlfn.XLOOKUP(F90,'Číselník II_stav 1. 7. 2026'!A:A,'Číselník II_stav 1. 7. 2026'!B:B,"nenalezeno",0)</f>
        <v>Sekce ÚP pro Prahu 2</v>
      </c>
      <c r="H90" s="181">
        <f t="shared" si="7"/>
        <v>200200</v>
      </c>
      <c r="I90" s="181">
        <f t="shared" si="8"/>
        <v>65</v>
      </c>
      <c r="J90" s="181" t="str">
        <f>'FÚ_stav 1. 7. 2026'!$A$4</f>
        <v>Ředitel FÚ</v>
      </c>
      <c r="K90" s="181" t="s">
        <v>448</v>
      </c>
      <c r="L90" s="181" t="str">
        <f t="shared" si="4"/>
        <v>Sekce ÚP pro Prahu 2</v>
      </c>
      <c r="M90" s="181" t="str">
        <f>_xlfn.XLOOKUP(I90,'Sekce_ÚP_stav 1. 12. 2025'!$F$4:$F$71,'Sekce_ÚP_stav 1. 12. 2025'!$A$4:$A$71,"nenalezeno",0)</f>
        <v>Ředitel sekce ÚP</v>
      </c>
      <c r="N90" s="181" t="str">
        <f>_xlfn.XLOOKUP(I90,'Sekce_ÚP_stav 1. 12. 2025'!$F$4:$F$71,'Sekce_ÚP_stav 1. 12. 2025'!$C$4:$C$71,"nenalezeno",0)</f>
        <v>Oddělení sekretariátu a provozního zabezpečení</v>
      </c>
      <c r="O90" s="181"/>
    </row>
    <row r="91" spans="1:15" x14ac:dyDescent="0.25">
      <c r="A91" s="233"/>
      <c r="B91" s="114">
        <v>200200510</v>
      </c>
      <c r="C91" s="115" t="s">
        <v>649</v>
      </c>
      <c r="D91" s="181">
        <f t="shared" si="5"/>
        <v>20</v>
      </c>
      <c r="E91" s="181" t="str">
        <f>_xlfn.XLOOKUP(D91,Číselník!A:A,Číselník!B:B,"nenalezeno",0)</f>
        <v>FÚ pro hl. m. Prahu</v>
      </c>
      <c r="F91" s="181">
        <f t="shared" si="6"/>
        <v>2002</v>
      </c>
      <c r="G91" s="181" t="str">
        <f>_xlfn.XLOOKUP(F91,'Číselník II_stav 1. 7. 2026'!A:A,'Číselník II_stav 1. 7. 2026'!B:B,"nenalezeno",0)</f>
        <v>Sekce ÚP pro Prahu 2</v>
      </c>
      <c r="H91" s="181">
        <f t="shared" si="7"/>
        <v>200200</v>
      </c>
      <c r="I91" s="181">
        <f t="shared" si="8"/>
        <v>510</v>
      </c>
      <c r="J91" s="181" t="str">
        <f>'FÚ_stav 1. 7. 2026'!$A$4</f>
        <v>Ředitel FÚ</v>
      </c>
      <c r="K91" s="181" t="s">
        <v>448</v>
      </c>
      <c r="L91" s="181" t="str">
        <f t="shared" si="4"/>
        <v>Sekce ÚP pro Prahu 2</v>
      </c>
      <c r="M91" s="181" t="str">
        <f>_xlfn.XLOOKUP(I91,'Sekce_ÚP_stav 1. 12. 2025'!$F$4:$F$71,'Sekce_ÚP_stav 1. 12. 2025'!$A$4:$A$71,"nenalezeno",0)</f>
        <v>Ředitel sekce ÚP</v>
      </c>
      <c r="N91" s="181" t="str">
        <f>_xlfn.XLOOKUP(I91,'Sekce_ÚP_stav 1. 12. 2025'!$F$4:$F$71,'Sekce_ÚP_stav 1. 12. 2025'!$C$4:$C$71,"nenalezeno",0)</f>
        <v>Oddělení správy registrů</v>
      </c>
      <c r="O91" s="181"/>
    </row>
    <row r="92" spans="1:15" x14ac:dyDescent="0.25">
      <c r="A92" s="233"/>
      <c r="B92" s="114">
        <v>200251050</v>
      </c>
      <c r="C92" s="115" t="s">
        <v>650</v>
      </c>
      <c r="D92" s="181">
        <f t="shared" si="5"/>
        <v>20</v>
      </c>
      <c r="E92" s="181" t="str">
        <f>_xlfn.XLOOKUP(D92,Číselník!A:A,Číselník!B:B,"nenalezeno",0)</f>
        <v>FÚ pro hl. m. Prahu</v>
      </c>
      <c r="F92" s="181">
        <f t="shared" si="6"/>
        <v>2002</v>
      </c>
      <c r="G92" s="181" t="str">
        <f>_xlfn.XLOOKUP(F92,'Číselník II_stav 1. 7. 2026'!A:A,'Číselník II_stav 1. 7. 2026'!B:B,"nenalezeno",0)</f>
        <v>Sekce ÚP pro Prahu 2</v>
      </c>
      <c r="H92" s="181">
        <f t="shared" si="7"/>
        <v>200251</v>
      </c>
      <c r="I92" s="181">
        <f t="shared" si="8"/>
        <v>51050</v>
      </c>
      <c r="J92" s="181" t="str">
        <f>'FÚ_stav 1. 7. 2026'!$A$4</f>
        <v>Ředitel FÚ</v>
      </c>
      <c r="K92" s="181" t="s">
        <v>448</v>
      </c>
      <c r="L92" s="181" t="str">
        <f t="shared" si="4"/>
        <v>Sekce ÚP pro Prahu 2</v>
      </c>
      <c r="M92" s="181" t="str">
        <f>_xlfn.XLOOKUP(I92,'Sekce_ÚP_stav 1. 12. 2025'!$F$4:$F$71,'Sekce_ÚP_stav 1. 12. 2025'!$A$4:$A$71,"nenalezeno",0)</f>
        <v>Ředitel sekce ÚP</v>
      </c>
      <c r="N92" s="181" t="str">
        <f>_xlfn.XLOOKUP(I92,'Sekce_ÚP_stav 1. 12. 2025'!$F$4:$F$71,'Sekce_ÚP_stav 1. 12. 2025'!$C$4:$C$71,"nenalezeno",0)</f>
        <v>Odbor vyměřovací I</v>
      </c>
      <c r="O92" s="181"/>
    </row>
    <row r="93" spans="1:15" x14ac:dyDescent="0.25">
      <c r="A93" s="233"/>
      <c r="B93" s="114">
        <v>200251521</v>
      </c>
      <c r="C93" s="115" t="s">
        <v>651</v>
      </c>
      <c r="D93" s="181">
        <f t="shared" si="5"/>
        <v>20</v>
      </c>
      <c r="E93" s="181" t="str">
        <f>_xlfn.XLOOKUP(D93,Číselník!A:A,Číselník!B:B,"nenalezeno",0)</f>
        <v>FÚ pro hl. m. Prahu</v>
      </c>
      <c r="F93" s="181">
        <f t="shared" si="6"/>
        <v>2002</v>
      </c>
      <c r="G93" s="181" t="str">
        <f>_xlfn.XLOOKUP(F93,'Číselník II_stav 1. 7. 2026'!A:A,'Číselník II_stav 1. 7. 2026'!B:B,"nenalezeno",0)</f>
        <v>Sekce ÚP pro Prahu 2</v>
      </c>
      <c r="H93" s="181">
        <f t="shared" si="7"/>
        <v>200251</v>
      </c>
      <c r="I93" s="181">
        <f t="shared" si="8"/>
        <v>51521</v>
      </c>
      <c r="J93" s="181" t="str">
        <f>'FÚ_stav 1. 7. 2026'!$A$4</f>
        <v>Ředitel FÚ</v>
      </c>
      <c r="K93" s="181" t="s">
        <v>448</v>
      </c>
      <c r="L93" s="181" t="str">
        <f t="shared" si="4"/>
        <v>Sekce ÚP pro Prahu 2</v>
      </c>
      <c r="M93" s="181" t="str">
        <f>_xlfn.XLOOKUP(I93,'Sekce_ÚP_stav 1. 12. 2025'!$F$4:$F$71,'Sekce_ÚP_stav 1. 12. 2025'!$A$4:$A$71,"nenalezeno",0)</f>
        <v>Ředitel sekce ÚP</v>
      </c>
      <c r="N93" s="181" t="str">
        <f>_xlfn.XLOOKUP(I93,'Sekce_ÚP_stav 1. 12. 2025'!$F$4:$F$71,'Sekce_ÚP_stav 1. 12. 2025'!$C$4:$C$71,"nenalezeno",0)</f>
        <v>Odbor vyměřovací I</v>
      </c>
      <c r="O93" s="181" t="str">
        <f>_xlfn.XLOOKUP(I93,'Sekce_ÚP_stav 1. 12. 2025'!$F$4:$F$71,'Sekce_ÚP_stav 1. 12. 2025'!$D$4:$D$71,"nenalezeno",0)</f>
        <v>Oddělení vyměřovací I</v>
      </c>
    </row>
    <row r="94" spans="1:15" x14ac:dyDescent="0.25">
      <c r="A94" s="233"/>
      <c r="B94" s="114">
        <v>200251522</v>
      </c>
      <c r="C94" s="115" t="s">
        <v>652</v>
      </c>
      <c r="D94" s="181">
        <f t="shared" si="5"/>
        <v>20</v>
      </c>
      <c r="E94" s="181" t="str">
        <f>_xlfn.XLOOKUP(D94,Číselník!A:A,Číselník!B:B,"nenalezeno",0)</f>
        <v>FÚ pro hl. m. Prahu</v>
      </c>
      <c r="F94" s="181">
        <f t="shared" si="6"/>
        <v>2002</v>
      </c>
      <c r="G94" s="181" t="str">
        <f>_xlfn.XLOOKUP(F94,'Číselník II_stav 1. 7. 2026'!A:A,'Číselník II_stav 1. 7. 2026'!B:B,"nenalezeno",0)</f>
        <v>Sekce ÚP pro Prahu 2</v>
      </c>
      <c r="H94" s="181">
        <f t="shared" si="7"/>
        <v>200251</v>
      </c>
      <c r="I94" s="181">
        <f t="shared" si="8"/>
        <v>51522</v>
      </c>
      <c r="J94" s="181" t="str">
        <f>'FÚ_stav 1. 7. 2026'!$A$4</f>
        <v>Ředitel FÚ</v>
      </c>
      <c r="K94" s="181" t="s">
        <v>448</v>
      </c>
      <c r="L94" s="181" t="str">
        <f t="shared" si="4"/>
        <v>Sekce ÚP pro Prahu 2</v>
      </c>
      <c r="M94" s="181" t="str">
        <f>_xlfn.XLOOKUP(I94,'Sekce_ÚP_stav 1. 12. 2025'!$F$4:$F$71,'Sekce_ÚP_stav 1. 12. 2025'!$A$4:$A$71,"nenalezeno",0)</f>
        <v>Ředitel sekce ÚP</v>
      </c>
      <c r="N94" s="181" t="str">
        <f>_xlfn.XLOOKUP(I94,'Sekce_ÚP_stav 1. 12. 2025'!$F$4:$F$71,'Sekce_ÚP_stav 1. 12. 2025'!$C$4:$C$71,"nenalezeno",0)</f>
        <v>Odbor vyměřovací I</v>
      </c>
      <c r="O94" s="181" t="str">
        <f>_xlfn.XLOOKUP(I94,'Sekce_ÚP_stav 1. 12. 2025'!$F$4:$F$71,'Sekce_ÚP_stav 1. 12. 2025'!$D$4:$D$71,"nenalezeno",0)</f>
        <v>Oddělení vyměřovací II</v>
      </c>
    </row>
    <row r="95" spans="1:15" x14ac:dyDescent="0.25">
      <c r="A95" s="233"/>
      <c r="B95" s="114">
        <v>200251523</v>
      </c>
      <c r="C95" s="115" t="s">
        <v>653</v>
      </c>
      <c r="D95" s="181">
        <f t="shared" si="5"/>
        <v>20</v>
      </c>
      <c r="E95" s="181" t="str">
        <f>_xlfn.XLOOKUP(D95,Číselník!A:A,Číselník!B:B,"nenalezeno",0)</f>
        <v>FÚ pro hl. m. Prahu</v>
      </c>
      <c r="F95" s="181">
        <f t="shared" si="6"/>
        <v>2002</v>
      </c>
      <c r="G95" s="181" t="str">
        <f>_xlfn.XLOOKUP(F95,'Číselník II_stav 1. 7. 2026'!A:A,'Číselník II_stav 1. 7. 2026'!B:B,"nenalezeno",0)</f>
        <v>Sekce ÚP pro Prahu 2</v>
      </c>
      <c r="H95" s="181">
        <f t="shared" si="7"/>
        <v>200251</v>
      </c>
      <c r="I95" s="181">
        <f t="shared" si="8"/>
        <v>51523</v>
      </c>
      <c r="J95" s="181" t="str">
        <f>'FÚ_stav 1. 7. 2026'!$A$4</f>
        <v>Ředitel FÚ</v>
      </c>
      <c r="K95" s="181" t="s">
        <v>448</v>
      </c>
      <c r="L95" s="181" t="str">
        <f t="shared" si="4"/>
        <v>Sekce ÚP pro Prahu 2</v>
      </c>
      <c r="M95" s="181" t="str">
        <f>_xlfn.XLOOKUP(I95,'Sekce_ÚP_stav 1. 12. 2025'!$F$4:$F$71,'Sekce_ÚP_stav 1. 12. 2025'!$A$4:$A$71,"nenalezeno",0)</f>
        <v>Ředitel sekce ÚP</v>
      </c>
      <c r="N95" s="181" t="str">
        <f>_xlfn.XLOOKUP(I95,'Sekce_ÚP_stav 1. 12. 2025'!$F$4:$F$71,'Sekce_ÚP_stav 1. 12. 2025'!$C$4:$C$71,"nenalezeno",0)</f>
        <v>Odbor vyměřovací I</v>
      </c>
      <c r="O95" s="181" t="str">
        <f>_xlfn.XLOOKUP(I95,'Sekce_ÚP_stav 1. 12. 2025'!$F$4:$F$71,'Sekce_ÚP_stav 1. 12. 2025'!$D$4:$D$71,"nenalezeno",0)</f>
        <v>Oddělení vyměřovací III</v>
      </c>
    </row>
    <row r="96" spans="1:15" x14ac:dyDescent="0.25">
      <c r="A96" s="233"/>
      <c r="B96" s="114">
        <v>200252050</v>
      </c>
      <c r="C96" s="115" t="s">
        <v>654</v>
      </c>
      <c r="D96" s="181">
        <f t="shared" si="5"/>
        <v>20</v>
      </c>
      <c r="E96" s="181" t="str">
        <f>_xlfn.XLOOKUP(D96,Číselník!A:A,Číselník!B:B,"nenalezeno",0)</f>
        <v>FÚ pro hl. m. Prahu</v>
      </c>
      <c r="F96" s="181">
        <f t="shared" si="6"/>
        <v>2002</v>
      </c>
      <c r="G96" s="181" t="str">
        <f>_xlfn.XLOOKUP(F96,'Číselník II_stav 1. 7. 2026'!A:A,'Číselník II_stav 1. 7. 2026'!B:B,"nenalezeno",0)</f>
        <v>Sekce ÚP pro Prahu 2</v>
      </c>
      <c r="H96" s="181">
        <f t="shared" si="7"/>
        <v>200252</v>
      </c>
      <c r="I96" s="181">
        <f t="shared" si="8"/>
        <v>52050</v>
      </c>
      <c r="J96" s="181" t="str">
        <f>'FÚ_stav 1. 7. 2026'!$A$4</f>
        <v>Ředitel FÚ</v>
      </c>
      <c r="K96" s="181" t="s">
        <v>448</v>
      </c>
      <c r="L96" s="181" t="str">
        <f t="shared" si="4"/>
        <v>Sekce ÚP pro Prahu 2</v>
      </c>
      <c r="M96" s="181" t="str">
        <f>_xlfn.XLOOKUP(I96,'Sekce_ÚP_stav 1. 12. 2025'!$F$4:$F$71,'Sekce_ÚP_stav 1. 12. 2025'!$A$4:$A$71,"nenalezeno",0)</f>
        <v>Ředitel sekce ÚP</v>
      </c>
      <c r="N96" s="181" t="str">
        <f>_xlfn.XLOOKUP(I96,'Sekce_ÚP_stav 1. 12. 2025'!$F$4:$F$71,'Sekce_ÚP_stav 1. 12. 2025'!$C$4:$C$71,"nenalezeno",0)</f>
        <v>Odbor vyměřovací II</v>
      </c>
      <c r="O96" s="181"/>
    </row>
    <row r="97" spans="1:15" x14ac:dyDescent="0.25">
      <c r="A97" s="233"/>
      <c r="B97" s="114">
        <v>200252521</v>
      </c>
      <c r="C97" s="115" t="s">
        <v>655</v>
      </c>
      <c r="D97" s="181">
        <f t="shared" si="5"/>
        <v>20</v>
      </c>
      <c r="E97" s="181" t="str">
        <f>_xlfn.XLOOKUP(D97,Číselník!A:A,Číselník!B:B,"nenalezeno",0)</f>
        <v>FÚ pro hl. m. Prahu</v>
      </c>
      <c r="F97" s="181">
        <f t="shared" si="6"/>
        <v>2002</v>
      </c>
      <c r="G97" s="181" t="str">
        <f>_xlfn.XLOOKUP(F97,'Číselník II_stav 1. 7. 2026'!A:A,'Číselník II_stav 1. 7. 2026'!B:B,"nenalezeno",0)</f>
        <v>Sekce ÚP pro Prahu 2</v>
      </c>
      <c r="H97" s="181">
        <f t="shared" si="7"/>
        <v>200252</v>
      </c>
      <c r="I97" s="181">
        <f t="shared" si="8"/>
        <v>52521</v>
      </c>
      <c r="J97" s="181" t="str">
        <f>'FÚ_stav 1. 7. 2026'!$A$4</f>
        <v>Ředitel FÚ</v>
      </c>
      <c r="K97" s="181" t="s">
        <v>448</v>
      </c>
      <c r="L97" s="181" t="str">
        <f t="shared" si="4"/>
        <v>Sekce ÚP pro Prahu 2</v>
      </c>
      <c r="M97" s="181" t="str">
        <f>_xlfn.XLOOKUP(I97,'Sekce_ÚP_stav 1. 12. 2025'!$F$4:$F$71,'Sekce_ÚP_stav 1. 12. 2025'!$A$4:$A$71,"nenalezeno",0)</f>
        <v>Ředitel sekce ÚP</v>
      </c>
      <c r="N97" s="181" t="str">
        <f>_xlfn.XLOOKUP(I97,'Sekce_ÚP_stav 1. 12. 2025'!$F$4:$F$71,'Sekce_ÚP_stav 1. 12. 2025'!$C$4:$C$71,"nenalezeno",0)</f>
        <v>Odbor vyměřovací II</v>
      </c>
      <c r="O97" s="181" t="str">
        <f>_xlfn.XLOOKUP(I97,'Sekce_ÚP_stav 1. 12. 2025'!$F$4:$F$71,'Sekce_ÚP_stav 1. 12. 2025'!$D$4:$D$71,"nenalezeno",0)</f>
        <v>Oddělení vyměřovací I</v>
      </c>
    </row>
    <row r="98" spans="1:15" x14ac:dyDescent="0.25">
      <c r="A98" s="233"/>
      <c r="B98" s="114">
        <v>200252522</v>
      </c>
      <c r="C98" s="115" t="s">
        <v>656</v>
      </c>
      <c r="D98" s="181">
        <f t="shared" si="5"/>
        <v>20</v>
      </c>
      <c r="E98" s="181" t="str">
        <f>_xlfn.XLOOKUP(D98,Číselník!A:A,Číselník!B:B,"nenalezeno",0)</f>
        <v>FÚ pro hl. m. Prahu</v>
      </c>
      <c r="F98" s="181">
        <f t="shared" si="6"/>
        <v>2002</v>
      </c>
      <c r="G98" s="181" t="str">
        <f>_xlfn.XLOOKUP(F98,'Číselník II_stav 1. 7. 2026'!A:A,'Číselník II_stav 1. 7. 2026'!B:B,"nenalezeno",0)</f>
        <v>Sekce ÚP pro Prahu 2</v>
      </c>
      <c r="H98" s="181">
        <f t="shared" si="7"/>
        <v>200252</v>
      </c>
      <c r="I98" s="181">
        <f t="shared" si="8"/>
        <v>52522</v>
      </c>
      <c r="J98" s="181" t="str">
        <f>'FÚ_stav 1. 7. 2026'!$A$4</f>
        <v>Ředitel FÚ</v>
      </c>
      <c r="K98" s="181" t="s">
        <v>448</v>
      </c>
      <c r="L98" s="181" t="str">
        <f t="shared" si="4"/>
        <v>Sekce ÚP pro Prahu 2</v>
      </c>
      <c r="M98" s="181" t="str">
        <f>_xlfn.XLOOKUP(I98,'Sekce_ÚP_stav 1. 12. 2025'!$F$4:$F$71,'Sekce_ÚP_stav 1. 12. 2025'!$A$4:$A$71,"nenalezeno",0)</f>
        <v>Ředitel sekce ÚP</v>
      </c>
      <c r="N98" s="181" t="str">
        <f>_xlfn.XLOOKUP(I98,'Sekce_ÚP_stav 1. 12. 2025'!$F$4:$F$71,'Sekce_ÚP_stav 1. 12. 2025'!$C$4:$C$71,"nenalezeno",0)</f>
        <v>Odbor vyměřovací II</v>
      </c>
      <c r="O98" s="181" t="str">
        <f>_xlfn.XLOOKUP(I98,'Sekce_ÚP_stav 1. 12. 2025'!$F$4:$F$71,'Sekce_ÚP_stav 1. 12. 2025'!$D$4:$D$71,"nenalezeno",0)</f>
        <v>Oddělení vyměřovací II</v>
      </c>
    </row>
    <row r="99" spans="1:15" x14ac:dyDescent="0.25">
      <c r="A99" s="233"/>
      <c r="B99" s="114">
        <v>200252523</v>
      </c>
      <c r="C99" s="115" t="s">
        <v>657</v>
      </c>
      <c r="D99" s="181">
        <f t="shared" si="5"/>
        <v>20</v>
      </c>
      <c r="E99" s="181" t="str">
        <f>_xlfn.XLOOKUP(D99,Číselník!A:A,Číselník!B:B,"nenalezeno",0)</f>
        <v>FÚ pro hl. m. Prahu</v>
      </c>
      <c r="F99" s="181">
        <f t="shared" si="6"/>
        <v>2002</v>
      </c>
      <c r="G99" s="181" t="str">
        <f>_xlfn.XLOOKUP(F99,'Číselník II_stav 1. 7. 2026'!A:A,'Číselník II_stav 1. 7. 2026'!B:B,"nenalezeno",0)</f>
        <v>Sekce ÚP pro Prahu 2</v>
      </c>
      <c r="H99" s="181">
        <f t="shared" si="7"/>
        <v>200252</v>
      </c>
      <c r="I99" s="181">
        <f t="shared" si="8"/>
        <v>52523</v>
      </c>
      <c r="J99" s="181" t="str">
        <f>'FÚ_stav 1. 7. 2026'!$A$4</f>
        <v>Ředitel FÚ</v>
      </c>
      <c r="K99" s="181" t="s">
        <v>448</v>
      </c>
      <c r="L99" s="181" t="str">
        <f t="shared" si="4"/>
        <v>Sekce ÚP pro Prahu 2</v>
      </c>
      <c r="M99" s="181" t="str">
        <f>_xlfn.XLOOKUP(I99,'Sekce_ÚP_stav 1. 12. 2025'!$F$4:$F$71,'Sekce_ÚP_stav 1. 12. 2025'!$A$4:$A$71,"nenalezeno",0)</f>
        <v>Ředitel sekce ÚP</v>
      </c>
      <c r="N99" s="181" t="str">
        <f>_xlfn.XLOOKUP(I99,'Sekce_ÚP_stav 1. 12. 2025'!$F$4:$F$71,'Sekce_ÚP_stav 1. 12. 2025'!$C$4:$C$71,"nenalezeno",0)</f>
        <v>Odbor vyměřovací II</v>
      </c>
      <c r="O99" s="181" t="str">
        <f>_xlfn.XLOOKUP(I99,'Sekce_ÚP_stav 1. 12. 2025'!$F$4:$F$71,'Sekce_ÚP_stav 1. 12. 2025'!$D$4:$D$71,"nenalezeno",0)</f>
        <v>Oddělení vyměřovací III</v>
      </c>
    </row>
    <row r="100" spans="1:15" x14ac:dyDescent="0.25">
      <c r="A100" s="233"/>
      <c r="B100" s="114">
        <v>200252524</v>
      </c>
      <c r="C100" s="115" t="s">
        <v>658</v>
      </c>
      <c r="D100" s="181">
        <f t="shared" si="5"/>
        <v>20</v>
      </c>
      <c r="E100" s="181" t="str">
        <f>_xlfn.XLOOKUP(D100,Číselník!A:A,Číselník!B:B,"nenalezeno",0)</f>
        <v>FÚ pro hl. m. Prahu</v>
      </c>
      <c r="F100" s="181">
        <f t="shared" si="6"/>
        <v>2002</v>
      </c>
      <c r="G100" s="181" t="str">
        <f>_xlfn.XLOOKUP(F100,'Číselník II_stav 1. 7. 2026'!A:A,'Číselník II_stav 1. 7. 2026'!B:B,"nenalezeno",0)</f>
        <v>Sekce ÚP pro Prahu 2</v>
      </c>
      <c r="H100" s="181">
        <f t="shared" si="7"/>
        <v>200252</v>
      </c>
      <c r="I100" s="181">
        <f t="shared" si="8"/>
        <v>52524</v>
      </c>
      <c r="J100" s="181" t="str">
        <f>'FÚ_stav 1. 7. 2026'!$A$4</f>
        <v>Ředitel FÚ</v>
      </c>
      <c r="K100" s="181" t="s">
        <v>448</v>
      </c>
      <c r="L100" s="181" t="str">
        <f t="shared" si="4"/>
        <v>Sekce ÚP pro Prahu 2</v>
      </c>
      <c r="M100" s="181" t="str">
        <f>_xlfn.XLOOKUP(I100,'Sekce_ÚP_stav 1. 12. 2025'!$F$4:$F$71,'Sekce_ÚP_stav 1. 12. 2025'!$A$4:$A$71,"nenalezeno",0)</f>
        <v>Ředitel sekce ÚP</v>
      </c>
      <c r="N100" s="181" t="str">
        <f>_xlfn.XLOOKUP(I100,'Sekce_ÚP_stav 1. 12. 2025'!$F$4:$F$71,'Sekce_ÚP_stav 1. 12. 2025'!$C$4:$C$71,"nenalezeno",0)</f>
        <v>Odbor vyměřovací II</v>
      </c>
      <c r="O100" s="181" t="str">
        <f>_xlfn.XLOOKUP(I100,'Sekce_ÚP_stav 1. 12. 2025'!$F$4:$F$71,'Sekce_ÚP_stav 1. 12. 2025'!$D$4:$D$71,"nenalezeno",0)</f>
        <v>Oddělení vyměřovací IV</v>
      </c>
    </row>
    <row r="101" spans="1:15" x14ac:dyDescent="0.25">
      <c r="A101" s="233"/>
      <c r="B101" s="114">
        <v>200260050</v>
      </c>
      <c r="C101" s="115" t="s">
        <v>659</v>
      </c>
      <c r="D101" s="181">
        <f t="shared" si="5"/>
        <v>20</v>
      </c>
      <c r="E101" s="181" t="str">
        <f>_xlfn.XLOOKUP(D101,Číselník!A:A,Číselník!B:B,"nenalezeno",0)</f>
        <v>FÚ pro hl. m. Prahu</v>
      </c>
      <c r="F101" s="181">
        <f t="shared" si="6"/>
        <v>2002</v>
      </c>
      <c r="G101" s="181" t="str">
        <f>_xlfn.XLOOKUP(F101,'Číselník II_stav 1. 7. 2026'!A:A,'Číselník II_stav 1. 7. 2026'!B:B,"nenalezeno",0)</f>
        <v>Sekce ÚP pro Prahu 2</v>
      </c>
      <c r="H101" s="181">
        <f t="shared" si="7"/>
        <v>200260</v>
      </c>
      <c r="I101" s="181">
        <f t="shared" si="8"/>
        <v>60050</v>
      </c>
      <c r="J101" s="181" t="str">
        <f>'FÚ_stav 1. 7. 2026'!$A$4</f>
        <v>Ředitel FÚ</v>
      </c>
      <c r="K101" s="181" t="s">
        <v>448</v>
      </c>
      <c r="L101" s="181" t="str">
        <f t="shared" si="4"/>
        <v>Sekce ÚP pro Prahu 2</v>
      </c>
      <c r="M101" s="181" t="str">
        <f>_xlfn.XLOOKUP(I101,'Sekce_ÚP_stav 1. 12. 2025'!$F$4:$F$71,'Sekce_ÚP_stav 1. 12. 2025'!$A$4:$A$71,"nenalezeno",0)</f>
        <v>Ředitel sekce ÚP</v>
      </c>
      <c r="N101" s="181" t="str">
        <f>_xlfn.XLOOKUP(I101,'Sekce_ÚP_stav 1. 12. 2025'!$F$4:$F$71,'Sekce_ÚP_stav 1. 12. 2025'!$C$4:$C$71,"nenalezeno",0)</f>
        <v>Odbor kontrolní</v>
      </c>
      <c r="O101" s="181"/>
    </row>
    <row r="102" spans="1:15" x14ac:dyDescent="0.25">
      <c r="A102" s="233"/>
      <c r="B102" s="114">
        <v>200260561</v>
      </c>
      <c r="C102" s="115" t="s">
        <v>660</v>
      </c>
      <c r="D102" s="181">
        <f t="shared" si="5"/>
        <v>20</v>
      </c>
      <c r="E102" s="181" t="str">
        <f>_xlfn.XLOOKUP(D102,Číselník!A:A,Číselník!B:B,"nenalezeno",0)</f>
        <v>FÚ pro hl. m. Prahu</v>
      </c>
      <c r="F102" s="181">
        <f t="shared" si="6"/>
        <v>2002</v>
      </c>
      <c r="G102" s="181" t="str">
        <f>_xlfn.XLOOKUP(F102,'Číselník II_stav 1. 7. 2026'!A:A,'Číselník II_stav 1. 7. 2026'!B:B,"nenalezeno",0)</f>
        <v>Sekce ÚP pro Prahu 2</v>
      </c>
      <c r="H102" s="181">
        <f t="shared" si="7"/>
        <v>200260</v>
      </c>
      <c r="I102" s="181">
        <f t="shared" si="8"/>
        <v>60561</v>
      </c>
      <c r="J102" s="181" t="str">
        <f>'FÚ_stav 1. 7. 2026'!$A$4</f>
        <v>Ředitel FÚ</v>
      </c>
      <c r="K102" s="181" t="s">
        <v>448</v>
      </c>
      <c r="L102" s="181" t="str">
        <f t="shared" si="4"/>
        <v>Sekce ÚP pro Prahu 2</v>
      </c>
      <c r="M102" s="181" t="str">
        <f>_xlfn.XLOOKUP(I102,'Sekce_ÚP_stav 1. 12. 2025'!$F$4:$F$71,'Sekce_ÚP_stav 1. 12. 2025'!$A$4:$A$71,"nenalezeno",0)</f>
        <v>Ředitel sekce ÚP</v>
      </c>
      <c r="N102" s="181" t="str">
        <f>_xlfn.XLOOKUP(I102,'Sekce_ÚP_stav 1. 12. 2025'!$F$4:$F$71,'Sekce_ÚP_stav 1. 12. 2025'!$C$4:$C$71,"nenalezeno",0)</f>
        <v>Odbor kontrolní</v>
      </c>
      <c r="O102" s="181" t="str">
        <f>_xlfn.XLOOKUP(I102,'Sekce_ÚP_stav 1. 12. 2025'!$F$4:$F$71,'Sekce_ÚP_stav 1. 12. 2025'!$D$4:$D$71,"nenalezeno",0)</f>
        <v>Oddělení kontrolní I</v>
      </c>
    </row>
    <row r="103" spans="1:15" x14ac:dyDescent="0.25">
      <c r="A103" s="233"/>
      <c r="B103" s="114">
        <v>200260562</v>
      </c>
      <c r="C103" s="115" t="s">
        <v>661</v>
      </c>
      <c r="D103" s="181">
        <f t="shared" si="5"/>
        <v>20</v>
      </c>
      <c r="E103" s="181" t="str">
        <f>_xlfn.XLOOKUP(D103,Číselník!A:A,Číselník!B:B,"nenalezeno",0)</f>
        <v>FÚ pro hl. m. Prahu</v>
      </c>
      <c r="F103" s="181">
        <f t="shared" si="6"/>
        <v>2002</v>
      </c>
      <c r="G103" s="181" t="str">
        <f>_xlfn.XLOOKUP(F103,'Číselník II_stav 1. 7. 2026'!A:A,'Číselník II_stav 1. 7. 2026'!B:B,"nenalezeno",0)</f>
        <v>Sekce ÚP pro Prahu 2</v>
      </c>
      <c r="H103" s="181">
        <f t="shared" si="7"/>
        <v>200260</v>
      </c>
      <c r="I103" s="181">
        <f t="shared" si="8"/>
        <v>60562</v>
      </c>
      <c r="J103" s="181" t="str">
        <f>'FÚ_stav 1. 7. 2026'!$A$4</f>
        <v>Ředitel FÚ</v>
      </c>
      <c r="K103" s="181" t="s">
        <v>448</v>
      </c>
      <c r="L103" s="181" t="str">
        <f t="shared" si="4"/>
        <v>Sekce ÚP pro Prahu 2</v>
      </c>
      <c r="M103" s="181" t="str">
        <f>_xlfn.XLOOKUP(I103,'Sekce_ÚP_stav 1. 12. 2025'!$F$4:$F$71,'Sekce_ÚP_stav 1. 12. 2025'!$A$4:$A$71,"nenalezeno",0)</f>
        <v>Ředitel sekce ÚP</v>
      </c>
      <c r="N103" s="181" t="str">
        <f>_xlfn.XLOOKUP(I103,'Sekce_ÚP_stav 1. 12. 2025'!$F$4:$F$71,'Sekce_ÚP_stav 1. 12. 2025'!$C$4:$C$71,"nenalezeno",0)</f>
        <v>Odbor kontrolní</v>
      </c>
      <c r="O103" s="181" t="str">
        <f>_xlfn.XLOOKUP(I103,'Sekce_ÚP_stav 1. 12. 2025'!$F$4:$F$71,'Sekce_ÚP_stav 1. 12. 2025'!$D$4:$D$71,"nenalezeno",0)</f>
        <v>Oddělení kontrolní II</v>
      </c>
    </row>
    <row r="104" spans="1:15" x14ac:dyDescent="0.25">
      <c r="A104" s="233"/>
      <c r="B104" s="114">
        <v>200300030</v>
      </c>
      <c r="C104" s="115" t="s">
        <v>662</v>
      </c>
      <c r="D104" s="181">
        <f t="shared" si="5"/>
        <v>20</v>
      </c>
      <c r="E104" s="181" t="str">
        <f>_xlfn.XLOOKUP(D104,Číselník!A:A,Číselník!B:B,"nenalezeno",0)</f>
        <v>FÚ pro hl. m. Prahu</v>
      </c>
      <c r="F104" s="181">
        <f t="shared" si="6"/>
        <v>2003</v>
      </c>
      <c r="G104" s="181" t="str">
        <f>_xlfn.XLOOKUP(F104,'Číselník II_stav 1. 7. 2026'!A:A,'Číselník II_stav 1. 7. 2026'!B:B,"nenalezeno",0)</f>
        <v>Sekce ÚP pro Prahu 3</v>
      </c>
      <c r="H104" s="181">
        <f t="shared" si="7"/>
        <v>200300</v>
      </c>
      <c r="I104" s="181">
        <f t="shared" si="8"/>
        <v>30</v>
      </c>
      <c r="J104" s="181" t="str">
        <f>'FÚ_stav 1. 7. 2026'!$A$4</f>
        <v>Ředitel FÚ</v>
      </c>
      <c r="K104" s="181" t="s">
        <v>449</v>
      </c>
      <c r="L104" s="181" t="str">
        <f t="shared" si="4"/>
        <v>Sekce ÚP pro Prahu 3</v>
      </c>
      <c r="M104" s="181" t="str">
        <f>_xlfn.XLOOKUP(I104,'Sekce_ÚP_stav 1. 12. 2025'!$F$4:$F$71,'Sekce_ÚP_stav 1. 12. 2025'!$A$4:$A$71,"nenalezeno",0)</f>
        <v>Ředitel sekce ÚP</v>
      </c>
      <c r="N104" s="181"/>
      <c r="O104" s="181"/>
    </row>
    <row r="105" spans="1:15" x14ac:dyDescent="0.25">
      <c r="A105" s="233"/>
      <c r="B105" s="114">
        <v>200300510</v>
      </c>
      <c r="C105" s="115" t="s">
        <v>663</v>
      </c>
      <c r="D105" s="181">
        <f t="shared" si="5"/>
        <v>20</v>
      </c>
      <c r="E105" s="181" t="str">
        <f>_xlfn.XLOOKUP(D105,Číselník!A:A,Číselník!B:B,"nenalezeno",0)</f>
        <v>FÚ pro hl. m. Prahu</v>
      </c>
      <c r="F105" s="181">
        <f t="shared" si="6"/>
        <v>2003</v>
      </c>
      <c r="G105" s="181" t="str">
        <f>_xlfn.XLOOKUP(F105,'Číselník II_stav 1. 7. 2026'!A:A,'Číselník II_stav 1. 7. 2026'!B:B,"nenalezeno",0)</f>
        <v>Sekce ÚP pro Prahu 3</v>
      </c>
      <c r="H105" s="181">
        <f t="shared" si="7"/>
        <v>200300</v>
      </c>
      <c r="I105" s="181">
        <f t="shared" si="8"/>
        <v>510</v>
      </c>
      <c r="J105" s="181" t="str">
        <f>'FÚ_stav 1. 7. 2026'!$A$4</f>
        <v>Ředitel FÚ</v>
      </c>
      <c r="K105" s="181" t="s">
        <v>449</v>
      </c>
      <c r="L105" s="181" t="str">
        <f t="shared" si="4"/>
        <v>Sekce ÚP pro Prahu 3</v>
      </c>
      <c r="M105" s="181" t="str">
        <f>_xlfn.XLOOKUP(I105,'Sekce_ÚP_stav 1. 12. 2025'!$F$4:$F$71,'Sekce_ÚP_stav 1. 12. 2025'!$A$4:$A$71,"nenalezeno",0)</f>
        <v>Ředitel sekce ÚP</v>
      </c>
      <c r="N105" s="181" t="str">
        <f>_xlfn.XLOOKUP(I105,'Sekce_ÚP_stav 1. 12. 2025'!$F$4:$F$71,'Sekce_ÚP_stav 1. 12. 2025'!$C$4:$C$71,"nenalezeno",0)</f>
        <v>Oddělení správy registrů</v>
      </c>
      <c r="O105" s="181"/>
    </row>
    <row r="106" spans="1:15" x14ac:dyDescent="0.25">
      <c r="A106" s="233"/>
      <c r="B106" s="114">
        <v>200351050</v>
      </c>
      <c r="C106" s="115" t="s">
        <v>664</v>
      </c>
      <c r="D106" s="181">
        <f t="shared" si="5"/>
        <v>20</v>
      </c>
      <c r="E106" s="181" t="str">
        <f>_xlfn.XLOOKUP(D106,Číselník!A:A,Číselník!B:B,"nenalezeno",0)</f>
        <v>FÚ pro hl. m. Prahu</v>
      </c>
      <c r="F106" s="181">
        <f t="shared" si="6"/>
        <v>2003</v>
      </c>
      <c r="G106" s="181" t="str">
        <f>_xlfn.XLOOKUP(F106,'Číselník II_stav 1. 7. 2026'!A:A,'Číselník II_stav 1. 7. 2026'!B:B,"nenalezeno",0)</f>
        <v>Sekce ÚP pro Prahu 3</v>
      </c>
      <c r="H106" s="181">
        <f t="shared" si="7"/>
        <v>200351</v>
      </c>
      <c r="I106" s="181">
        <f t="shared" si="8"/>
        <v>51050</v>
      </c>
      <c r="J106" s="181" t="str">
        <f>'FÚ_stav 1. 7. 2026'!$A$4</f>
        <v>Ředitel FÚ</v>
      </c>
      <c r="K106" s="181" t="s">
        <v>449</v>
      </c>
      <c r="L106" s="181" t="str">
        <f t="shared" si="4"/>
        <v>Sekce ÚP pro Prahu 3</v>
      </c>
      <c r="M106" s="181" t="str">
        <f>_xlfn.XLOOKUP(I106,'Sekce_ÚP_stav 1. 12. 2025'!$F$4:$F$71,'Sekce_ÚP_stav 1. 12. 2025'!$A$4:$A$71,"nenalezeno",0)</f>
        <v>Ředitel sekce ÚP</v>
      </c>
      <c r="N106" s="181" t="str">
        <f>_xlfn.XLOOKUP(I106,'Sekce_ÚP_stav 1. 12. 2025'!$F$4:$F$71,'Sekce_ÚP_stav 1. 12. 2025'!$C$4:$C$71,"nenalezeno",0)</f>
        <v>Odbor vyměřovací I</v>
      </c>
      <c r="O106" s="181"/>
    </row>
    <row r="107" spans="1:15" x14ac:dyDescent="0.25">
      <c r="A107" s="233"/>
      <c r="B107" s="114">
        <v>200351521</v>
      </c>
      <c r="C107" s="115" t="s">
        <v>665</v>
      </c>
      <c r="D107" s="181">
        <f t="shared" si="5"/>
        <v>20</v>
      </c>
      <c r="E107" s="181" t="str">
        <f>_xlfn.XLOOKUP(D107,Číselník!A:A,Číselník!B:B,"nenalezeno",0)</f>
        <v>FÚ pro hl. m. Prahu</v>
      </c>
      <c r="F107" s="181">
        <f t="shared" si="6"/>
        <v>2003</v>
      </c>
      <c r="G107" s="181" t="str">
        <f>_xlfn.XLOOKUP(F107,'Číselník II_stav 1. 7. 2026'!A:A,'Číselník II_stav 1. 7. 2026'!B:B,"nenalezeno",0)</f>
        <v>Sekce ÚP pro Prahu 3</v>
      </c>
      <c r="H107" s="181">
        <f t="shared" si="7"/>
        <v>200351</v>
      </c>
      <c r="I107" s="181">
        <f t="shared" si="8"/>
        <v>51521</v>
      </c>
      <c r="J107" s="181" t="str">
        <f>'FÚ_stav 1. 7. 2026'!$A$4</f>
        <v>Ředitel FÚ</v>
      </c>
      <c r="K107" s="181" t="s">
        <v>449</v>
      </c>
      <c r="L107" s="181" t="str">
        <f t="shared" si="4"/>
        <v>Sekce ÚP pro Prahu 3</v>
      </c>
      <c r="M107" s="181" t="str">
        <f>_xlfn.XLOOKUP(I107,'Sekce_ÚP_stav 1. 12. 2025'!$F$4:$F$71,'Sekce_ÚP_stav 1. 12. 2025'!$A$4:$A$71,"nenalezeno",0)</f>
        <v>Ředitel sekce ÚP</v>
      </c>
      <c r="N107" s="181" t="str">
        <f>_xlfn.XLOOKUP(I107,'Sekce_ÚP_stav 1. 12. 2025'!$F$4:$F$71,'Sekce_ÚP_stav 1. 12. 2025'!$C$4:$C$71,"nenalezeno",0)</f>
        <v>Odbor vyměřovací I</v>
      </c>
      <c r="O107" s="181" t="str">
        <f>_xlfn.XLOOKUP(I107,'Sekce_ÚP_stav 1. 12. 2025'!$F$4:$F$71,'Sekce_ÚP_stav 1. 12. 2025'!$D$4:$D$71,"nenalezeno",0)</f>
        <v>Oddělení vyměřovací I</v>
      </c>
    </row>
    <row r="108" spans="1:15" x14ac:dyDescent="0.25">
      <c r="A108" s="233"/>
      <c r="B108" s="114">
        <v>200351522</v>
      </c>
      <c r="C108" s="115" t="s">
        <v>666</v>
      </c>
      <c r="D108" s="181">
        <f t="shared" si="5"/>
        <v>20</v>
      </c>
      <c r="E108" s="181" t="str">
        <f>_xlfn.XLOOKUP(D108,Číselník!A:A,Číselník!B:B,"nenalezeno",0)</f>
        <v>FÚ pro hl. m. Prahu</v>
      </c>
      <c r="F108" s="181">
        <f t="shared" si="6"/>
        <v>2003</v>
      </c>
      <c r="G108" s="181" t="str">
        <f>_xlfn.XLOOKUP(F108,'Číselník II_stav 1. 7. 2026'!A:A,'Číselník II_stav 1. 7. 2026'!B:B,"nenalezeno",0)</f>
        <v>Sekce ÚP pro Prahu 3</v>
      </c>
      <c r="H108" s="181">
        <f t="shared" si="7"/>
        <v>200351</v>
      </c>
      <c r="I108" s="181">
        <f t="shared" si="8"/>
        <v>51522</v>
      </c>
      <c r="J108" s="181" t="str">
        <f>'FÚ_stav 1. 7. 2026'!$A$4</f>
        <v>Ředitel FÚ</v>
      </c>
      <c r="K108" s="181" t="s">
        <v>449</v>
      </c>
      <c r="L108" s="181" t="str">
        <f t="shared" si="4"/>
        <v>Sekce ÚP pro Prahu 3</v>
      </c>
      <c r="M108" s="181" t="str">
        <f>_xlfn.XLOOKUP(I108,'Sekce_ÚP_stav 1. 12. 2025'!$F$4:$F$71,'Sekce_ÚP_stav 1. 12. 2025'!$A$4:$A$71,"nenalezeno",0)</f>
        <v>Ředitel sekce ÚP</v>
      </c>
      <c r="N108" s="181" t="str">
        <f>_xlfn.XLOOKUP(I108,'Sekce_ÚP_stav 1. 12. 2025'!$F$4:$F$71,'Sekce_ÚP_stav 1. 12. 2025'!$C$4:$C$71,"nenalezeno",0)</f>
        <v>Odbor vyměřovací I</v>
      </c>
      <c r="O108" s="181" t="str">
        <f>_xlfn.XLOOKUP(I108,'Sekce_ÚP_stav 1. 12. 2025'!$F$4:$F$71,'Sekce_ÚP_stav 1. 12. 2025'!$D$4:$D$71,"nenalezeno",0)</f>
        <v>Oddělení vyměřovací II</v>
      </c>
    </row>
    <row r="109" spans="1:15" x14ac:dyDescent="0.25">
      <c r="A109" s="233"/>
      <c r="B109" s="114">
        <v>200351523</v>
      </c>
      <c r="C109" s="115" t="s">
        <v>667</v>
      </c>
      <c r="D109" s="181">
        <f t="shared" si="5"/>
        <v>20</v>
      </c>
      <c r="E109" s="181" t="str">
        <f>_xlfn.XLOOKUP(D109,Číselník!A:A,Číselník!B:B,"nenalezeno",0)</f>
        <v>FÚ pro hl. m. Prahu</v>
      </c>
      <c r="F109" s="181">
        <f t="shared" si="6"/>
        <v>2003</v>
      </c>
      <c r="G109" s="181" t="str">
        <f>_xlfn.XLOOKUP(F109,'Číselník II_stav 1. 7. 2026'!A:A,'Číselník II_stav 1. 7. 2026'!B:B,"nenalezeno",0)</f>
        <v>Sekce ÚP pro Prahu 3</v>
      </c>
      <c r="H109" s="181">
        <f t="shared" si="7"/>
        <v>200351</v>
      </c>
      <c r="I109" s="181">
        <f t="shared" si="8"/>
        <v>51523</v>
      </c>
      <c r="J109" s="181" t="str">
        <f>'FÚ_stav 1. 7. 2026'!$A$4</f>
        <v>Ředitel FÚ</v>
      </c>
      <c r="K109" s="181" t="s">
        <v>449</v>
      </c>
      <c r="L109" s="181" t="str">
        <f t="shared" si="4"/>
        <v>Sekce ÚP pro Prahu 3</v>
      </c>
      <c r="M109" s="181" t="str">
        <f>_xlfn.XLOOKUP(I109,'Sekce_ÚP_stav 1. 12. 2025'!$F$4:$F$71,'Sekce_ÚP_stav 1. 12. 2025'!$A$4:$A$71,"nenalezeno",0)</f>
        <v>Ředitel sekce ÚP</v>
      </c>
      <c r="N109" s="181" t="str">
        <f>_xlfn.XLOOKUP(I109,'Sekce_ÚP_stav 1. 12. 2025'!$F$4:$F$71,'Sekce_ÚP_stav 1. 12. 2025'!$C$4:$C$71,"nenalezeno",0)</f>
        <v>Odbor vyměřovací I</v>
      </c>
      <c r="O109" s="181" t="str">
        <f>_xlfn.XLOOKUP(I109,'Sekce_ÚP_stav 1. 12. 2025'!$F$4:$F$71,'Sekce_ÚP_stav 1. 12. 2025'!$D$4:$D$71,"nenalezeno",0)</f>
        <v>Oddělení vyměřovací III</v>
      </c>
    </row>
    <row r="110" spans="1:15" x14ac:dyDescent="0.25">
      <c r="A110" s="233"/>
      <c r="B110" s="114">
        <v>200352050</v>
      </c>
      <c r="C110" s="115" t="s">
        <v>668</v>
      </c>
      <c r="D110" s="181">
        <f t="shared" si="5"/>
        <v>20</v>
      </c>
      <c r="E110" s="181" t="str">
        <f>_xlfn.XLOOKUP(D110,Číselník!A:A,Číselník!B:B,"nenalezeno",0)</f>
        <v>FÚ pro hl. m. Prahu</v>
      </c>
      <c r="F110" s="181">
        <f t="shared" si="6"/>
        <v>2003</v>
      </c>
      <c r="G110" s="181" t="str">
        <f>_xlfn.XLOOKUP(F110,'Číselník II_stav 1. 7. 2026'!A:A,'Číselník II_stav 1. 7. 2026'!B:B,"nenalezeno",0)</f>
        <v>Sekce ÚP pro Prahu 3</v>
      </c>
      <c r="H110" s="181">
        <f t="shared" si="7"/>
        <v>200352</v>
      </c>
      <c r="I110" s="181">
        <f t="shared" si="8"/>
        <v>52050</v>
      </c>
      <c r="J110" s="181" t="str">
        <f>'FÚ_stav 1. 7. 2026'!$A$4</f>
        <v>Ředitel FÚ</v>
      </c>
      <c r="K110" s="181" t="s">
        <v>449</v>
      </c>
      <c r="L110" s="181" t="str">
        <f t="shared" si="4"/>
        <v>Sekce ÚP pro Prahu 3</v>
      </c>
      <c r="M110" s="181" t="str">
        <f>_xlfn.XLOOKUP(I110,'Sekce_ÚP_stav 1. 12. 2025'!$F$4:$F$71,'Sekce_ÚP_stav 1. 12. 2025'!$A$4:$A$71,"nenalezeno",0)</f>
        <v>Ředitel sekce ÚP</v>
      </c>
      <c r="N110" s="181" t="str">
        <f>_xlfn.XLOOKUP(I110,'Sekce_ÚP_stav 1. 12. 2025'!$F$4:$F$71,'Sekce_ÚP_stav 1. 12. 2025'!$C$4:$C$71,"nenalezeno",0)</f>
        <v>Odbor vyměřovací II</v>
      </c>
      <c r="O110" s="181"/>
    </row>
    <row r="111" spans="1:15" x14ac:dyDescent="0.25">
      <c r="A111" s="233"/>
      <c r="B111" s="114">
        <v>200352521</v>
      </c>
      <c r="C111" s="115" t="s">
        <v>669</v>
      </c>
      <c r="D111" s="181">
        <f t="shared" si="5"/>
        <v>20</v>
      </c>
      <c r="E111" s="181" t="str">
        <f>_xlfn.XLOOKUP(D111,Číselník!A:A,Číselník!B:B,"nenalezeno",0)</f>
        <v>FÚ pro hl. m. Prahu</v>
      </c>
      <c r="F111" s="181">
        <f t="shared" si="6"/>
        <v>2003</v>
      </c>
      <c r="G111" s="181" t="str">
        <f>_xlfn.XLOOKUP(F111,'Číselník II_stav 1. 7. 2026'!A:A,'Číselník II_stav 1. 7. 2026'!B:B,"nenalezeno",0)</f>
        <v>Sekce ÚP pro Prahu 3</v>
      </c>
      <c r="H111" s="181">
        <f t="shared" si="7"/>
        <v>200352</v>
      </c>
      <c r="I111" s="181">
        <f t="shared" si="8"/>
        <v>52521</v>
      </c>
      <c r="J111" s="181" t="str">
        <f>'FÚ_stav 1. 7. 2026'!$A$4</f>
        <v>Ředitel FÚ</v>
      </c>
      <c r="K111" s="181" t="s">
        <v>449</v>
      </c>
      <c r="L111" s="181" t="str">
        <f t="shared" si="4"/>
        <v>Sekce ÚP pro Prahu 3</v>
      </c>
      <c r="M111" s="181" t="str">
        <f>_xlfn.XLOOKUP(I111,'Sekce_ÚP_stav 1. 12. 2025'!$F$4:$F$71,'Sekce_ÚP_stav 1. 12. 2025'!$A$4:$A$71,"nenalezeno",0)</f>
        <v>Ředitel sekce ÚP</v>
      </c>
      <c r="N111" s="181" t="str">
        <f>_xlfn.XLOOKUP(I111,'Sekce_ÚP_stav 1. 12. 2025'!$F$4:$F$71,'Sekce_ÚP_stav 1. 12. 2025'!$C$4:$C$71,"nenalezeno",0)</f>
        <v>Odbor vyměřovací II</v>
      </c>
      <c r="O111" s="181" t="str">
        <f>_xlfn.XLOOKUP(I111,'Sekce_ÚP_stav 1. 12. 2025'!$F$4:$F$71,'Sekce_ÚP_stav 1. 12. 2025'!$D$4:$D$71,"nenalezeno",0)</f>
        <v>Oddělení vyměřovací I</v>
      </c>
    </row>
    <row r="112" spans="1:15" x14ac:dyDescent="0.25">
      <c r="A112" s="233"/>
      <c r="B112" s="114">
        <v>200352522</v>
      </c>
      <c r="C112" s="115" t="s">
        <v>670</v>
      </c>
      <c r="D112" s="181">
        <f t="shared" si="5"/>
        <v>20</v>
      </c>
      <c r="E112" s="181" t="str">
        <f>_xlfn.XLOOKUP(D112,Číselník!A:A,Číselník!B:B,"nenalezeno",0)</f>
        <v>FÚ pro hl. m. Prahu</v>
      </c>
      <c r="F112" s="181">
        <f t="shared" si="6"/>
        <v>2003</v>
      </c>
      <c r="G112" s="181" t="str">
        <f>_xlfn.XLOOKUP(F112,'Číselník II_stav 1. 7. 2026'!A:A,'Číselník II_stav 1. 7. 2026'!B:B,"nenalezeno",0)</f>
        <v>Sekce ÚP pro Prahu 3</v>
      </c>
      <c r="H112" s="181">
        <f t="shared" si="7"/>
        <v>200352</v>
      </c>
      <c r="I112" s="181">
        <f t="shared" si="8"/>
        <v>52522</v>
      </c>
      <c r="J112" s="181" t="str">
        <f>'FÚ_stav 1. 7. 2026'!$A$4</f>
        <v>Ředitel FÚ</v>
      </c>
      <c r="K112" s="181" t="s">
        <v>449</v>
      </c>
      <c r="L112" s="181" t="str">
        <f t="shared" si="4"/>
        <v>Sekce ÚP pro Prahu 3</v>
      </c>
      <c r="M112" s="181" t="str">
        <f>_xlfn.XLOOKUP(I112,'Sekce_ÚP_stav 1. 12. 2025'!$F$4:$F$71,'Sekce_ÚP_stav 1. 12. 2025'!$A$4:$A$71,"nenalezeno",0)</f>
        <v>Ředitel sekce ÚP</v>
      </c>
      <c r="N112" s="181" t="str">
        <f>_xlfn.XLOOKUP(I112,'Sekce_ÚP_stav 1. 12. 2025'!$F$4:$F$71,'Sekce_ÚP_stav 1. 12. 2025'!$C$4:$C$71,"nenalezeno",0)</f>
        <v>Odbor vyměřovací II</v>
      </c>
      <c r="O112" s="181" t="str">
        <f>_xlfn.XLOOKUP(I112,'Sekce_ÚP_stav 1. 12. 2025'!$F$4:$F$71,'Sekce_ÚP_stav 1. 12. 2025'!$D$4:$D$71,"nenalezeno",0)</f>
        <v>Oddělení vyměřovací II</v>
      </c>
    </row>
    <row r="113" spans="1:15" x14ac:dyDescent="0.25">
      <c r="A113" s="233"/>
      <c r="B113" s="114">
        <v>200352523</v>
      </c>
      <c r="C113" s="115" t="s">
        <v>671</v>
      </c>
      <c r="D113" s="181">
        <f t="shared" si="5"/>
        <v>20</v>
      </c>
      <c r="E113" s="181" t="str">
        <f>_xlfn.XLOOKUP(D113,Číselník!A:A,Číselník!B:B,"nenalezeno",0)</f>
        <v>FÚ pro hl. m. Prahu</v>
      </c>
      <c r="F113" s="181">
        <f t="shared" si="6"/>
        <v>2003</v>
      </c>
      <c r="G113" s="181" t="str">
        <f>_xlfn.XLOOKUP(F113,'Číselník II_stav 1. 7. 2026'!A:A,'Číselník II_stav 1. 7. 2026'!B:B,"nenalezeno",0)</f>
        <v>Sekce ÚP pro Prahu 3</v>
      </c>
      <c r="H113" s="181">
        <f t="shared" si="7"/>
        <v>200352</v>
      </c>
      <c r="I113" s="181">
        <f t="shared" si="8"/>
        <v>52523</v>
      </c>
      <c r="J113" s="181" t="str">
        <f>'FÚ_stav 1. 7. 2026'!$A$4</f>
        <v>Ředitel FÚ</v>
      </c>
      <c r="K113" s="181" t="s">
        <v>449</v>
      </c>
      <c r="L113" s="181" t="str">
        <f t="shared" si="4"/>
        <v>Sekce ÚP pro Prahu 3</v>
      </c>
      <c r="M113" s="181" t="str">
        <f>_xlfn.XLOOKUP(I113,'Sekce_ÚP_stav 1. 12. 2025'!$F$4:$F$71,'Sekce_ÚP_stav 1. 12. 2025'!$A$4:$A$71,"nenalezeno",0)</f>
        <v>Ředitel sekce ÚP</v>
      </c>
      <c r="N113" s="181" t="str">
        <f>_xlfn.XLOOKUP(I113,'Sekce_ÚP_stav 1. 12. 2025'!$F$4:$F$71,'Sekce_ÚP_stav 1. 12. 2025'!$C$4:$C$71,"nenalezeno",0)</f>
        <v>Odbor vyměřovací II</v>
      </c>
      <c r="O113" s="181" t="str">
        <f>_xlfn.XLOOKUP(I113,'Sekce_ÚP_stav 1. 12. 2025'!$F$4:$F$71,'Sekce_ÚP_stav 1. 12. 2025'!$D$4:$D$71,"nenalezeno",0)</f>
        <v>Oddělení vyměřovací III</v>
      </c>
    </row>
    <row r="114" spans="1:15" x14ac:dyDescent="0.25">
      <c r="A114" s="233"/>
      <c r="B114" s="114">
        <v>200352524</v>
      </c>
      <c r="C114" s="115" t="s">
        <v>672</v>
      </c>
      <c r="D114" s="181">
        <f t="shared" si="5"/>
        <v>20</v>
      </c>
      <c r="E114" s="181" t="str">
        <f>_xlfn.XLOOKUP(D114,Číselník!A:A,Číselník!B:B,"nenalezeno",0)</f>
        <v>FÚ pro hl. m. Prahu</v>
      </c>
      <c r="F114" s="181">
        <f t="shared" si="6"/>
        <v>2003</v>
      </c>
      <c r="G114" s="181" t="str">
        <f>_xlfn.XLOOKUP(F114,'Číselník II_stav 1. 7. 2026'!A:A,'Číselník II_stav 1. 7. 2026'!B:B,"nenalezeno",0)</f>
        <v>Sekce ÚP pro Prahu 3</v>
      </c>
      <c r="H114" s="181">
        <f t="shared" si="7"/>
        <v>200352</v>
      </c>
      <c r="I114" s="181">
        <f t="shared" si="8"/>
        <v>52524</v>
      </c>
      <c r="J114" s="181" t="str">
        <f>'FÚ_stav 1. 7. 2026'!$A$4</f>
        <v>Ředitel FÚ</v>
      </c>
      <c r="K114" s="181" t="s">
        <v>449</v>
      </c>
      <c r="L114" s="181" t="str">
        <f t="shared" si="4"/>
        <v>Sekce ÚP pro Prahu 3</v>
      </c>
      <c r="M114" s="181" t="str">
        <f>_xlfn.XLOOKUP(I114,'Sekce_ÚP_stav 1. 12. 2025'!$F$4:$F$71,'Sekce_ÚP_stav 1. 12. 2025'!$A$4:$A$71,"nenalezeno",0)</f>
        <v>Ředitel sekce ÚP</v>
      </c>
      <c r="N114" s="181" t="str">
        <f>_xlfn.XLOOKUP(I114,'Sekce_ÚP_stav 1. 12. 2025'!$F$4:$F$71,'Sekce_ÚP_stav 1. 12. 2025'!$C$4:$C$71,"nenalezeno",0)</f>
        <v>Odbor vyměřovací II</v>
      </c>
      <c r="O114" s="181" t="str">
        <f>_xlfn.XLOOKUP(I114,'Sekce_ÚP_stav 1. 12. 2025'!$F$4:$F$71,'Sekce_ÚP_stav 1. 12. 2025'!$D$4:$D$71,"nenalezeno",0)</f>
        <v>Oddělení vyměřovací IV</v>
      </c>
    </row>
    <row r="115" spans="1:15" x14ac:dyDescent="0.25">
      <c r="A115" s="233"/>
      <c r="B115" s="114">
        <v>200352525</v>
      </c>
      <c r="C115" s="115" t="s">
        <v>673</v>
      </c>
      <c r="D115" s="181">
        <f t="shared" si="5"/>
        <v>20</v>
      </c>
      <c r="E115" s="181" t="str">
        <f>_xlfn.XLOOKUP(D115,Číselník!A:A,Číselník!B:B,"nenalezeno",0)</f>
        <v>FÚ pro hl. m. Prahu</v>
      </c>
      <c r="F115" s="181">
        <f t="shared" si="6"/>
        <v>2003</v>
      </c>
      <c r="G115" s="181" t="str">
        <f>_xlfn.XLOOKUP(F115,'Číselník II_stav 1. 7. 2026'!A:A,'Číselník II_stav 1. 7. 2026'!B:B,"nenalezeno",0)</f>
        <v>Sekce ÚP pro Prahu 3</v>
      </c>
      <c r="H115" s="181">
        <f t="shared" si="7"/>
        <v>200352</v>
      </c>
      <c r="I115" s="181">
        <f t="shared" si="8"/>
        <v>52525</v>
      </c>
      <c r="J115" s="181" t="str">
        <f>'FÚ_stav 1. 7. 2026'!$A$4</f>
        <v>Ředitel FÚ</v>
      </c>
      <c r="K115" s="181" t="s">
        <v>449</v>
      </c>
      <c r="L115" s="181" t="str">
        <f t="shared" si="4"/>
        <v>Sekce ÚP pro Prahu 3</v>
      </c>
      <c r="M115" s="181" t="str">
        <f>_xlfn.XLOOKUP(I115,'Sekce_ÚP_stav 1. 12. 2025'!$F$4:$F$71,'Sekce_ÚP_stav 1. 12. 2025'!$A$4:$A$71,"nenalezeno",0)</f>
        <v>Ředitel sekce ÚP</v>
      </c>
      <c r="N115" s="181" t="str">
        <f>_xlfn.XLOOKUP(I115,'Sekce_ÚP_stav 1. 12. 2025'!$F$4:$F$71,'Sekce_ÚP_stav 1. 12. 2025'!$C$4:$C$71,"nenalezeno",0)</f>
        <v>Odbor vyměřovací II</v>
      </c>
      <c r="O115" s="181" t="str">
        <f>_xlfn.XLOOKUP(I115,'Sekce_ÚP_stav 1. 12. 2025'!$F$4:$F$71,'Sekce_ÚP_stav 1. 12. 2025'!$D$4:$D$71,"nenalezeno",0)</f>
        <v>Oddělení vyměřovací V</v>
      </c>
    </row>
    <row r="116" spans="1:15" x14ac:dyDescent="0.25">
      <c r="A116" s="233"/>
      <c r="B116" s="114">
        <v>200360050</v>
      </c>
      <c r="C116" s="115" t="s">
        <v>674</v>
      </c>
      <c r="D116" s="181">
        <f t="shared" si="5"/>
        <v>20</v>
      </c>
      <c r="E116" s="181" t="str">
        <f>_xlfn.XLOOKUP(D116,Číselník!A:A,Číselník!B:B,"nenalezeno",0)</f>
        <v>FÚ pro hl. m. Prahu</v>
      </c>
      <c r="F116" s="181">
        <f t="shared" si="6"/>
        <v>2003</v>
      </c>
      <c r="G116" s="181" t="str">
        <f>_xlfn.XLOOKUP(F116,'Číselník II_stav 1. 7. 2026'!A:A,'Číselník II_stav 1. 7. 2026'!B:B,"nenalezeno",0)</f>
        <v>Sekce ÚP pro Prahu 3</v>
      </c>
      <c r="H116" s="181">
        <f t="shared" si="7"/>
        <v>200360</v>
      </c>
      <c r="I116" s="181">
        <f t="shared" si="8"/>
        <v>60050</v>
      </c>
      <c r="J116" s="181" t="str">
        <f>'FÚ_stav 1. 7. 2026'!$A$4</f>
        <v>Ředitel FÚ</v>
      </c>
      <c r="K116" s="181" t="s">
        <v>449</v>
      </c>
      <c r="L116" s="181" t="str">
        <f t="shared" si="4"/>
        <v>Sekce ÚP pro Prahu 3</v>
      </c>
      <c r="M116" s="181" t="str">
        <f>_xlfn.XLOOKUP(I116,'Sekce_ÚP_stav 1. 12. 2025'!$F$4:$F$71,'Sekce_ÚP_stav 1. 12. 2025'!$A$4:$A$71,"nenalezeno",0)</f>
        <v>Ředitel sekce ÚP</v>
      </c>
      <c r="N116" s="181" t="str">
        <f>_xlfn.XLOOKUP(I116,'Sekce_ÚP_stav 1. 12. 2025'!$F$4:$F$71,'Sekce_ÚP_stav 1. 12. 2025'!$C$4:$C$71,"nenalezeno",0)</f>
        <v>Odbor kontrolní</v>
      </c>
      <c r="O116" s="181"/>
    </row>
    <row r="117" spans="1:15" x14ac:dyDescent="0.25">
      <c r="A117" s="233"/>
      <c r="B117" s="114">
        <v>200360561</v>
      </c>
      <c r="C117" s="115" t="s">
        <v>675</v>
      </c>
      <c r="D117" s="181">
        <f t="shared" si="5"/>
        <v>20</v>
      </c>
      <c r="E117" s="181" t="str">
        <f>_xlfn.XLOOKUP(D117,Číselník!A:A,Číselník!B:B,"nenalezeno",0)</f>
        <v>FÚ pro hl. m. Prahu</v>
      </c>
      <c r="F117" s="181">
        <f t="shared" si="6"/>
        <v>2003</v>
      </c>
      <c r="G117" s="181" t="str">
        <f>_xlfn.XLOOKUP(F117,'Číselník II_stav 1. 7. 2026'!A:A,'Číselník II_stav 1. 7. 2026'!B:B,"nenalezeno",0)</f>
        <v>Sekce ÚP pro Prahu 3</v>
      </c>
      <c r="H117" s="181">
        <f t="shared" si="7"/>
        <v>200360</v>
      </c>
      <c r="I117" s="181">
        <f t="shared" si="8"/>
        <v>60561</v>
      </c>
      <c r="J117" s="181" t="str">
        <f>'FÚ_stav 1. 7. 2026'!$A$4</f>
        <v>Ředitel FÚ</v>
      </c>
      <c r="K117" s="181" t="s">
        <v>449</v>
      </c>
      <c r="L117" s="181" t="str">
        <f t="shared" ref="L117:L180" si="9">$G117</f>
        <v>Sekce ÚP pro Prahu 3</v>
      </c>
      <c r="M117" s="181" t="str">
        <f>_xlfn.XLOOKUP(I117,'Sekce_ÚP_stav 1. 12. 2025'!$F$4:$F$71,'Sekce_ÚP_stav 1. 12. 2025'!$A$4:$A$71,"nenalezeno",0)</f>
        <v>Ředitel sekce ÚP</v>
      </c>
      <c r="N117" s="181" t="str">
        <f>_xlfn.XLOOKUP(I117,'Sekce_ÚP_stav 1. 12. 2025'!$F$4:$F$71,'Sekce_ÚP_stav 1. 12. 2025'!$C$4:$C$71,"nenalezeno",0)</f>
        <v>Odbor kontrolní</v>
      </c>
      <c r="O117" s="181" t="str">
        <f>_xlfn.XLOOKUP(I117,'Sekce_ÚP_stav 1. 12. 2025'!$F$4:$F$71,'Sekce_ÚP_stav 1. 12. 2025'!$D$4:$D$71,"nenalezeno",0)</f>
        <v>Oddělení kontrolní I</v>
      </c>
    </row>
    <row r="118" spans="1:15" x14ac:dyDescent="0.25">
      <c r="A118" s="233"/>
      <c r="B118" s="114">
        <v>200360562</v>
      </c>
      <c r="C118" s="115" t="s">
        <v>676</v>
      </c>
      <c r="D118" s="181">
        <f t="shared" si="5"/>
        <v>20</v>
      </c>
      <c r="E118" s="181" t="str">
        <f>_xlfn.XLOOKUP(D118,Číselník!A:A,Číselník!B:B,"nenalezeno",0)</f>
        <v>FÚ pro hl. m. Prahu</v>
      </c>
      <c r="F118" s="181">
        <f t="shared" si="6"/>
        <v>2003</v>
      </c>
      <c r="G118" s="181" t="str">
        <f>_xlfn.XLOOKUP(F118,'Číselník II_stav 1. 7. 2026'!A:A,'Číselník II_stav 1. 7. 2026'!B:B,"nenalezeno",0)</f>
        <v>Sekce ÚP pro Prahu 3</v>
      </c>
      <c r="H118" s="181">
        <f t="shared" si="7"/>
        <v>200360</v>
      </c>
      <c r="I118" s="181">
        <f t="shared" si="8"/>
        <v>60562</v>
      </c>
      <c r="J118" s="181" t="str">
        <f>'FÚ_stav 1. 7. 2026'!$A$4</f>
        <v>Ředitel FÚ</v>
      </c>
      <c r="K118" s="181" t="s">
        <v>449</v>
      </c>
      <c r="L118" s="181" t="str">
        <f t="shared" si="9"/>
        <v>Sekce ÚP pro Prahu 3</v>
      </c>
      <c r="M118" s="181" t="str">
        <f>_xlfn.XLOOKUP(I118,'Sekce_ÚP_stav 1. 12. 2025'!$F$4:$F$71,'Sekce_ÚP_stav 1. 12. 2025'!$A$4:$A$71,"nenalezeno",0)</f>
        <v>Ředitel sekce ÚP</v>
      </c>
      <c r="N118" s="181" t="str">
        <f>_xlfn.XLOOKUP(I118,'Sekce_ÚP_stav 1. 12. 2025'!$F$4:$F$71,'Sekce_ÚP_stav 1. 12. 2025'!$C$4:$C$71,"nenalezeno",0)</f>
        <v>Odbor kontrolní</v>
      </c>
      <c r="O118" s="181" t="str">
        <f>_xlfn.XLOOKUP(I118,'Sekce_ÚP_stav 1. 12. 2025'!$F$4:$F$71,'Sekce_ÚP_stav 1. 12. 2025'!$D$4:$D$71,"nenalezeno",0)</f>
        <v>Oddělení kontrolní II</v>
      </c>
    </row>
    <row r="119" spans="1:15" x14ac:dyDescent="0.25">
      <c r="A119" s="233"/>
      <c r="B119" s="114">
        <v>200360563</v>
      </c>
      <c r="C119" s="115" t="s">
        <v>677</v>
      </c>
      <c r="D119" s="181">
        <f t="shared" si="5"/>
        <v>20</v>
      </c>
      <c r="E119" s="181" t="str">
        <f>_xlfn.XLOOKUP(D119,Číselník!A:A,Číselník!B:B,"nenalezeno",0)</f>
        <v>FÚ pro hl. m. Prahu</v>
      </c>
      <c r="F119" s="181">
        <f t="shared" si="6"/>
        <v>2003</v>
      </c>
      <c r="G119" s="181" t="str">
        <f>_xlfn.XLOOKUP(F119,'Číselník II_stav 1. 7. 2026'!A:A,'Číselník II_stav 1. 7. 2026'!B:B,"nenalezeno",0)</f>
        <v>Sekce ÚP pro Prahu 3</v>
      </c>
      <c r="H119" s="181">
        <f t="shared" si="7"/>
        <v>200360</v>
      </c>
      <c r="I119" s="181">
        <f t="shared" si="8"/>
        <v>60563</v>
      </c>
      <c r="J119" s="181" t="str">
        <f>'FÚ_stav 1. 7. 2026'!$A$4</f>
        <v>Ředitel FÚ</v>
      </c>
      <c r="K119" s="181" t="s">
        <v>449</v>
      </c>
      <c r="L119" s="181" t="str">
        <f t="shared" si="9"/>
        <v>Sekce ÚP pro Prahu 3</v>
      </c>
      <c r="M119" s="181" t="str">
        <f>_xlfn.XLOOKUP(I119,'Sekce_ÚP_stav 1. 12. 2025'!$F$4:$F$71,'Sekce_ÚP_stav 1. 12. 2025'!$A$4:$A$71,"nenalezeno",0)</f>
        <v>Ředitel sekce ÚP</v>
      </c>
      <c r="N119" s="181" t="str">
        <f>_xlfn.XLOOKUP(I119,'Sekce_ÚP_stav 1. 12. 2025'!$F$4:$F$71,'Sekce_ÚP_stav 1. 12. 2025'!$C$4:$C$71,"nenalezeno",0)</f>
        <v>Odbor kontrolní</v>
      </c>
      <c r="O119" s="181" t="str">
        <f>_xlfn.XLOOKUP(I119,'Sekce_ÚP_stav 1. 12. 2025'!$F$4:$F$71,'Sekce_ÚP_stav 1. 12. 2025'!$D$4:$D$71,"nenalezeno",0)</f>
        <v>Oddělení kontrolní III</v>
      </c>
    </row>
    <row r="120" spans="1:15" x14ac:dyDescent="0.25">
      <c r="A120" s="233"/>
      <c r="B120" s="114">
        <v>200360564</v>
      </c>
      <c r="C120" s="115" t="s">
        <v>678</v>
      </c>
      <c r="D120" s="181">
        <f t="shared" si="5"/>
        <v>20</v>
      </c>
      <c r="E120" s="181" t="str">
        <f>_xlfn.XLOOKUP(D120,Číselník!A:A,Číselník!B:B,"nenalezeno",0)</f>
        <v>FÚ pro hl. m. Prahu</v>
      </c>
      <c r="F120" s="181">
        <f t="shared" si="6"/>
        <v>2003</v>
      </c>
      <c r="G120" s="181" t="str">
        <f>_xlfn.XLOOKUP(F120,'Číselník II_stav 1. 7. 2026'!A:A,'Číselník II_stav 1. 7. 2026'!B:B,"nenalezeno",0)</f>
        <v>Sekce ÚP pro Prahu 3</v>
      </c>
      <c r="H120" s="181">
        <f t="shared" si="7"/>
        <v>200360</v>
      </c>
      <c r="I120" s="181">
        <f t="shared" si="8"/>
        <v>60564</v>
      </c>
      <c r="J120" s="181" t="str">
        <f>'FÚ_stav 1. 7. 2026'!$A$4</f>
        <v>Ředitel FÚ</v>
      </c>
      <c r="K120" s="181" t="s">
        <v>449</v>
      </c>
      <c r="L120" s="181" t="str">
        <f t="shared" si="9"/>
        <v>Sekce ÚP pro Prahu 3</v>
      </c>
      <c r="M120" s="181" t="str">
        <f>_xlfn.XLOOKUP(I120,'Sekce_ÚP_stav 1. 12. 2025'!$F$4:$F$71,'Sekce_ÚP_stav 1. 12. 2025'!$A$4:$A$71,"nenalezeno",0)</f>
        <v>Ředitel sekce ÚP</v>
      </c>
      <c r="N120" s="181" t="str">
        <f>_xlfn.XLOOKUP(I120,'Sekce_ÚP_stav 1. 12. 2025'!$F$4:$F$71,'Sekce_ÚP_stav 1. 12. 2025'!$C$4:$C$71,"nenalezeno",0)</f>
        <v>Odbor kontrolní</v>
      </c>
      <c r="O120" s="181" t="str">
        <f>_xlfn.XLOOKUP(I120,'Sekce_ÚP_stav 1. 12. 2025'!$F$4:$F$71,'Sekce_ÚP_stav 1. 12. 2025'!$D$4:$D$71,"nenalezeno",0)</f>
        <v>Oddělení kontrolní IV</v>
      </c>
    </row>
    <row r="121" spans="1:15" x14ac:dyDescent="0.25">
      <c r="A121" s="233"/>
      <c r="B121" s="114">
        <v>200400030</v>
      </c>
      <c r="C121" s="115" t="s">
        <v>679</v>
      </c>
      <c r="D121" s="181">
        <f t="shared" si="5"/>
        <v>20</v>
      </c>
      <c r="E121" s="181" t="str">
        <f>_xlfn.XLOOKUP(D121,Číselník!A:A,Číselník!B:B,"nenalezeno",0)</f>
        <v>FÚ pro hl. m. Prahu</v>
      </c>
      <c r="F121" s="181">
        <f t="shared" si="6"/>
        <v>2004</v>
      </c>
      <c r="G121" s="181" t="str">
        <f>_xlfn.XLOOKUP(F121,'Číselník II_stav 1. 7. 2026'!A:A,'Číselník II_stav 1. 7. 2026'!B:B,"nenalezeno",0)</f>
        <v>Sekce ÚP pro Prahu 4</v>
      </c>
      <c r="H121" s="181">
        <f t="shared" si="7"/>
        <v>200400</v>
      </c>
      <c r="I121" s="181">
        <f t="shared" si="8"/>
        <v>30</v>
      </c>
      <c r="J121" s="181" t="str">
        <f>'FÚ_stav 1. 7. 2026'!$A$4</f>
        <v>Ředitel FÚ</v>
      </c>
      <c r="K121" s="181" t="s">
        <v>450</v>
      </c>
      <c r="L121" s="181" t="str">
        <f t="shared" si="9"/>
        <v>Sekce ÚP pro Prahu 4</v>
      </c>
      <c r="M121" s="181" t="str">
        <f>_xlfn.XLOOKUP(I121,'Sekce_ÚP_stav 1. 12. 2025'!$F$4:$F$71,'Sekce_ÚP_stav 1. 12. 2025'!$A$4:$A$71,"nenalezeno",0)</f>
        <v>Ředitel sekce ÚP</v>
      </c>
      <c r="N121" s="181"/>
      <c r="O121" s="181"/>
    </row>
    <row r="122" spans="1:15" x14ac:dyDescent="0.25">
      <c r="A122" s="233"/>
      <c r="B122" s="114">
        <v>200400065</v>
      </c>
      <c r="C122" s="115" t="s">
        <v>680</v>
      </c>
      <c r="D122" s="181">
        <f t="shared" si="5"/>
        <v>20</v>
      </c>
      <c r="E122" s="181" t="str">
        <f>_xlfn.XLOOKUP(D122,Číselník!A:A,Číselník!B:B,"nenalezeno",0)</f>
        <v>FÚ pro hl. m. Prahu</v>
      </c>
      <c r="F122" s="181">
        <f t="shared" si="6"/>
        <v>2004</v>
      </c>
      <c r="G122" s="181" t="str">
        <f>_xlfn.XLOOKUP(F122,'Číselník II_stav 1. 7. 2026'!A:A,'Číselník II_stav 1. 7. 2026'!B:B,"nenalezeno",0)</f>
        <v>Sekce ÚP pro Prahu 4</v>
      </c>
      <c r="H122" s="181">
        <f t="shared" si="7"/>
        <v>200400</v>
      </c>
      <c r="I122" s="181">
        <f t="shared" si="8"/>
        <v>65</v>
      </c>
      <c r="J122" s="181" t="str">
        <f>'FÚ_stav 1. 7. 2026'!$A$4</f>
        <v>Ředitel FÚ</v>
      </c>
      <c r="K122" s="181" t="s">
        <v>450</v>
      </c>
      <c r="L122" s="181" t="str">
        <f t="shared" si="9"/>
        <v>Sekce ÚP pro Prahu 4</v>
      </c>
      <c r="M122" s="181" t="str">
        <f>_xlfn.XLOOKUP(I122,'Sekce_ÚP_stav 1. 12. 2025'!$F$4:$F$71,'Sekce_ÚP_stav 1. 12. 2025'!$A$4:$A$71,"nenalezeno",0)</f>
        <v>Ředitel sekce ÚP</v>
      </c>
      <c r="N122" s="181" t="str">
        <f>_xlfn.XLOOKUP(I122,'Sekce_ÚP_stav 1. 12. 2025'!$F$4:$F$71,'Sekce_ÚP_stav 1. 12. 2025'!$C$4:$C$71,"nenalezeno",0)</f>
        <v>Oddělení sekretariátu a provozního zabezpečení</v>
      </c>
      <c r="O122" s="181"/>
    </row>
    <row r="123" spans="1:15" x14ac:dyDescent="0.25">
      <c r="A123" s="233"/>
      <c r="B123" s="114">
        <v>200440050</v>
      </c>
      <c r="C123" s="115" t="s">
        <v>681</v>
      </c>
      <c r="D123" s="181">
        <f t="shared" si="5"/>
        <v>20</v>
      </c>
      <c r="E123" s="181" t="str">
        <f>_xlfn.XLOOKUP(D123,Číselník!A:A,Číselník!B:B,"nenalezeno",0)</f>
        <v>FÚ pro hl. m. Prahu</v>
      </c>
      <c r="F123" s="181">
        <f t="shared" si="6"/>
        <v>2004</v>
      </c>
      <c r="G123" s="181" t="str">
        <f>_xlfn.XLOOKUP(F123,'Číselník II_stav 1. 7. 2026'!A:A,'Číselník II_stav 1. 7. 2026'!B:B,"nenalezeno",0)</f>
        <v>Sekce ÚP pro Prahu 4</v>
      </c>
      <c r="H123" s="181">
        <f t="shared" si="7"/>
        <v>200440</v>
      </c>
      <c r="I123" s="181">
        <f t="shared" si="8"/>
        <v>40050</v>
      </c>
      <c r="J123" s="181" t="str">
        <f>'FÚ_stav 1. 7. 2026'!$A$4</f>
        <v>Ředitel FÚ</v>
      </c>
      <c r="K123" s="181" t="s">
        <v>450</v>
      </c>
      <c r="L123" s="181" t="str">
        <f t="shared" si="9"/>
        <v>Sekce ÚP pro Prahu 4</v>
      </c>
      <c r="M123" s="181" t="str">
        <f>_xlfn.XLOOKUP(I123,'Sekce_ÚP_stav 1. 12. 2025'!$F$4:$F$71,'Sekce_ÚP_stav 1. 12. 2025'!$A$4:$A$71,"nenalezeno",0)</f>
        <v>Ředitel sekce ÚP</v>
      </c>
      <c r="N123" s="181" t="str">
        <f>_xlfn.XLOOKUP(I123,'Sekce_ÚP_stav 1. 12. 2025'!$F$4:$F$71,'Sekce_ÚP_stav 1. 12. 2025'!$C$4:$C$71,"nenalezeno",0)</f>
        <v>Odbor správy registrů</v>
      </c>
      <c r="O123" s="181"/>
    </row>
    <row r="124" spans="1:15" x14ac:dyDescent="0.25">
      <c r="A124" s="233"/>
      <c r="B124" s="114">
        <v>200440511</v>
      </c>
      <c r="C124" s="115" t="s">
        <v>682</v>
      </c>
      <c r="D124" s="181">
        <f t="shared" si="5"/>
        <v>20</v>
      </c>
      <c r="E124" s="181" t="str">
        <f>_xlfn.XLOOKUP(D124,Číselník!A:A,Číselník!B:B,"nenalezeno",0)</f>
        <v>FÚ pro hl. m. Prahu</v>
      </c>
      <c r="F124" s="181">
        <f t="shared" si="6"/>
        <v>2004</v>
      </c>
      <c r="G124" s="181" t="str">
        <f>_xlfn.XLOOKUP(F124,'Číselník II_stav 1. 7. 2026'!A:A,'Číselník II_stav 1. 7. 2026'!B:B,"nenalezeno",0)</f>
        <v>Sekce ÚP pro Prahu 4</v>
      </c>
      <c r="H124" s="181">
        <f t="shared" si="7"/>
        <v>200440</v>
      </c>
      <c r="I124" s="181">
        <f t="shared" si="8"/>
        <v>40511</v>
      </c>
      <c r="J124" s="181" t="str">
        <f>'FÚ_stav 1. 7. 2026'!$A$4</f>
        <v>Ředitel FÚ</v>
      </c>
      <c r="K124" s="181" t="s">
        <v>450</v>
      </c>
      <c r="L124" s="181" t="str">
        <f t="shared" si="9"/>
        <v>Sekce ÚP pro Prahu 4</v>
      </c>
      <c r="M124" s="181" t="str">
        <f>_xlfn.XLOOKUP(I124,'Sekce_ÚP_stav 1. 12. 2025'!$F$4:$F$71,'Sekce_ÚP_stav 1. 12. 2025'!$A$4:$A$71,"nenalezeno",0)</f>
        <v>Ředitel sekce ÚP</v>
      </c>
      <c r="N124" s="181" t="str">
        <f>_xlfn.XLOOKUP(I124,'Sekce_ÚP_stav 1. 12. 2025'!$F$4:$F$71,'Sekce_ÚP_stav 1. 12. 2025'!$C$4:$C$71,"nenalezeno",0)</f>
        <v>Odbor správy registrů</v>
      </c>
      <c r="O124" s="181" t="str">
        <f>_xlfn.XLOOKUP(I124,'Sekce_ÚP_stav 1. 12. 2025'!$F$4:$F$71,'Sekce_ÚP_stav 1. 12. 2025'!$D$4:$D$71,"nenalezeno",0)</f>
        <v>Oddělení správy registrů I</v>
      </c>
    </row>
    <row r="125" spans="1:15" x14ac:dyDescent="0.25">
      <c r="A125" s="233"/>
      <c r="B125" s="114">
        <v>200440512</v>
      </c>
      <c r="C125" s="115" t="s">
        <v>683</v>
      </c>
      <c r="D125" s="181">
        <f t="shared" si="5"/>
        <v>20</v>
      </c>
      <c r="E125" s="181" t="str">
        <f>_xlfn.XLOOKUP(D125,Číselník!A:A,Číselník!B:B,"nenalezeno",0)</f>
        <v>FÚ pro hl. m. Prahu</v>
      </c>
      <c r="F125" s="181">
        <f t="shared" si="6"/>
        <v>2004</v>
      </c>
      <c r="G125" s="181" t="str">
        <f>_xlfn.XLOOKUP(F125,'Číselník II_stav 1. 7. 2026'!A:A,'Číselník II_stav 1. 7. 2026'!B:B,"nenalezeno",0)</f>
        <v>Sekce ÚP pro Prahu 4</v>
      </c>
      <c r="H125" s="181">
        <f t="shared" si="7"/>
        <v>200440</v>
      </c>
      <c r="I125" s="181">
        <f t="shared" si="8"/>
        <v>40512</v>
      </c>
      <c r="J125" s="181" t="str">
        <f>'FÚ_stav 1. 7. 2026'!$A$4</f>
        <v>Ředitel FÚ</v>
      </c>
      <c r="K125" s="181" t="s">
        <v>450</v>
      </c>
      <c r="L125" s="181" t="str">
        <f t="shared" si="9"/>
        <v>Sekce ÚP pro Prahu 4</v>
      </c>
      <c r="M125" s="181" t="str">
        <f>_xlfn.XLOOKUP(I125,'Sekce_ÚP_stav 1. 12. 2025'!$F$4:$F$71,'Sekce_ÚP_stav 1. 12. 2025'!$A$4:$A$71,"nenalezeno",0)</f>
        <v>Ředitel sekce ÚP</v>
      </c>
      <c r="N125" s="181" t="str">
        <f>_xlfn.XLOOKUP(I125,'Sekce_ÚP_stav 1. 12. 2025'!$F$4:$F$71,'Sekce_ÚP_stav 1. 12. 2025'!$C$4:$C$71,"nenalezeno",0)</f>
        <v>Odbor správy registrů</v>
      </c>
      <c r="O125" s="181" t="str">
        <f>_xlfn.XLOOKUP(I125,'Sekce_ÚP_stav 1. 12. 2025'!$F$4:$F$71,'Sekce_ÚP_stav 1. 12. 2025'!$D$4:$D$71,"nenalezeno",0)</f>
        <v>Oddělení správy registrů II</v>
      </c>
    </row>
    <row r="126" spans="1:15" x14ac:dyDescent="0.25">
      <c r="A126" s="233"/>
      <c r="B126" s="114">
        <v>200451050</v>
      </c>
      <c r="C126" s="115" t="s">
        <v>684</v>
      </c>
      <c r="D126" s="181">
        <f t="shared" si="5"/>
        <v>20</v>
      </c>
      <c r="E126" s="181" t="str">
        <f>_xlfn.XLOOKUP(D126,Číselník!A:A,Číselník!B:B,"nenalezeno",0)</f>
        <v>FÚ pro hl. m. Prahu</v>
      </c>
      <c r="F126" s="181">
        <f t="shared" si="6"/>
        <v>2004</v>
      </c>
      <c r="G126" s="181" t="str">
        <f>_xlfn.XLOOKUP(F126,'Číselník II_stav 1. 7. 2026'!A:A,'Číselník II_stav 1. 7. 2026'!B:B,"nenalezeno",0)</f>
        <v>Sekce ÚP pro Prahu 4</v>
      </c>
      <c r="H126" s="181">
        <f t="shared" si="7"/>
        <v>200451</v>
      </c>
      <c r="I126" s="181">
        <f t="shared" si="8"/>
        <v>51050</v>
      </c>
      <c r="J126" s="181" t="str">
        <f>'FÚ_stav 1. 7. 2026'!$A$4</f>
        <v>Ředitel FÚ</v>
      </c>
      <c r="K126" s="181" t="s">
        <v>450</v>
      </c>
      <c r="L126" s="181" t="str">
        <f t="shared" si="9"/>
        <v>Sekce ÚP pro Prahu 4</v>
      </c>
      <c r="M126" s="181" t="str">
        <f>_xlfn.XLOOKUP(I126,'Sekce_ÚP_stav 1. 12. 2025'!$F$4:$F$71,'Sekce_ÚP_stav 1. 12. 2025'!$A$4:$A$71,"nenalezeno",0)</f>
        <v>Ředitel sekce ÚP</v>
      </c>
      <c r="N126" s="181" t="str">
        <f>_xlfn.XLOOKUP(I126,'Sekce_ÚP_stav 1. 12. 2025'!$F$4:$F$71,'Sekce_ÚP_stav 1. 12. 2025'!$C$4:$C$71,"nenalezeno",0)</f>
        <v>Odbor vyměřovací I</v>
      </c>
      <c r="O126" s="181"/>
    </row>
    <row r="127" spans="1:15" x14ac:dyDescent="0.25">
      <c r="A127" s="233"/>
      <c r="B127" s="114">
        <v>200451521</v>
      </c>
      <c r="C127" s="115" t="s">
        <v>685</v>
      </c>
      <c r="D127" s="181">
        <f t="shared" si="5"/>
        <v>20</v>
      </c>
      <c r="E127" s="181" t="str">
        <f>_xlfn.XLOOKUP(D127,Číselník!A:A,Číselník!B:B,"nenalezeno",0)</f>
        <v>FÚ pro hl. m. Prahu</v>
      </c>
      <c r="F127" s="181">
        <f t="shared" si="6"/>
        <v>2004</v>
      </c>
      <c r="G127" s="181" t="str">
        <f>_xlfn.XLOOKUP(F127,'Číselník II_stav 1. 7. 2026'!A:A,'Číselník II_stav 1. 7. 2026'!B:B,"nenalezeno",0)</f>
        <v>Sekce ÚP pro Prahu 4</v>
      </c>
      <c r="H127" s="181">
        <f t="shared" si="7"/>
        <v>200451</v>
      </c>
      <c r="I127" s="181">
        <f t="shared" si="8"/>
        <v>51521</v>
      </c>
      <c r="J127" s="181" t="str">
        <f>'FÚ_stav 1. 7. 2026'!$A$4</f>
        <v>Ředitel FÚ</v>
      </c>
      <c r="K127" s="181" t="s">
        <v>450</v>
      </c>
      <c r="L127" s="181" t="str">
        <f t="shared" si="9"/>
        <v>Sekce ÚP pro Prahu 4</v>
      </c>
      <c r="M127" s="181" t="str">
        <f>_xlfn.XLOOKUP(I127,'Sekce_ÚP_stav 1. 12. 2025'!$F$4:$F$71,'Sekce_ÚP_stav 1. 12. 2025'!$A$4:$A$71,"nenalezeno",0)</f>
        <v>Ředitel sekce ÚP</v>
      </c>
      <c r="N127" s="181" t="str">
        <f>_xlfn.XLOOKUP(I127,'Sekce_ÚP_stav 1. 12. 2025'!$F$4:$F$71,'Sekce_ÚP_stav 1. 12. 2025'!$C$4:$C$71,"nenalezeno",0)</f>
        <v>Odbor vyměřovací I</v>
      </c>
      <c r="O127" s="181" t="str">
        <f>_xlfn.XLOOKUP(I127,'Sekce_ÚP_stav 1. 12. 2025'!$F$4:$F$71,'Sekce_ÚP_stav 1. 12. 2025'!$D$4:$D$71,"nenalezeno",0)</f>
        <v>Oddělení vyměřovací I</v>
      </c>
    </row>
    <row r="128" spans="1:15" x14ac:dyDescent="0.25">
      <c r="A128" s="233"/>
      <c r="B128" s="114">
        <v>200451522</v>
      </c>
      <c r="C128" s="115" t="s">
        <v>686</v>
      </c>
      <c r="D128" s="181">
        <f t="shared" ref="D128:D191" si="10">VALUE(MID(B128,1,2))</f>
        <v>20</v>
      </c>
      <c r="E128" s="181" t="str">
        <f>_xlfn.XLOOKUP(D128,Číselník!A:A,Číselník!B:B,"nenalezeno",0)</f>
        <v>FÚ pro hl. m. Prahu</v>
      </c>
      <c r="F128" s="181">
        <f t="shared" ref="F128:F191" si="11">VALUE(MID(B128,1,4))</f>
        <v>2004</v>
      </c>
      <c r="G128" s="181" t="str">
        <f>_xlfn.XLOOKUP(F128,'Číselník II_stav 1. 7. 2026'!A:A,'Číselník II_stav 1. 7. 2026'!B:B,"nenalezeno",0)</f>
        <v>Sekce ÚP pro Prahu 4</v>
      </c>
      <c r="H128" s="181">
        <f t="shared" ref="H128:H191" si="12">VALUE(MID(B128,1,6))</f>
        <v>200451</v>
      </c>
      <c r="I128" s="181">
        <f t="shared" ref="I128:I191" si="13">VALUE(MID(B128,5,8))</f>
        <v>51522</v>
      </c>
      <c r="J128" s="181" t="str">
        <f>'FÚ_stav 1. 7. 2026'!$A$4</f>
        <v>Ředitel FÚ</v>
      </c>
      <c r="K128" s="181" t="s">
        <v>450</v>
      </c>
      <c r="L128" s="181" t="str">
        <f t="shared" si="9"/>
        <v>Sekce ÚP pro Prahu 4</v>
      </c>
      <c r="M128" s="181" t="str">
        <f>_xlfn.XLOOKUP(I128,'Sekce_ÚP_stav 1. 12. 2025'!$F$4:$F$71,'Sekce_ÚP_stav 1. 12. 2025'!$A$4:$A$71,"nenalezeno",0)</f>
        <v>Ředitel sekce ÚP</v>
      </c>
      <c r="N128" s="181" t="str">
        <f>_xlfn.XLOOKUP(I128,'Sekce_ÚP_stav 1. 12. 2025'!$F$4:$F$71,'Sekce_ÚP_stav 1. 12. 2025'!$C$4:$C$71,"nenalezeno",0)</f>
        <v>Odbor vyměřovací I</v>
      </c>
      <c r="O128" s="181" t="str">
        <f>_xlfn.XLOOKUP(I128,'Sekce_ÚP_stav 1. 12. 2025'!$F$4:$F$71,'Sekce_ÚP_stav 1. 12. 2025'!$D$4:$D$71,"nenalezeno",0)</f>
        <v>Oddělení vyměřovací II</v>
      </c>
    </row>
    <row r="129" spans="1:15" x14ac:dyDescent="0.25">
      <c r="A129" s="233"/>
      <c r="B129" s="114">
        <v>200451523</v>
      </c>
      <c r="C129" s="115" t="s">
        <v>687</v>
      </c>
      <c r="D129" s="181">
        <f t="shared" si="10"/>
        <v>20</v>
      </c>
      <c r="E129" s="181" t="str">
        <f>_xlfn.XLOOKUP(D129,Číselník!A:A,Číselník!B:B,"nenalezeno",0)</f>
        <v>FÚ pro hl. m. Prahu</v>
      </c>
      <c r="F129" s="181">
        <f t="shared" si="11"/>
        <v>2004</v>
      </c>
      <c r="G129" s="181" t="str">
        <f>_xlfn.XLOOKUP(F129,'Číselník II_stav 1. 7. 2026'!A:A,'Číselník II_stav 1. 7. 2026'!B:B,"nenalezeno",0)</f>
        <v>Sekce ÚP pro Prahu 4</v>
      </c>
      <c r="H129" s="181">
        <f t="shared" si="12"/>
        <v>200451</v>
      </c>
      <c r="I129" s="181">
        <f t="shared" si="13"/>
        <v>51523</v>
      </c>
      <c r="J129" s="181" t="str">
        <f>'FÚ_stav 1. 7. 2026'!$A$4</f>
        <v>Ředitel FÚ</v>
      </c>
      <c r="K129" s="181" t="s">
        <v>450</v>
      </c>
      <c r="L129" s="181" t="str">
        <f t="shared" si="9"/>
        <v>Sekce ÚP pro Prahu 4</v>
      </c>
      <c r="M129" s="181" t="str">
        <f>_xlfn.XLOOKUP(I129,'Sekce_ÚP_stav 1. 12. 2025'!$F$4:$F$71,'Sekce_ÚP_stav 1. 12. 2025'!$A$4:$A$71,"nenalezeno",0)</f>
        <v>Ředitel sekce ÚP</v>
      </c>
      <c r="N129" s="181" t="str">
        <f>_xlfn.XLOOKUP(I129,'Sekce_ÚP_stav 1. 12. 2025'!$F$4:$F$71,'Sekce_ÚP_stav 1. 12. 2025'!$C$4:$C$71,"nenalezeno",0)</f>
        <v>Odbor vyměřovací I</v>
      </c>
      <c r="O129" s="181" t="str">
        <f>_xlfn.XLOOKUP(I129,'Sekce_ÚP_stav 1. 12. 2025'!$F$4:$F$71,'Sekce_ÚP_stav 1. 12. 2025'!$D$4:$D$71,"nenalezeno",0)</f>
        <v>Oddělení vyměřovací III</v>
      </c>
    </row>
    <row r="130" spans="1:15" x14ac:dyDescent="0.25">
      <c r="A130" s="233"/>
      <c r="B130" s="114">
        <v>200451524</v>
      </c>
      <c r="C130" s="115" t="s">
        <v>688</v>
      </c>
      <c r="D130" s="181">
        <f t="shared" si="10"/>
        <v>20</v>
      </c>
      <c r="E130" s="181" t="str">
        <f>_xlfn.XLOOKUP(D130,Číselník!A:A,Číselník!B:B,"nenalezeno",0)</f>
        <v>FÚ pro hl. m. Prahu</v>
      </c>
      <c r="F130" s="181">
        <f t="shared" si="11"/>
        <v>2004</v>
      </c>
      <c r="G130" s="181" t="str">
        <f>_xlfn.XLOOKUP(F130,'Číselník II_stav 1. 7. 2026'!A:A,'Číselník II_stav 1. 7. 2026'!B:B,"nenalezeno",0)</f>
        <v>Sekce ÚP pro Prahu 4</v>
      </c>
      <c r="H130" s="181">
        <f t="shared" si="12"/>
        <v>200451</v>
      </c>
      <c r="I130" s="181">
        <f t="shared" si="13"/>
        <v>51524</v>
      </c>
      <c r="J130" s="181" t="str">
        <f>'FÚ_stav 1. 7. 2026'!$A$4</f>
        <v>Ředitel FÚ</v>
      </c>
      <c r="K130" s="181" t="s">
        <v>450</v>
      </c>
      <c r="L130" s="181" t="str">
        <f t="shared" si="9"/>
        <v>Sekce ÚP pro Prahu 4</v>
      </c>
      <c r="M130" s="181" t="str">
        <f>_xlfn.XLOOKUP(I130,'Sekce_ÚP_stav 1. 12. 2025'!$F$4:$F$71,'Sekce_ÚP_stav 1. 12. 2025'!$A$4:$A$71,"nenalezeno",0)</f>
        <v>Ředitel sekce ÚP</v>
      </c>
      <c r="N130" s="181" t="str">
        <f>_xlfn.XLOOKUP(I130,'Sekce_ÚP_stav 1. 12. 2025'!$F$4:$F$71,'Sekce_ÚP_stav 1. 12. 2025'!$C$4:$C$71,"nenalezeno",0)</f>
        <v>Odbor vyměřovací I</v>
      </c>
      <c r="O130" s="181" t="str">
        <f>_xlfn.XLOOKUP(I130,'Sekce_ÚP_stav 1. 12. 2025'!$F$4:$F$71,'Sekce_ÚP_stav 1. 12. 2025'!$D$4:$D$71,"nenalezeno",0)</f>
        <v>Oddělení vyměřovací IV</v>
      </c>
    </row>
    <row r="131" spans="1:15" x14ac:dyDescent="0.25">
      <c r="A131" s="233"/>
      <c r="B131" s="114">
        <v>200451525</v>
      </c>
      <c r="C131" s="115" t="s">
        <v>689</v>
      </c>
      <c r="D131" s="181">
        <f t="shared" si="10"/>
        <v>20</v>
      </c>
      <c r="E131" s="181" t="str">
        <f>_xlfn.XLOOKUP(D131,Číselník!A:A,Číselník!B:B,"nenalezeno",0)</f>
        <v>FÚ pro hl. m. Prahu</v>
      </c>
      <c r="F131" s="181">
        <f t="shared" si="11"/>
        <v>2004</v>
      </c>
      <c r="G131" s="181" t="str">
        <f>_xlfn.XLOOKUP(F131,'Číselník II_stav 1. 7. 2026'!A:A,'Číselník II_stav 1. 7. 2026'!B:B,"nenalezeno",0)</f>
        <v>Sekce ÚP pro Prahu 4</v>
      </c>
      <c r="H131" s="181">
        <f t="shared" si="12"/>
        <v>200451</v>
      </c>
      <c r="I131" s="181">
        <f t="shared" si="13"/>
        <v>51525</v>
      </c>
      <c r="J131" s="181" t="str">
        <f>'FÚ_stav 1. 7. 2026'!$A$4</f>
        <v>Ředitel FÚ</v>
      </c>
      <c r="K131" s="181" t="s">
        <v>450</v>
      </c>
      <c r="L131" s="181" t="str">
        <f t="shared" si="9"/>
        <v>Sekce ÚP pro Prahu 4</v>
      </c>
      <c r="M131" s="181" t="str">
        <f>_xlfn.XLOOKUP(I131,'Sekce_ÚP_stav 1. 12. 2025'!$F$4:$F$71,'Sekce_ÚP_stav 1. 12. 2025'!$A$4:$A$71,"nenalezeno",0)</f>
        <v>Ředitel sekce ÚP</v>
      </c>
      <c r="N131" s="181" t="str">
        <f>_xlfn.XLOOKUP(I131,'Sekce_ÚP_stav 1. 12. 2025'!$F$4:$F$71,'Sekce_ÚP_stav 1. 12. 2025'!$C$4:$C$71,"nenalezeno",0)</f>
        <v>Odbor vyměřovací I</v>
      </c>
      <c r="O131" s="181" t="str">
        <f>_xlfn.XLOOKUP(I131,'Sekce_ÚP_stav 1. 12. 2025'!$F$4:$F$71,'Sekce_ÚP_stav 1. 12. 2025'!$D$4:$D$71,"nenalezeno",0)</f>
        <v>Oddělení vyměřovací V</v>
      </c>
    </row>
    <row r="132" spans="1:15" x14ac:dyDescent="0.25">
      <c r="A132" s="233"/>
      <c r="B132" s="114">
        <v>200452050</v>
      </c>
      <c r="C132" s="115" t="s">
        <v>690</v>
      </c>
      <c r="D132" s="181">
        <f t="shared" si="10"/>
        <v>20</v>
      </c>
      <c r="E132" s="181" t="str">
        <f>_xlfn.XLOOKUP(D132,Číselník!A:A,Číselník!B:B,"nenalezeno",0)</f>
        <v>FÚ pro hl. m. Prahu</v>
      </c>
      <c r="F132" s="181">
        <f t="shared" si="11"/>
        <v>2004</v>
      </c>
      <c r="G132" s="181" t="str">
        <f>_xlfn.XLOOKUP(F132,'Číselník II_stav 1. 7. 2026'!A:A,'Číselník II_stav 1. 7. 2026'!B:B,"nenalezeno",0)</f>
        <v>Sekce ÚP pro Prahu 4</v>
      </c>
      <c r="H132" s="181">
        <f t="shared" si="12"/>
        <v>200452</v>
      </c>
      <c r="I132" s="181">
        <f t="shared" si="13"/>
        <v>52050</v>
      </c>
      <c r="J132" s="181" t="str">
        <f>'FÚ_stav 1. 7. 2026'!$A$4</f>
        <v>Ředitel FÚ</v>
      </c>
      <c r="K132" s="181" t="s">
        <v>450</v>
      </c>
      <c r="L132" s="181" t="str">
        <f t="shared" si="9"/>
        <v>Sekce ÚP pro Prahu 4</v>
      </c>
      <c r="M132" s="181" t="str">
        <f>_xlfn.XLOOKUP(I132,'Sekce_ÚP_stav 1. 12. 2025'!$F$4:$F$71,'Sekce_ÚP_stav 1. 12. 2025'!$A$4:$A$71,"nenalezeno",0)</f>
        <v>Ředitel sekce ÚP</v>
      </c>
      <c r="N132" s="181" t="str">
        <f>_xlfn.XLOOKUP(I132,'Sekce_ÚP_stav 1. 12. 2025'!$F$4:$F$71,'Sekce_ÚP_stav 1. 12. 2025'!$C$4:$C$71,"nenalezeno",0)</f>
        <v>Odbor vyměřovací II</v>
      </c>
      <c r="O132" s="181"/>
    </row>
    <row r="133" spans="1:15" x14ac:dyDescent="0.25">
      <c r="A133" s="233"/>
      <c r="B133" s="114">
        <v>200452521</v>
      </c>
      <c r="C133" s="115" t="s">
        <v>691</v>
      </c>
      <c r="D133" s="181">
        <f t="shared" si="10"/>
        <v>20</v>
      </c>
      <c r="E133" s="181" t="str">
        <f>_xlfn.XLOOKUP(D133,Číselník!A:A,Číselník!B:B,"nenalezeno",0)</f>
        <v>FÚ pro hl. m. Prahu</v>
      </c>
      <c r="F133" s="181">
        <f t="shared" si="11"/>
        <v>2004</v>
      </c>
      <c r="G133" s="181" t="str">
        <f>_xlfn.XLOOKUP(F133,'Číselník II_stav 1. 7. 2026'!A:A,'Číselník II_stav 1. 7. 2026'!B:B,"nenalezeno",0)</f>
        <v>Sekce ÚP pro Prahu 4</v>
      </c>
      <c r="H133" s="181">
        <f t="shared" si="12"/>
        <v>200452</v>
      </c>
      <c r="I133" s="181">
        <f t="shared" si="13"/>
        <v>52521</v>
      </c>
      <c r="J133" s="181" t="str">
        <f>'FÚ_stav 1. 7. 2026'!$A$4</f>
        <v>Ředitel FÚ</v>
      </c>
      <c r="K133" s="181" t="s">
        <v>450</v>
      </c>
      <c r="L133" s="181" t="str">
        <f t="shared" si="9"/>
        <v>Sekce ÚP pro Prahu 4</v>
      </c>
      <c r="M133" s="181" t="str">
        <f>_xlfn.XLOOKUP(I133,'Sekce_ÚP_stav 1. 12. 2025'!$F$4:$F$71,'Sekce_ÚP_stav 1. 12. 2025'!$A$4:$A$71,"nenalezeno",0)</f>
        <v>Ředitel sekce ÚP</v>
      </c>
      <c r="N133" s="181" t="str">
        <f>_xlfn.XLOOKUP(I133,'Sekce_ÚP_stav 1. 12. 2025'!$F$4:$F$71,'Sekce_ÚP_stav 1. 12. 2025'!$C$4:$C$71,"nenalezeno",0)</f>
        <v>Odbor vyměřovací II</v>
      </c>
      <c r="O133" s="181" t="str">
        <f>_xlfn.XLOOKUP(I133,'Sekce_ÚP_stav 1. 12. 2025'!$F$4:$F$71,'Sekce_ÚP_stav 1. 12. 2025'!$D$4:$D$71,"nenalezeno",0)</f>
        <v>Oddělení vyměřovací I</v>
      </c>
    </row>
    <row r="134" spans="1:15" x14ac:dyDescent="0.25">
      <c r="A134" s="233"/>
      <c r="B134" s="114">
        <v>200452522</v>
      </c>
      <c r="C134" s="115" t="s">
        <v>692</v>
      </c>
      <c r="D134" s="181">
        <f t="shared" si="10"/>
        <v>20</v>
      </c>
      <c r="E134" s="181" t="str">
        <f>_xlfn.XLOOKUP(D134,Číselník!A:A,Číselník!B:B,"nenalezeno",0)</f>
        <v>FÚ pro hl. m. Prahu</v>
      </c>
      <c r="F134" s="181">
        <f t="shared" si="11"/>
        <v>2004</v>
      </c>
      <c r="G134" s="181" t="str">
        <f>_xlfn.XLOOKUP(F134,'Číselník II_stav 1. 7. 2026'!A:A,'Číselník II_stav 1. 7. 2026'!B:B,"nenalezeno",0)</f>
        <v>Sekce ÚP pro Prahu 4</v>
      </c>
      <c r="H134" s="181">
        <f t="shared" si="12"/>
        <v>200452</v>
      </c>
      <c r="I134" s="181">
        <f t="shared" si="13"/>
        <v>52522</v>
      </c>
      <c r="J134" s="181" t="str">
        <f>'FÚ_stav 1. 7. 2026'!$A$4</f>
        <v>Ředitel FÚ</v>
      </c>
      <c r="K134" s="181" t="s">
        <v>450</v>
      </c>
      <c r="L134" s="181" t="str">
        <f t="shared" si="9"/>
        <v>Sekce ÚP pro Prahu 4</v>
      </c>
      <c r="M134" s="181" t="str">
        <f>_xlfn.XLOOKUP(I134,'Sekce_ÚP_stav 1. 12. 2025'!$F$4:$F$71,'Sekce_ÚP_stav 1. 12. 2025'!$A$4:$A$71,"nenalezeno",0)</f>
        <v>Ředitel sekce ÚP</v>
      </c>
      <c r="N134" s="181" t="str">
        <f>_xlfn.XLOOKUP(I134,'Sekce_ÚP_stav 1. 12. 2025'!$F$4:$F$71,'Sekce_ÚP_stav 1. 12. 2025'!$C$4:$C$71,"nenalezeno",0)</f>
        <v>Odbor vyměřovací II</v>
      </c>
      <c r="O134" s="181" t="str">
        <f>_xlfn.XLOOKUP(I134,'Sekce_ÚP_stav 1. 12. 2025'!$F$4:$F$71,'Sekce_ÚP_stav 1. 12. 2025'!$D$4:$D$71,"nenalezeno",0)</f>
        <v>Oddělení vyměřovací II</v>
      </c>
    </row>
    <row r="135" spans="1:15" x14ac:dyDescent="0.25">
      <c r="A135" s="233"/>
      <c r="B135" s="114">
        <v>200452523</v>
      </c>
      <c r="C135" s="115" t="s">
        <v>693</v>
      </c>
      <c r="D135" s="181">
        <f t="shared" si="10"/>
        <v>20</v>
      </c>
      <c r="E135" s="181" t="str">
        <f>_xlfn.XLOOKUP(D135,Číselník!A:A,Číselník!B:B,"nenalezeno",0)</f>
        <v>FÚ pro hl. m. Prahu</v>
      </c>
      <c r="F135" s="181">
        <f t="shared" si="11"/>
        <v>2004</v>
      </c>
      <c r="G135" s="181" t="str">
        <f>_xlfn.XLOOKUP(F135,'Číselník II_stav 1. 7. 2026'!A:A,'Číselník II_stav 1. 7. 2026'!B:B,"nenalezeno",0)</f>
        <v>Sekce ÚP pro Prahu 4</v>
      </c>
      <c r="H135" s="181">
        <f t="shared" si="12"/>
        <v>200452</v>
      </c>
      <c r="I135" s="181">
        <f t="shared" si="13"/>
        <v>52523</v>
      </c>
      <c r="J135" s="181" t="str">
        <f>'FÚ_stav 1. 7. 2026'!$A$4</f>
        <v>Ředitel FÚ</v>
      </c>
      <c r="K135" s="181" t="s">
        <v>450</v>
      </c>
      <c r="L135" s="181" t="str">
        <f t="shared" si="9"/>
        <v>Sekce ÚP pro Prahu 4</v>
      </c>
      <c r="M135" s="181" t="str">
        <f>_xlfn.XLOOKUP(I135,'Sekce_ÚP_stav 1. 12. 2025'!$F$4:$F$71,'Sekce_ÚP_stav 1. 12. 2025'!$A$4:$A$71,"nenalezeno",0)</f>
        <v>Ředitel sekce ÚP</v>
      </c>
      <c r="N135" s="181" t="str">
        <f>_xlfn.XLOOKUP(I135,'Sekce_ÚP_stav 1. 12. 2025'!$F$4:$F$71,'Sekce_ÚP_stav 1. 12. 2025'!$C$4:$C$71,"nenalezeno",0)</f>
        <v>Odbor vyměřovací II</v>
      </c>
      <c r="O135" s="181" t="str">
        <f>_xlfn.XLOOKUP(I135,'Sekce_ÚP_stav 1. 12. 2025'!$F$4:$F$71,'Sekce_ÚP_stav 1. 12. 2025'!$D$4:$D$71,"nenalezeno",0)</f>
        <v>Oddělení vyměřovací III</v>
      </c>
    </row>
    <row r="136" spans="1:15" x14ac:dyDescent="0.25">
      <c r="A136" s="233"/>
      <c r="B136" s="114">
        <v>200452524</v>
      </c>
      <c r="C136" s="115" t="s">
        <v>694</v>
      </c>
      <c r="D136" s="181">
        <f t="shared" si="10"/>
        <v>20</v>
      </c>
      <c r="E136" s="181" t="str">
        <f>_xlfn.XLOOKUP(D136,Číselník!A:A,Číselník!B:B,"nenalezeno",0)</f>
        <v>FÚ pro hl. m. Prahu</v>
      </c>
      <c r="F136" s="181">
        <f t="shared" si="11"/>
        <v>2004</v>
      </c>
      <c r="G136" s="181" t="str">
        <f>_xlfn.XLOOKUP(F136,'Číselník II_stav 1. 7. 2026'!A:A,'Číselník II_stav 1. 7. 2026'!B:B,"nenalezeno",0)</f>
        <v>Sekce ÚP pro Prahu 4</v>
      </c>
      <c r="H136" s="181">
        <f t="shared" si="12"/>
        <v>200452</v>
      </c>
      <c r="I136" s="181">
        <f t="shared" si="13"/>
        <v>52524</v>
      </c>
      <c r="J136" s="181" t="str">
        <f>'FÚ_stav 1. 7. 2026'!$A$4</f>
        <v>Ředitel FÚ</v>
      </c>
      <c r="K136" s="181" t="s">
        <v>450</v>
      </c>
      <c r="L136" s="181" t="str">
        <f t="shared" si="9"/>
        <v>Sekce ÚP pro Prahu 4</v>
      </c>
      <c r="M136" s="181" t="str">
        <f>_xlfn.XLOOKUP(I136,'Sekce_ÚP_stav 1. 12. 2025'!$F$4:$F$71,'Sekce_ÚP_stav 1. 12. 2025'!$A$4:$A$71,"nenalezeno",0)</f>
        <v>Ředitel sekce ÚP</v>
      </c>
      <c r="N136" s="181" t="str">
        <f>_xlfn.XLOOKUP(I136,'Sekce_ÚP_stav 1. 12. 2025'!$F$4:$F$71,'Sekce_ÚP_stav 1. 12. 2025'!$C$4:$C$71,"nenalezeno",0)</f>
        <v>Odbor vyměřovací II</v>
      </c>
      <c r="O136" s="181" t="str">
        <f>_xlfn.XLOOKUP(I136,'Sekce_ÚP_stav 1. 12. 2025'!$F$4:$F$71,'Sekce_ÚP_stav 1. 12. 2025'!$D$4:$D$71,"nenalezeno",0)</f>
        <v>Oddělení vyměřovací IV</v>
      </c>
    </row>
    <row r="137" spans="1:15" x14ac:dyDescent="0.25">
      <c r="A137" s="233"/>
      <c r="B137" s="114">
        <v>200452525</v>
      </c>
      <c r="C137" s="115" t="s">
        <v>695</v>
      </c>
      <c r="D137" s="181">
        <f t="shared" si="10"/>
        <v>20</v>
      </c>
      <c r="E137" s="181" t="str">
        <f>_xlfn.XLOOKUP(D137,Číselník!A:A,Číselník!B:B,"nenalezeno",0)</f>
        <v>FÚ pro hl. m. Prahu</v>
      </c>
      <c r="F137" s="181">
        <f t="shared" si="11"/>
        <v>2004</v>
      </c>
      <c r="G137" s="181" t="str">
        <f>_xlfn.XLOOKUP(F137,'Číselník II_stav 1. 7. 2026'!A:A,'Číselník II_stav 1. 7. 2026'!B:B,"nenalezeno",0)</f>
        <v>Sekce ÚP pro Prahu 4</v>
      </c>
      <c r="H137" s="181">
        <f t="shared" si="12"/>
        <v>200452</v>
      </c>
      <c r="I137" s="181">
        <f t="shared" si="13"/>
        <v>52525</v>
      </c>
      <c r="J137" s="181" t="str">
        <f>'FÚ_stav 1. 7. 2026'!$A$4</f>
        <v>Ředitel FÚ</v>
      </c>
      <c r="K137" s="181" t="s">
        <v>450</v>
      </c>
      <c r="L137" s="181" t="str">
        <f t="shared" si="9"/>
        <v>Sekce ÚP pro Prahu 4</v>
      </c>
      <c r="M137" s="181" t="str">
        <f>_xlfn.XLOOKUP(I137,'Sekce_ÚP_stav 1. 12. 2025'!$F$4:$F$71,'Sekce_ÚP_stav 1. 12. 2025'!$A$4:$A$71,"nenalezeno",0)</f>
        <v>Ředitel sekce ÚP</v>
      </c>
      <c r="N137" s="181" t="str">
        <f>_xlfn.XLOOKUP(I137,'Sekce_ÚP_stav 1. 12. 2025'!$F$4:$F$71,'Sekce_ÚP_stav 1. 12. 2025'!$C$4:$C$71,"nenalezeno",0)</f>
        <v>Odbor vyměřovací II</v>
      </c>
      <c r="O137" s="181" t="str">
        <f>_xlfn.XLOOKUP(I137,'Sekce_ÚP_stav 1. 12. 2025'!$F$4:$F$71,'Sekce_ÚP_stav 1. 12. 2025'!$D$4:$D$71,"nenalezeno",0)</f>
        <v>Oddělení vyměřovací V</v>
      </c>
    </row>
    <row r="138" spans="1:15" x14ac:dyDescent="0.25">
      <c r="A138" s="233"/>
      <c r="B138" s="114">
        <v>200452526</v>
      </c>
      <c r="C138" s="115" t="s">
        <v>696</v>
      </c>
      <c r="D138" s="181">
        <f t="shared" si="10"/>
        <v>20</v>
      </c>
      <c r="E138" s="181" t="str">
        <f>_xlfn.XLOOKUP(D138,Číselník!A:A,Číselník!B:B,"nenalezeno",0)</f>
        <v>FÚ pro hl. m. Prahu</v>
      </c>
      <c r="F138" s="181">
        <f t="shared" si="11"/>
        <v>2004</v>
      </c>
      <c r="G138" s="181" t="str">
        <f>_xlfn.XLOOKUP(F138,'Číselník II_stav 1. 7. 2026'!A:A,'Číselník II_stav 1. 7. 2026'!B:B,"nenalezeno",0)</f>
        <v>Sekce ÚP pro Prahu 4</v>
      </c>
      <c r="H138" s="181">
        <f t="shared" si="12"/>
        <v>200452</v>
      </c>
      <c r="I138" s="181">
        <f t="shared" si="13"/>
        <v>52526</v>
      </c>
      <c r="J138" s="181" t="str">
        <f>'FÚ_stav 1. 7. 2026'!$A$4</f>
        <v>Ředitel FÚ</v>
      </c>
      <c r="K138" s="181" t="s">
        <v>450</v>
      </c>
      <c r="L138" s="181" t="str">
        <f t="shared" si="9"/>
        <v>Sekce ÚP pro Prahu 4</v>
      </c>
      <c r="M138" s="181" t="str">
        <f>_xlfn.XLOOKUP(I138,'Sekce_ÚP_stav 1. 12. 2025'!$F$4:$F$71,'Sekce_ÚP_stav 1. 12. 2025'!$A$4:$A$71,"nenalezeno",0)</f>
        <v>Ředitel sekce ÚP</v>
      </c>
      <c r="N138" s="181" t="str">
        <f>_xlfn.XLOOKUP(I138,'Sekce_ÚP_stav 1. 12. 2025'!$F$4:$F$71,'Sekce_ÚP_stav 1. 12. 2025'!$C$4:$C$71,"nenalezeno",0)</f>
        <v>Odbor vyměřovací II</v>
      </c>
      <c r="O138" s="181" t="str">
        <f>_xlfn.XLOOKUP(I138,'Sekce_ÚP_stav 1. 12. 2025'!$F$4:$F$71,'Sekce_ÚP_stav 1. 12. 2025'!$D$4:$D$71,"nenalezeno",0)</f>
        <v>Oddělení vyměřovací VI</v>
      </c>
    </row>
    <row r="139" spans="1:15" x14ac:dyDescent="0.25">
      <c r="A139" s="233"/>
      <c r="B139" s="114">
        <v>200452527</v>
      </c>
      <c r="C139" s="115" t="s">
        <v>697</v>
      </c>
      <c r="D139" s="181">
        <f t="shared" si="10"/>
        <v>20</v>
      </c>
      <c r="E139" s="181" t="str">
        <f>_xlfn.XLOOKUP(D139,Číselník!A:A,Číselník!B:B,"nenalezeno",0)</f>
        <v>FÚ pro hl. m. Prahu</v>
      </c>
      <c r="F139" s="181">
        <f t="shared" si="11"/>
        <v>2004</v>
      </c>
      <c r="G139" s="181" t="str">
        <f>_xlfn.XLOOKUP(F139,'Číselník II_stav 1. 7. 2026'!A:A,'Číselník II_stav 1. 7. 2026'!B:B,"nenalezeno",0)</f>
        <v>Sekce ÚP pro Prahu 4</v>
      </c>
      <c r="H139" s="181">
        <f t="shared" si="12"/>
        <v>200452</v>
      </c>
      <c r="I139" s="181">
        <f t="shared" si="13"/>
        <v>52527</v>
      </c>
      <c r="J139" s="181" t="str">
        <f>'FÚ_stav 1. 7. 2026'!$A$4</f>
        <v>Ředitel FÚ</v>
      </c>
      <c r="K139" s="181" t="s">
        <v>450</v>
      </c>
      <c r="L139" s="181" t="str">
        <f t="shared" si="9"/>
        <v>Sekce ÚP pro Prahu 4</v>
      </c>
      <c r="M139" s="181" t="str">
        <f>_xlfn.XLOOKUP(I139,'Sekce_ÚP_stav 1. 12. 2025'!$F$4:$F$71,'Sekce_ÚP_stav 1. 12. 2025'!$A$4:$A$71,"nenalezeno",0)</f>
        <v>Ředitel sekce ÚP</v>
      </c>
      <c r="N139" s="181" t="str">
        <f>_xlfn.XLOOKUP(I139,'Sekce_ÚP_stav 1. 12. 2025'!$F$4:$F$71,'Sekce_ÚP_stav 1. 12. 2025'!$C$4:$C$71,"nenalezeno",0)</f>
        <v>Odbor vyměřovací II</v>
      </c>
      <c r="O139" s="181" t="str">
        <f>_xlfn.XLOOKUP(I139,'Sekce_ÚP_stav 1. 12. 2025'!$F$4:$F$71,'Sekce_ÚP_stav 1. 12. 2025'!$D$4:$D$71,"nenalezeno",0)</f>
        <v>Oddělení vyměřovací VII</v>
      </c>
    </row>
    <row r="140" spans="1:15" x14ac:dyDescent="0.25">
      <c r="A140" s="233"/>
      <c r="B140" s="114">
        <v>200460050</v>
      </c>
      <c r="C140" s="115" t="s">
        <v>698</v>
      </c>
      <c r="D140" s="181">
        <f t="shared" si="10"/>
        <v>20</v>
      </c>
      <c r="E140" s="181" t="str">
        <f>_xlfn.XLOOKUP(D140,Číselník!A:A,Číselník!B:B,"nenalezeno",0)</f>
        <v>FÚ pro hl. m. Prahu</v>
      </c>
      <c r="F140" s="181">
        <f t="shared" si="11"/>
        <v>2004</v>
      </c>
      <c r="G140" s="181" t="str">
        <f>_xlfn.XLOOKUP(F140,'Číselník II_stav 1. 7. 2026'!A:A,'Číselník II_stav 1. 7. 2026'!B:B,"nenalezeno",0)</f>
        <v>Sekce ÚP pro Prahu 4</v>
      </c>
      <c r="H140" s="181">
        <f t="shared" si="12"/>
        <v>200460</v>
      </c>
      <c r="I140" s="181">
        <f t="shared" si="13"/>
        <v>60050</v>
      </c>
      <c r="J140" s="181" t="str">
        <f>'FÚ_stav 1. 7. 2026'!$A$4</f>
        <v>Ředitel FÚ</v>
      </c>
      <c r="K140" s="181" t="s">
        <v>450</v>
      </c>
      <c r="L140" s="181" t="str">
        <f t="shared" si="9"/>
        <v>Sekce ÚP pro Prahu 4</v>
      </c>
      <c r="M140" s="181" t="str">
        <f>_xlfn.XLOOKUP(I140,'Sekce_ÚP_stav 1. 12. 2025'!$F$4:$F$71,'Sekce_ÚP_stav 1. 12. 2025'!$A$4:$A$71,"nenalezeno",0)</f>
        <v>Ředitel sekce ÚP</v>
      </c>
      <c r="N140" s="181" t="str">
        <f>_xlfn.XLOOKUP(I140,'Sekce_ÚP_stav 1. 12. 2025'!$F$4:$F$71,'Sekce_ÚP_stav 1. 12. 2025'!$C$4:$C$71,"nenalezeno",0)</f>
        <v>Odbor kontrolní</v>
      </c>
      <c r="O140" s="181"/>
    </row>
    <row r="141" spans="1:15" x14ac:dyDescent="0.25">
      <c r="A141" s="233"/>
      <c r="B141" s="114">
        <v>200460561</v>
      </c>
      <c r="C141" s="115" t="s">
        <v>699</v>
      </c>
      <c r="D141" s="181">
        <f t="shared" si="10"/>
        <v>20</v>
      </c>
      <c r="E141" s="181" t="str">
        <f>_xlfn.XLOOKUP(D141,Číselník!A:A,Číselník!B:B,"nenalezeno",0)</f>
        <v>FÚ pro hl. m. Prahu</v>
      </c>
      <c r="F141" s="181">
        <f t="shared" si="11"/>
        <v>2004</v>
      </c>
      <c r="G141" s="181" t="str">
        <f>_xlfn.XLOOKUP(F141,'Číselník II_stav 1. 7. 2026'!A:A,'Číselník II_stav 1. 7. 2026'!B:B,"nenalezeno",0)</f>
        <v>Sekce ÚP pro Prahu 4</v>
      </c>
      <c r="H141" s="181">
        <f t="shared" si="12"/>
        <v>200460</v>
      </c>
      <c r="I141" s="181">
        <f t="shared" si="13"/>
        <v>60561</v>
      </c>
      <c r="J141" s="181" t="str">
        <f>'FÚ_stav 1. 7. 2026'!$A$4</f>
        <v>Ředitel FÚ</v>
      </c>
      <c r="K141" s="181" t="s">
        <v>450</v>
      </c>
      <c r="L141" s="181" t="str">
        <f t="shared" si="9"/>
        <v>Sekce ÚP pro Prahu 4</v>
      </c>
      <c r="M141" s="181" t="str">
        <f>_xlfn.XLOOKUP(I141,'Sekce_ÚP_stav 1. 12. 2025'!$F$4:$F$71,'Sekce_ÚP_stav 1. 12. 2025'!$A$4:$A$71,"nenalezeno",0)</f>
        <v>Ředitel sekce ÚP</v>
      </c>
      <c r="N141" s="181" t="str">
        <f>_xlfn.XLOOKUP(I141,'Sekce_ÚP_stav 1. 12. 2025'!$F$4:$F$71,'Sekce_ÚP_stav 1. 12. 2025'!$C$4:$C$71,"nenalezeno",0)</f>
        <v>Odbor kontrolní</v>
      </c>
      <c r="O141" s="181" t="str">
        <f>_xlfn.XLOOKUP(I141,'Sekce_ÚP_stav 1. 12. 2025'!$F$4:$F$71,'Sekce_ÚP_stav 1. 12. 2025'!$D$4:$D$71,"nenalezeno",0)</f>
        <v>Oddělení kontrolní I</v>
      </c>
    </row>
    <row r="142" spans="1:15" x14ac:dyDescent="0.25">
      <c r="A142" s="233"/>
      <c r="B142" s="114">
        <v>200460562</v>
      </c>
      <c r="C142" s="115" t="s">
        <v>700</v>
      </c>
      <c r="D142" s="181">
        <f t="shared" si="10"/>
        <v>20</v>
      </c>
      <c r="E142" s="181" t="str">
        <f>_xlfn.XLOOKUP(D142,Číselník!A:A,Číselník!B:B,"nenalezeno",0)</f>
        <v>FÚ pro hl. m. Prahu</v>
      </c>
      <c r="F142" s="181">
        <f t="shared" si="11"/>
        <v>2004</v>
      </c>
      <c r="G142" s="181" t="str">
        <f>_xlfn.XLOOKUP(F142,'Číselník II_stav 1. 7. 2026'!A:A,'Číselník II_stav 1. 7. 2026'!B:B,"nenalezeno",0)</f>
        <v>Sekce ÚP pro Prahu 4</v>
      </c>
      <c r="H142" s="181">
        <f t="shared" si="12"/>
        <v>200460</v>
      </c>
      <c r="I142" s="181">
        <f t="shared" si="13"/>
        <v>60562</v>
      </c>
      <c r="J142" s="181" t="str">
        <f>'FÚ_stav 1. 7. 2026'!$A$4</f>
        <v>Ředitel FÚ</v>
      </c>
      <c r="K142" s="181" t="s">
        <v>450</v>
      </c>
      <c r="L142" s="181" t="str">
        <f t="shared" si="9"/>
        <v>Sekce ÚP pro Prahu 4</v>
      </c>
      <c r="M142" s="181" t="str">
        <f>_xlfn.XLOOKUP(I142,'Sekce_ÚP_stav 1. 12. 2025'!$F$4:$F$71,'Sekce_ÚP_stav 1. 12. 2025'!$A$4:$A$71,"nenalezeno",0)</f>
        <v>Ředitel sekce ÚP</v>
      </c>
      <c r="N142" s="181" t="str">
        <f>_xlfn.XLOOKUP(I142,'Sekce_ÚP_stav 1. 12. 2025'!$F$4:$F$71,'Sekce_ÚP_stav 1. 12. 2025'!$C$4:$C$71,"nenalezeno",0)</f>
        <v>Odbor kontrolní</v>
      </c>
      <c r="O142" s="181" t="str">
        <f>_xlfn.XLOOKUP(I142,'Sekce_ÚP_stav 1. 12. 2025'!$F$4:$F$71,'Sekce_ÚP_stav 1. 12. 2025'!$D$4:$D$71,"nenalezeno",0)</f>
        <v>Oddělení kontrolní II</v>
      </c>
    </row>
    <row r="143" spans="1:15" x14ac:dyDescent="0.25">
      <c r="A143" s="233"/>
      <c r="B143" s="114">
        <v>200460563</v>
      </c>
      <c r="C143" s="187" t="s">
        <v>701</v>
      </c>
      <c r="D143" s="181">
        <f t="shared" si="10"/>
        <v>20</v>
      </c>
      <c r="E143" s="181" t="str">
        <f>_xlfn.XLOOKUP(D143,Číselník!A:A,Číselník!B:B,"nenalezeno",0)</f>
        <v>FÚ pro hl. m. Prahu</v>
      </c>
      <c r="F143" s="181">
        <f t="shared" si="11"/>
        <v>2004</v>
      </c>
      <c r="G143" s="181" t="str">
        <f>_xlfn.XLOOKUP(F143,'Číselník II_stav 1. 7. 2026'!A:A,'Číselník II_stav 1. 7. 2026'!B:B,"nenalezeno",0)</f>
        <v>Sekce ÚP pro Prahu 4</v>
      </c>
      <c r="H143" s="181">
        <f t="shared" si="12"/>
        <v>200460</v>
      </c>
      <c r="I143" s="181">
        <f t="shared" si="13"/>
        <v>60563</v>
      </c>
      <c r="J143" s="181" t="str">
        <f>'FÚ_stav 1. 7. 2026'!$A$4</f>
        <v>Ředitel FÚ</v>
      </c>
      <c r="K143" s="181" t="s">
        <v>450</v>
      </c>
      <c r="L143" s="181" t="str">
        <f t="shared" si="9"/>
        <v>Sekce ÚP pro Prahu 4</v>
      </c>
      <c r="M143" s="181" t="str">
        <f>_xlfn.XLOOKUP(I143,'Sekce_ÚP_stav 1. 12. 2025'!$F$4:$F$71,'Sekce_ÚP_stav 1. 12. 2025'!$A$4:$A$71,"nenalezeno",0)</f>
        <v>Ředitel sekce ÚP</v>
      </c>
      <c r="N143" s="181" t="str">
        <f>_xlfn.XLOOKUP(I143,'Sekce_ÚP_stav 1. 12. 2025'!$F$4:$F$71,'Sekce_ÚP_stav 1. 12. 2025'!$C$4:$C$71,"nenalezeno",0)</f>
        <v>Odbor kontrolní</v>
      </c>
      <c r="O143" s="181" t="str">
        <f>_xlfn.XLOOKUP(I143,'Sekce_ÚP_stav 1. 12. 2025'!$F$4:$F$71,'Sekce_ÚP_stav 1. 12. 2025'!$D$4:$D$71,"nenalezeno",0)</f>
        <v>Oddělení kontrolní III</v>
      </c>
    </row>
    <row r="144" spans="1:15" x14ac:dyDescent="0.25">
      <c r="A144" s="233"/>
      <c r="B144" s="114">
        <v>200460564</v>
      </c>
      <c r="C144" s="187" t="s">
        <v>702</v>
      </c>
      <c r="D144" s="181">
        <f t="shared" si="10"/>
        <v>20</v>
      </c>
      <c r="E144" s="181" t="str">
        <f>_xlfn.XLOOKUP(D144,Číselník!A:A,Číselník!B:B,"nenalezeno",0)</f>
        <v>FÚ pro hl. m. Prahu</v>
      </c>
      <c r="F144" s="181">
        <f t="shared" si="11"/>
        <v>2004</v>
      </c>
      <c r="G144" s="181" t="str">
        <f>_xlfn.XLOOKUP(F144,'Číselník II_stav 1. 7. 2026'!A:A,'Číselník II_stav 1. 7. 2026'!B:B,"nenalezeno",0)</f>
        <v>Sekce ÚP pro Prahu 4</v>
      </c>
      <c r="H144" s="181">
        <f t="shared" si="12"/>
        <v>200460</v>
      </c>
      <c r="I144" s="181">
        <f t="shared" si="13"/>
        <v>60564</v>
      </c>
      <c r="J144" s="181" t="str">
        <f>'FÚ_stav 1. 7. 2026'!$A$4</f>
        <v>Ředitel FÚ</v>
      </c>
      <c r="K144" s="181" t="s">
        <v>450</v>
      </c>
      <c r="L144" s="181" t="str">
        <f t="shared" si="9"/>
        <v>Sekce ÚP pro Prahu 4</v>
      </c>
      <c r="M144" s="181" t="str">
        <f>_xlfn.XLOOKUP(I144,'Sekce_ÚP_stav 1. 12. 2025'!$F$4:$F$71,'Sekce_ÚP_stav 1. 12. 2025'!$A$4:$A$71,"nenalezeno",0)</f>
        <v>Ředitel sekce ÚP</v>
      </c>
      <c r="N144" s="181" t="str">
        <f>_xlfn.XLOOKUP(I144,'Sekce_ÚP_stav 1. 12. 2025'!$F$4:$F$71,'Sekce_ÚP_stav 1. 12. 2025'!$C$4:$C$71,"nenalezeno",0)</f>
        <v>Odbor kontrolní</v>
      </c>
      <c r="O144" s="181" t="str">
        <f>_xlfn.XLOOKUP(I144,'Sekce_ÚP_stav 1. 12. 2025'!$F$4:$F$71,'Sekce_ÚP_stav 1. 12. 2025'!$D$4:$D$71,"nenalezeno",0)</f>
        <v>Oddělení kontrolní IV</v>
      </c>
    </row>
    <row r="145" spans="1:15" x14ac:dyDescent="0.25">
      <c r="A145" s="233"/>
      <c r="B145" s="114">
        <v>200470050</v>
      </c>
      <c r="C145" s="115" t="s">
        <v>703</v>
      </c>
      <c r="D145" s="181">
        <f t="shared" si="10"/>
        <v>20</v>
      </c>
      <c r="E145" s="181" t="str">
        <f>_xlfn.XLOOKUP(D145,Číselník!A:A,Číselník!B:B,"nenalezeno",0)</f>
        <v>FÚ pro hl. m. Prahu</v>
      </c>
      <c r="F145" s="181">
        <f t="shared" si="11"/>
        <v>2004</v>
      </c>
      <c r="G145" s="181" t="str">
        <f>_xlfn.XLOOKUP(F145,'Číselník II_stav 1. 7. 2026'!A:A,'Číselník II_stav 1. 7. 2026'!B:B,"nenalezeno",0)</f>
        <v>Sekce ÚP pro Prahu 4</v>
      </c>
      <c r="H145" s="181">
        <f t="shared" si="12"/>
        <v>200470</v>
      </c>
      <c r="I145" s="181">
        <f t="shared" si="13"/>
        <v>70050</v>
      </c>
      <c r="J145" s="181" t="str">
        <f>'FÚ_stav 1. 7. 2026'!$A$4</f>
        <v>Ředitel FÚ</v>
      </c>
      <c r="K145" s="181" t="s">
        <v>450</v>
      </c>
      <c r="L145" s="181" t="str">
        <f t="shared" si="9"/>
        <v>Sekce ÚP pro Prahu 4</v>
      </c>
      <c r="M145" s="181" t="str">
        <f>_xlfn.XLOOKUP(I145,'Sekce_ÚP_stav 1. 12. 2025'!$F$4:$F$71,'Sekce_ÚP_stav 1. 12. 2025'!$A$4:$A$71,"nenalezeno",0)</f>
        <v>Ředitel sekce ÚP</v>
      </c>
      <c r="N145" s="181" t="str">
        <f>_xlfn.XLOOKUP(I145,'Sekce_ÚP_stav 1. 12. 2025'!$F$4:$F$71,'Sekce_ÚP_stav 1. 12. 2025'!$C$4:$C$71,"nenalezeno",0)</f>
        <v>Odbor majetkových daní</v>
      </c>
      <c r="O145" s="181"/>
    </row>
    <row r="146" spans="1:15" x14ac:dyDescent="0.25">
      <c r="A146" s="233"/>
      <c r="B146" s="114">
        <v>200470461</v>
      </c>
      <c r="C146" s="115" t="s">
        <v>704</v>
      </c>
      <c r="D146" s="181">
        <f t="shared" si="10"/>
        <v>20</v>
      </c>
      <c r="E146" s="181" t="str">
        <f>_xlfn.XLOOKUP(D146,Číselník!A:A,Číselník!B:B,"nenalezeno",0)</f>
        <v>FÚ pro hl. m. Prahu</v>
      </c>
      <c r="F146" s="181">
        <f t="shared" si="11"/>
        <v>2004</v>
      </c>
      <c r="G146" s="181" t="str">
        <f>_xlfn.XLOOKUP(F146,'Číselník II_stav 1. 7. 2026'!A:A,'Číselník II_stav 1. 7. 2026'!B:B,"nenalezeno",0)</f>
        <v>Sekce ÚP pro Prahu 4</v>
      </c>
      <c r="H146" s="181">
        <f t="shared" si="12"/>
        <v>200470</v>
      </c>
      <c r="I146" s="181">
        <f t="shared" si="13"/>
        <v>70461</v>
      </c>
      <c r="J146" s="181" t="str">
        <f>'FÚ_stav 1. 7. 2026'!$A$4</f>
        <v>Ředitel FÚ</v>
      </c>
      <c r="K146" s="181" t="s">
        <v>450</v>
      </c>
      <c r="L146" s="181" t="str">
        <f t="shared" si="9"/>
        <v>Sekce ÚP pro Prahu 4</v>
      </c>
      <c r="M146" s="181" t="str">
        <f>_xlfn.XLOOKUP(I146,'Sekce_ÚP_stav 1. 12. 2025'!$F$4:$F$71,'Sekce_ÚP_stav 1. 12. 2025'!$A$4:$A$71,"nenalezeno",0)</f>
        <v>Ředitel sekce ÚP</v>
      </c>
      <c r="N146" s="181" t="str">
        <f>_xlfn.XLOOKUP(I146,'Sekce_ÚP_stav 1. 12. 2025'!$F$4:$F$71,'Sekce_ÚP_stav 1. 12. 2025'!$C$4:$C$71,"nenalezeno",0)</f>
        <v>Odbor majetkových daní</v>
      </c>
      <c r="O146" s="181" t="str">
        <f>_xlfn.XLOOKUP(I146,'Sekce_ÚP_stav 1. 12. 2025'!$F$4:$F$71,'Sekce_ÚP_stav 1. 12. 2025'!$D$4:$D$71,"nenalezeno",0)</f>
        <v>Oddělení majetkových daní I</v>
      </c>
    </row>
    <row r="147" spans="1:15" x14ac:dyDescent="0.25">
      <c r="A147" s="233"/>
      <c r="B147" s="114">
        <v>200470462</v>
      </c>
      <c r="C147" s="115" t="s">
        <v>705</v>
      </c>
      <c r="D147" s="181">
        <f t="shared" si="10"/>
        <v>20</v>
      </c>
      <c r="E147" s="181" t="str">
        <f>_xlfn.XLOOKUP(D147,Číselník!A:A,Číselník!B:B,"nenalezeno",0)</f>
        <v>FÚ pro hl. m. Prahu</v>
      </c>
      <c r="F147" s="181">
        <f t="shared" si="11"/>
        <v>2004</v>
      </c>
      <c r="G147" s="181" t="str">
        <f>_xlfn.XLOOKUP(F147,'Číselník II_stav 1. 7. 2026'!A:A,'Číselník II_stav 1. 7. 2026'!B:B,"nenalezeno",0)</f>
        <v>Sekce ÚP pro Prahu 4</v>
      </c>
      <c r="H147" s="181">
        <f t="shared" si="12"/>
        <v>200470</v>
      </c>
      <c r="I147" s="181">
        <f t="shared" si="13"/>
        <v>70462</v>
      </c>
      <c r="J147" s="181" t="str">
        <f>'FÚ_stav 1. 7. 2026'!$A$4</f>
        <v>Ředitel FÚ</v>
      </c>
      <c r="K147" s="181" t="s">
        <v>450</v>
      </c>
      <c r="L147" s="181" t="str">
        <f t="shared" si="9"/>
        <v>Sekce ÚP pro Prahu 4</v>
      </c>
      <c r="M147" s="181" t="str">
        <f>_xlfn.XLOOKUP(I147,'Sekce_ÚP_stav 1. 12. 2025'!$F$4:$F$71,'Sekce_ÚP_stav 1. 12. 2025'!$A$4:$A$71,"nenalezeno",0)</f>
        <v>Ředitel sekce ÚP</v>
      </c>
      <c r="N147" s="181" t="str">
        <f>_xlfn.XLOOKUP(I147,'Sekce_ÚP_stav 1. 12. 2025'!$F$4:$F$71,'Sekce_ÚP_stav 1. 12. 2025'!$C$4:$C$71,"nenalezeno",0)</f>
        <v>Odbor majetkových daní</v>
      </c>
      <c r="O147" s="181" t="str">
        <f>_xlfn.XLOOKUP(I147,'Sekce_ÚP_stav 1. 12. 2025'!$F$4:$F$71,'Sekce_ÚP_stav 1. 12. 2025'!$D$4:$D$71,"nenalezeno",0)</f>
        <v>Oddělení majetkových daní II</v>
      </c>
    </row>
    <row r="148" spans="1:15" x14ac:dyDescent="0.25">
      <c r="A148" s="233"/>
      <c r="B148" s="114">
        <v>200500030</v>
      </c>
      <c r="C148" s="115" t="s">
        <v>706</v>
      </c>
      <c r="D148" s="181">
        <f t="shared" si="10"/>
        <v>20</v>
      </c>
      <c r="E148" s="181" t="str">
        <f>_xlfn.XLOOKUP(D148,Číselník!A:A,Číselník!B:B,"nenalezeno",0)</f>
        <v>FÚ pro hl. m. Prahu</v>
      </c>
      <c r="F148" s="181">
        <f t="shared" si="11"/>
        <v>2005</v>
      </c>
      <c r="G148" s="181" t="str">
        <f>_xlfn.XLOOKUP(F148,'Číselník II_stav 1. 7. 2026'!A:A,'Číselník II_stav 1. 7. 2026'!B:B,"nenalezeno",0)</f>
        <v>Sekce ÚP pro Prahu 5</v>
      </c>
      <c r="H148" s="181">
        <f t="shared" si="12"/>
        <v>200500</v>
      </c>
      <c r="I148" s="181">
        <f t="shared" si="13"/>
        <v>30</v>
      </c>
      <c r="J148" s="181" t="str">
        <f>'FÚ_stav 1. 7. 2026'!$A$4</f>
        <v>Ředitel FÚ</v>
      </c>
      <c r="K148" s="181" t="s">
        <v>451</v>
      </c>
      <c r="L148" s="181" t="str">
        <f t="shared" si="9"/>
        <v>Sekce ÚP pro Prahu 5</v>
      </c>
      <c r="M148" s="181" t="str">
        <f>_xlfn.XLOOKUP(I148,'Sekce_ÚP_stav 1. 12. 2025'!$F$4:$F$71,'Sekce_ÚP_stav 1. 12. 2025'!$A$4:$A$71,"nenalezeno",0)</f>
        <v>Ředitel sekce ÚP</v>
      </c>
      <c r="N148" s="181"/>
      <c r="O148" s="181"/>
    </row>
    <row r="149" spans="1:15" x14ac:dyDescent="0.25">
      <c r="A149" s="233"/>
      <c r="B149" s="114">
        <v>200500065</v>
      </c>
      <c r="C149" s="115" t="s">
        <v>707</v>
      </c>
      <c r="D149" s="181">
        <f t="shared" si="10"/>
        <v>20</v>
      </c>
      <c r="E149" s="181" t="str">
        <f>_xlfn.XLOOKUP(D149,Číselník!A:A,Číselník!B:B,"nenalezeno",0)</f>
        <v>FÚ pro hl. m. Prahu</v>
      </c>
      <c r="F149" s="181">
        <f t="shared" si="11"/>
        <v>2005</v>
      </c>
      <c r="G149" s="181" t="str">
        <f>_xlfn.XLOOKUP(F149,'Číselník II_stav 1. 7. 2026'!A:A,'Číselník II_stav 1. 7. 2026'!B:B,"nenalezeno",0)</f>
        <v>Sekce ÚP pro Prahu 5</v>
      </c>
      <c r="H149" s="181">
        <f t="shared" si="12"/>
        <v>200500</v>
      </c>
      <c r="I149" s="181">
        <f t="shared" si="13"/>
        <v>65</v>
      </c>
      <c r="J149" s="181" t="str">
        <f>'FÚ_stav 1. 7. 2026'!$A$4</f>
        <v>Ředitel FÚ</v>
      </c>
      <c r="K149" s="181" t="s">
        <v>451</v>
      </c>
      <c r="L149" s="181" t="str">
        <f t="shared" si="9"/>
        <v>Sekce ÚP pro Prahu 5</v>
      </c>
      <c r="M149" s="181" t="str">
        <f>_xlfn.XLOOKUP(I149,'Sekce_ÚP_stav 1. 12. 2025'!$F$4:$F$71,'Sekce_ÚP_stav 1. 12. 2025'!$A$4:$A$71,"nenalezeno",0)</f>
        <v>Ředitel sekce ÚP</v>
      </c>
      <c r="N149" s="181" t="str">
        <f>_xlfn.XLOOKUP(I149,'Sekce_ÚP_stav 1. 12. 2025'!$F$4:$F$71,'Sekce_ÚP_stav 1. 12. 2025'!$C$4:$C$71,"nenalezeno",0)</f>
        <v>Oddělení sekretariátu a provozního zabezpečení</v>
      </c>
      <c r="O149" s="181"/>
    </row>
    <row r="150" spans="1:15" x14ac:dyDescent="0.25">
      <c r="A150" s="233"/>
      <c r="B150" s="114">
        <v>200540050</v>
      </c>
      <c r="C150" s="115" t="s">
        <v>708</v>
      </c>
      <c r="D150" s="181">
        <f t="shared" si="10"/>
        <v>20</v>
      </c>
      <c r="E150" s="181" t="str">
        <f>_xlfn.XLOOKUP(D150,Číselník!A:A,Číselník!B:B,"nenalezeno",0)</f>
        <v>FÚ pro hl. m. Prahu</v>
      </c>
      <c r="F150" s="181">
        <f t="shared" si="11"/>
        <v>2005</v>
      </c>
      <c r="G150" s="181" t="str">
        <f>_xlfn.XLOOKUP(F150,'Číselník II_stav 1. 7. 2026'!A:A,'Číselník II_stav 1. 7. 2026'!B:B,"nenalezeno",0)</f>
        <v>Sekce ÚP pro Prahu 5</v>
      </c>
      <c r="H150" s="181">
        <f t="shared" si="12"/>
        <v>200540</v>
      </c>
      <c r="I150" s="181">
        <f t="shared" si="13"/>
        <v>40050</v>
      </c>
      <c r="J150" s="181" t="str">
        <f>'FÚ_stav 1. 7. 2026'!$A$4</f>
        <v>Ředitel FÚ</v>
      </c>
      <c r="K150" s="181" t="s">
        <v>451</v>
      </c>
      <c r="L150" s="181" t="str">
        <f t="shared" si="9"/>
        <v>Sekce ÚP pro Prahu 5</v>
      </c>
      <c r="M150" s="181" t="str">
        <f>_xlfn.XLOOKUP(I150,'Sekce_ÚP_stav 1. 12. 2025'!$F$4:$F$71,'Sekce_ÚP_stav 1. 12. 2025'!$A$4:$A$71,"nenalezeno",0)</f>
        <v>Ředitel sekce ÚP</v>
      </c>
      <c r="N150" s="181" t="str">
        <f>_xlfn.XLOOKUP(I150,'Sekce_ÚP_stav 1. 12. 2025'!$F$4:$F$71,'Sekce_ÚP_stav 1. 12. 2025'!$C$4:$C$71,"nenalezeno",0)</f>
        <v>Odbor správy registrů</v>
      </c>
      <c r="O150" s="181"/>
    </row>
    <row r="151" spans="1:15" x14ac:dyDescent="0.25">
      <c r="A151" s="233"/>
      <c r="B151" s="114">
        <v>200540511</v>
      </c>
      <c r="C151" s="115" t="s">
        <v>709</v>
      </c>
      <c r="D151" s="181">
        <f t="shared" si="10"/>
        <v>20</v>
      </c>
      <c r="E151" s="181" t="str">
        <f>_xlfn.XLOOKUP(D151,Číselník!A:A,Číselník!B:B,"nenalezeno",0)</f>
        <v>FÚ pro hl. m. Prahu</v>
      </c>
      <c r="F151" s="181">
        <f t="shared" si="11"/>
        <v>2005</v>
      </c>
      <c r="G151" s="181" t="str">
        <f>_xlfn.XLOOKUP(F151,'Číselník II_stav 1. 7. 2026'!A:A,'Číselník II_stav 1. 7. 2026'!B:B,"nenalezeno",0)</f>
        <v>Sekce ÚP pro Prahu 5</v>
      </c>
      <c r="H151" s="181">
        <f t="shared" si="12"/>
        <v>200540</v>
      </c>
      <c r="I151" s="181">
        <f t="shared" si="13"/>
        <v>40511</v>
      </c>
      <c r="J151" s="181" t="str">
        <f>'FÚ_stav 1. 7. 2026'!$A$4</f>
        <v>Ředitel FÚ</v>
      </c>
      <c r="K151" s="181" t="s">
        <v>451</v>
      </c>
      <c r="L151" s="181" t="str">
        <f t="shared" si="9"/>
        <v>Sekce ÚP pro Prahu 5</v>
      </c>
      <c r="M151" s="181" t="str">
        <f>_xlfn.XLOOKUP(I151,'Sekce_ÚP_stav 1. 12. 2025'!$F$4:$F$71,'Sekce_ÚP_stav 1. 12. 2025'!$A$4:$A$71,"nenalezeno",0)</f>
        <v>Ředitel sekce ÚP</v>
      </c>
      <c r="N151" s="181" t="str">
        <f>_xlfn.XLOOKUP(I151,'Sekce_ÚP_stav 1. 12. 2025'!$F$4:$F$71,'Sekce_ÚP_stav 1. 12. 2025'!$C$4:$C$71,"nenalezeno",0)</f>
        <v>Odbor správy registrů</v>
      </c>
      <c r="O151" s="181" t="str">
        <f>_xlfn.XLOOKUP(I151,'Sekce_ÚP_stav 1. 12. 2025'!$F$4:$F$71,'Sekce_ÚP_stav 1. 12. 2025'!$D$4:$D$71,"nenalezeno",0)</f>
        <v>Oddělení správy registrů I</v>
      </c>
    </row>
    <row r="152" spans="1:15" x14ac:dyDescent="0.25">
      <c r="A152" s="233"/>
      <c r="B152" s="114">
        <v>200540512</v>
      </c>
      <c r="C152" s="115" t="s">
        <v>710</v>
      </c>
      <c r="D152" s="181">
        <f t="shared" si="10"/>
        <v>20</v>
      </c>
      <c r="E152" s="181" t="str">
        <f>_xlfn.XLOOKUP(D152,Číselník!A:A,Číselník!B:B,"nenalezeno",0)</f>
        <v>FÚ pro hl. m. Prahu</v>
      </c>
      <c r="F152" s="181">
        <f t="shared" si="11"/>
        <v>2005</v>
      </c>
      <c r="G152" s="181" t="str">
        <f>_xlfn.XLOOKUP(F152,'Číselník II_stav 1. 7. 2026'!A:A,'Číselník II_stav 1. 7. 2026'!B:B,"nenalezeno",0)</f>
        <v>Sekce ÚP pro Prahu 5</v>
      </c>
      <c r="H152" s="181">
        <f t="shared" si="12"/>
        <v>200540</v>
      </c>
      <c r="I152" s="181">
        <f t="shared" si="13"/>
        <v>40512</v>
      </c>
      <c r="J152" s="181" t="str">
        <f>'FÚ_stav 1. 7. 2026'!$A$4</f>
        <v>Ředitel FÚ</v>
      </c>
      <c r="K152" s="181" t="s">
        <v>451</v>
      </c>
      <c r="L152" s="181" t="str">
        <f t="shared" si="9"/>
        <v>Sekce ÚP pro Prahu 5</v>
      </c>
      <c r="M152" s="181" t="str">
        <f>_xlfn.XLOOKUP(I152,'Sekce_ÚP_stav 1. 12. 2025'!$F$4:$F$71,'Sekce_ÚP_stav 1. 12. 2025'!$A$4:$A$71,"nenalezeno",0)</f>
        <v>Ředitel sekce ÚP</v>
      </c>
      <c r="N152" s="181" t="str">
        <f>_xlfn.XLOOKUP(I152,'Sekce_ÚP_stav 1. 12. 2025'!$F$4:$F$71,'Sekce_ÚP_stav 1. 12. 2025'!$C$4:$C$71,"nenalezeno",0)</f>
        <v>Odbor správy registrů</v>
      </c>
      <c r="O152" s="181" t="str">
        <f>_xlfn.XLOOKUP(I152,'Sekce_ÚP_stav 1. 12. 2025'!$F$4:$F$71,'Sekce_ÚP_stav 1. 12. 2025'!$D$4:$D$71,"nenalezeno",0)</f>
        <v>Oddělení správy registrů II</v>
      </c>
    </row>
    <row r="153" spans="1:15" x14ac:dyDescent="0.25">
      <c r="A153" s="233"/>
      <c r="B153" s="114">
        <v>200551050</v>
      </c>
      <c r="C153" s="115" t="s">
        <v>711</v>
      </c>
      <c r="D153" s="181">
        <f t="shared" si="10"/>
        <v>20</v>
      </c>
      <c r="E153" s="181" t="str">
        <f>_xlfn.XLOOKUP(D153,Číselník!A:A,Číselník!B:B,"nenalezeno",0)</f>
        <v>FÚ pro hl. m. Prahu</v>
      </c>
      <c r="F153" s="181">
        <f t="shared" si="11"/>
        <v>2005</v>
      </c>
      <c r="G153" s="181" t="str">
        <f>_xlfn.XLOOKUP(F153,'Číselník II_stav 1. 7. 2026'!A:A,'Číselník II_stav 1. 7. 2026'!B:B,"nenalezeno",0)</f>
        <v>Sekce ÚP pro Prahu 5</v>
      </c>
      <c r="H153" s="181">
        <f t="shared" si="12"/>
        <v>200551</v>
      </c>
      <c r="I153" s="181">
        <f t="shared" si="13"/>
        <v>51050</v>
      </c>
      <c r="J153" s="181" t="str">
        <f>'FÚ_stav 1. 7. 2026'!$A$4</f>
        <v>Ředitel FÚ</v>
      </c>
      <c r="K153" s="181" t="s">
        <v>451</v>
      </c>
      <c r="L153" s="181" t="str">
        <f t="shared" si="9"/>
        <v>Sekce ÚP pro Prahu 5</v>
      </c>
      <c r="M153" s="181" t="str">
        <f>_xlfn.XLOOKUP(I153,'Sekce_ÚP_stav 1. 12. 2025'!$F$4:$F$71,'Sekce_ÚP_stav 1. 12. 2025'!$A$4:$A$71,"nenalezeno",0)</f>
        <v>Ředitel sekce ÚP</v>
      </c>
      <c r="N153" s="181" t="str">
        <f>_xlfn.XLOOKUP(I153,'Sekce_ÚP_stav 1. 12. 2025'!$F$4:$F$71,'Sekce_ÚP_stav 1. 12. 2025'!$C$4:$C$71,"nenalezeno",0)</f>
        <v>Odbor vyměřovací I</v>
      </c>
      <c r="O153" s="181"/>
    </row>
    <row r="154" spans="1:15" x14ac:dyDescent="0.25">
      <c r="A154" s="233"/>
      <c r="B154" s="114">
        <v>200551521</v>
      </c>
      <c r="C154" s="115" t="s">
        <v>712</v>
      </c>
      <c r="D154" s="181">
        <f t="shared" si="10"/>
        <v>20</v>
      </c>
      <c r="E154" s="181" t="str">
        <f>_xlfn.XLOOKUP(D154,Číselník!A:A,Číselník!B:B,"nenalezeno",0)</f>
        <v>FÚ pro hl. m. Prahu</v>
      </c>
      <c r="F154" s="181">
        <f t="shared" si="11"/>
        <v>2005</v>
      </c>
      <c r="G154" s="181" t="str">
        <f>_xlfn.XLOOKUP(F154,'Číselník II_stav 1. 7. 2026'!A:A,'Číselník II_stav 1. 7. 2026'!B:B,"nenalezeno",0)</f>
        <v>Sekce ÚP pro Prahu 5</v>
      </c>
      <c r="H154" s="181">
        <f t="shared" si="12"/>
        <v>200551</v>
      </c>
      <c r="I154" s="181">
        <f t="shared" si="13"/>
        <v>51521</v>
      </c>
      <c r="J154" s="181" t="str">
        <f>'FÚ_stav 1. 7. 2026'!$A$4</f>
        <v>Ředitel FÚ</v>
      </c>
      <c r="K154" s="181" t="s">
        <v>451</v>
      </c>
      <c r="L154" s="181" t="str">
        <f t="shared" si="9"/>
        <v>Sekce ÚP pro Prahu 5</v>
      </c>
      <c r="M154" s="181" t="str">
        <f>_xlfn.XLOOKUP(I154,'Sekce_ÚP_stav 1. 12. 2025'!$F$4:$F$71,'Sekce_ÚP_stav 1. 12. 2025'!$A$4:$A$71,"nenalezeno",0)</f>
        <v>Ředitel sekce ÚP</v>
      </c>
      <c r="N154" s="181" t="str">
        <f>_xlfn.XLOOKUP(I154,'Sekce_ÚP_stav 1. 12. 2025'!$F$4:$F$71,'Sekce_ÚP_stav 1. 12. 2025'!$C$4:$C$71,"nenalezeno",0)</f>
        <v>Odbor vyměřovací I</v>
      </c>
      <c r="O154" s="181" t="str">
        <f>_xlfn.XLOOKUP(I154,'Sekce_ÚP_stav 1. 12. 2025'!$F$4:$F$71,'Sekce_ÚP_stav 1. 12. 2025'!$D$4:$D$71,"nenalezeno",0)</f>
        <v>Oddělení vyměřovací I</v>
      </c>
    </row>
    <row r="155" spans="1:15" x14ac:dyDescent="0.25">
      <c r="A155" s="233"/>
      <c r="B155" s="114">
        <v>200551522</v>
      </c>
      <c r="C155" s="115" t="s">
        <v>713</v>
      </c>
      <c r="D155" s="181">
        <f t="shared" si="10"/>
        <v>20</v>
      </c>
      <c r="E155" s="181" t="str">
        <f>_xlfn.XLOOKUP(D155,Číselník!A:A,Číselník!B:B,"nenalezeno",0)</f>
        <v>FÚ pro hl. m. Prahu</v>
      </c>
      <c r="F155" s="181">
        <f t="shared" si="11"/>
        <v>2005</v>
      </c>
      <c r="G155" s="181" t="str">
        <f>_xlfn.XLOOKUP(F155,'Číselník II_stav 1. 7. 2026'!A:A,'Číselník II_stav 1. 7. 2026'!B:B,"nenalezeno",0)</f>
        <v>Sekce ÚP pro Prahu 5</v>
      </c>
      <c r="H155" s="181">
        <f t="shared" si="12"/>
        <v>200551</v>
      </c>
      <c r="I155" s="181">
        <f t="shared" si="13"/>
        <v>51522</v>
      </c>
      <c r="J155" s="181" t="str">
        <f>'FÚ_stav 1. 7. 2026'!$A$4</f>
        <v>Ředitel FÚ</v>
      </c>
      <c r="K155" s="181" t="s">
        <v>451</v>
      </c>
      <c r="L155" s="181" t="str">
        <f t="shared" si="9"/>
        <v>Sekce ÚP pro Prahu 5</v>
      </c>
      <c r="M155" s="181" t="str">
        <f>_xlfn.XLOOKUP(I155,'Sekce_ÚP_stav 1. 12. 2025'!$F$4:$F$71,'Sekce_ÚP_stav 1. 12. 2025'!$A$4:$A$71,"nenalezeno",0)</f>
        <v>Ředitel sekce ÚP</v>
      </c>
      <c r="N155" s="181" t="str">
        <f>_xlfn.XLOOKUP(I155,'Sekce_ÚP_stav 1. 12. 2025'!$F$4:$F$71,'Sekce_ÚP_stav 1. 12. 2025'!$C$4:$C$71,"nenalezeno",0)</f>
        <v>Odbor vyměřovací I</v>
      </c>
      <c r="O155" s="181" t="str">
        <f>_xlfn.XLOOKUP(I155,'Sekce_ÚP_stav 1. 12. 2025'!$F$4:$F$71,'Sekce_ÚP_stav 1. 12. 2025'!$D$4:$D$71,"nenalezeno",0)</f>
        <v>Oddělení vyměřovací II</v>
      </c>
    </row>
    <row r="156" spans="1:15" x14ac:dyDescent="0.25">
      <c r="A156" s="233"/>
      <c r="B156" s="114">
        <v>200551523</v>
      </c>
      <c r="C156" s="115" t="s">
        <v>714</v>
      </c>
      <c r="D156" s="181">
        <f t="shared" si="10"/>
        <v>20</v>
      </c>
      <c r="E156" s="181" t="str">
        <f>_xlfn.XLOOKUP(D156,Číselník!A:A,Číselník!B:B,"nenalezeno",0)</f>
        <v>FÚ pro hl. m. Prahu</v>
      </c>
      <c r="F156" s="181">
        <f t="shared" si="11"/>
        <v>2005</v>
      </c>
      <c r="G156" s="181" t="str">
        <f>_xlfn.XLOOKUP(F156,'Číselník II_stav 1. 7. 2026'!A:A,'Číselník II_stav 1. 7. 2026'!B:B,"nenalezeno",0)</f>
        <v>Sekce ÚP pro Prahu 5</v>
      </c>
      <c r="H156" s="181">
        <f t="shared" si="12"/>
        <v>200551</v>
      </c>
      <c r="I156" s="181">
        <f t="shared" si="13"/>
        <v>51523</v>
      </c>
      <c r="J156" s="181" t="str">
        <f>'FÚ_stav 1. 7. 2026'!$A$4</f>
        <v>Ředitel FÚ</v>
      </c>
      <c r="K156" s="181" t="s">
        <v>451</v>
      </c>
      <c r="L156" s="181" t="str">
        <f t="shared" si="9"/>
        <v>Sekce ÚP pro Prahu 5</v>
      </c>
      <c r="M156" s="181" t="str">
        <f>_xlfn.XLOOKUP(I156,'Sekce_ÚP_stav 1. 12. 2025'!$F$4:$F$71,'Sekce_ÚP_stav 1. 12. 2025'!$A$4:$A$71,"nenalezeno",0)</f>
        <v>Ředitel sekce ÚP</v>
      </c>
      <c r="N156" s="181" t="str">
        <f>_xlfn.XLOOKUP(I156,'Sekce_ÚP_stav 1. 12. 2025'!$F$4:$F$71,'Sekce_ÚP_stav 1. 12. 2025'!$C$4:$C$71,"nenalezeno",0)</f>
        <v>Odbor vyměřovací I</v>
      </c>
      <c r="O156" s="181" t="str">
        <f>_xlfn.XLOOKUP(I156,'Sekce_ÚP_stav 1. 12. 2025'!$F$4:$F$71,'Sekce_ÚP_stav 1. 12. 2025'!$D$4:$D$71,"nenalezeno",0)</f>
        <v>Oddělení vyměřovací III</v>
      </c>
    </row>
    <row r="157" spans="1:15" x14ac:dyDescent="0.25">
      <c r="A157" s="233"/>
      <c r="B157" s="114">
        <v>200551524</v>
      </c>
      <c r="C157" s="115" t="s">
        <v>715</v>
      </c>
      <c r="D157" s="181">
        <f t="shared" si="10"/>
        <v>20</v>
      </c>
      <c r="E157" s="181" t="str">
        <f>_xlfn.XLOOKUP(D157,Číselník!A:A,Číselník!B:B,"nenalezeno",0)</f>
        <v>FÚ pro hl. m. Prahu</v>
      </c>
      <c r="F157" s="181">
        <f t="shared" si="11"/>
        <v>2005</v>
      </c>
      <c r="G157" s="181" t="str">
        <f>_xlfn.XLOOKUP(F157,'Číselník II_stav 1. 7. 2026'!A:A,'Číselník II_stav 1. 7. 2026'!B:B,"nenalezeno",0)</f>
        <v>Sekce ÚP pro Prahu 5</v>
      </c>
      <c r="H157" s="181">
        <f t="shared" si="12"/>
        <v>200551</v>
      </c>
      <c r="I157" s="181">
        <f t="shared" si="13"/>
        <v>51524</v>
      </c>
      <c r="J157" s="181" t="str">
        <f>'FÚ_stav 1. 7. 2026'!$A$4</f>
        <v>Ředitel FÚ</v>
      </c>
      <c r="K157" s="181" t="s">
        <v>451</v>
      </c>
      <c r="L157" s="181" t="str">
        <f t="shared" si="9"/>
        <v>Sekce ÚP pro Prahu 5</v>
      </c>
      <c r="M157" s="181" t="str">
        <f>_xlfn.XLOOKUP(I157,'Sekce_ÚP_stav 1. 12. 2025'!$F$4:$F$71,'Sekce_ÚP_stav 1. 12. 2025'!$A$4:$A$71,"nenalezeno",0)</f>
        <v>Ředitel sekce ÚP</v>
      </c>
      <c r="N157" s="181" t="str">
        <f>_xlfn.XLOOKUP(I157,'Sekce_ÚP_stav 1. 12. 2025'!$F$4:$F$71,'Sekce_ÚP_stav 1. 12. 2025'!$C$4:$C$71,"nenalezeno",0)</f>
        <v>Odbor vyměřovací I</v>
      </c>
      <c r="O157" s="181" t="str">
        <f>_xlfn.XLOOKUP(I157,'Sekce_ÚP_stav 1. 12. 2025'!$F$4:$F$71,'Sekce_ÚP_stav 1. 12. 2025'!$D$4:$D$71,"nenalezeno",0)</f>
        <v>Oddělení vyměřovací IV</v>
      </c>
    </row>
    <row r="158" spans="1:15" x14ac:dyDescent="0.25">
      <c r="A158" s="233"/>
      <c r="B158" s="114">
        <v>200551525</v>
      </c>
      <c r="C158" s="115" t="s">
        <v>716</v>
      </c>
      <c r="D158" s="181">
        <f t="shared" si="10"/>
        <v>20</v>
      </c>
      <c r="E158" s="181" t="str">
        <f>_xlfn.XLOOKUP(D158,Číselník!A:A,Číselník!B:B,"nenalezeno",0)</f>
        <v>FÚ pro hl. m. Prahu</v>
      </c>
      <c r="F158" s="181">
        <f t="shared" si="11"/>
        <v>2005</v>
      </c>
      <c r="G158" s="181" t="str">
        <f>_xlfn.XLOOKUP(F158,'Číselník II_stav 1. 7. 2026'!A:A,'Číselník II_stav 1. 7. 2026'!B:B,"nenalezeno",0)</f>
        <v>Sekce ÚP pro Prahu 5</v>
      </c>
      <c r="H158" s="181">
        <f t="shared" si="12"/>
        <v>200551</v>
      </c>
      <c r="I158" s="181">
        <f t="shared" si="13"/>
        <v>51525</v>
      </c>
      <c r="J158" s="181" t="str">
        <f>'FÚ_stav 1. 7. 2026'!$A$4</f>
        <v>Ředitel FÚ</v>
      </c>
      <c r="K158" s="181" t="s">
        <v>451</v>
      </c>
      <c r="L158" s="181" t="str">
        <f t="shared" si="9"/>
        <v>Sekce ÚP pro Prahu 5</v>
      </c>
      <c r="M158" s="181" t="str">
        <f>_xlfn.XLOOKUP(I158,'Sekce_ÚP_stav 1. 12. 2025'!$F$4:$F$71,'Sekce_ÚP_stav 1. 12. 2025'!$A$4:$A$71,"nenalezeno",0)</f>
        <v>Ředitel sekce ÚP</v>
      </c>
      <c r="N158" s="181" t="str">
        <f>_xlfn.XLOOKUP(I158,'Sekce_ÚP_stav 1. 12. 2025'!$F$4:$F$71,'Sekce_ÚP_stav 1. 12. 2025'!$C$4:$C$71,"nenalezeno",0)</f>
        <v>Odbor vyměřovací I</v>
      </c>
      <c r="O158" s="181" t="str">
        <f>_xlfn.XLOOKUP(I158,'Sekce_ÚP_stav 1. 12. 2025'!$F$4:$F$71,'Sekce_ÚP_stav 1. 12. 2025'!$D$4:$D$71,"nenalezeno",0)</f>
        <v>Oddělení vyměřovací V</v>
      </c>
    </row>
    <row r="159" spans="1:15" x14ac:dyDescent="0.25">
      <c r="A159" s="233"/>
      <c r="B159" s="114">
        <v>200551526</v>
      </c>
      <c r="C159" s="187" t="s">
        <v>2340</v>
      </c>
      <c r="D159" s="181">
        <f t="shared" si="10"/>
        <v>20</v>
      </c>
      <c r="E159" s="181" t="str">
        <f>_xlfn.XLOOKUP(D159,Číselník!A:A,Číselník!B:B,"nenalezeno",0)</f>
        <v>FÚ pro hl. m. Prahu</v>
      </c>
      <c r="F159" s="181">
        <f t="shared" si="11"/>
        <v>2005</v>
      </c>
      <c r="G159" s="181" t="str">
        <f>_xlfn.XLOOKUP(F159,'Číselník II_stav 1. 7. 2026'!A:A,'Číselník II_stav 1. 7. 2026'!B:B,"nenalezeno",0)</f>
        <v>Sekce ÚP pro Prahu 5</v>
      </c>
      <c r="H159" s="181">
        <f t="shared" si="12"/>
        <v>200551</v>
      </c>
      <c r="I159" s="181">
        <f t="shared" si="13"/>
        <v>51526</v>
      </c>
      <c r="J159" s="181" t="str">
        <f>'FÚ_stav 1. 7. 2026'!$A$4</f>
        <v>Ředitel FÚ</v>
      </c>
      <c r="K159" s="181" t="s">
        <v>452</v>
      </c>
      <c r="L159" s="181" t="str">
        <f t="shared" si="9"/>
        <v>Sekce ÚP pro Prahu 5</v>
      </c>
      <c r="M159" s="181" t="str">
        <f>_xlfn.XLOOKUP(I159,'Sekce_ÚP_stav 1. 12. 2025'!$F$4:$F$71,'Sekce_ÚP_stav 1. 12. 2025'!$A$4:$A$71,"nenalezeno",0)</f>
        <v>Ředitel sekce ÚP</v>
      </c>
      <c r="N159" s="181" t="str">
        <f>_xlfn.XLOOKUP(I159,'Sekce_ÚP_stav 1. 12. 2025'!$F$4:$F$71,'Sekce_ÚP_stav 1. 12. 2025'!$C$4:$C$71,"nenalezeno",0)</f>
        <v>Odbor vyměřovací I</v>
      </c>
      <c r="O159" s="181" t="str">
        <f>_xlfn.XLOOKUP(I159,'Sekce_ÚP_stav 1. 12. 2025'!$F$4:$F$71,'Sekce_ÚP_stav 1. 12. 2025'!$D$4:$D$71,"nenalezeno",0)</f>
        <v>Oddělení vyměřovací VI</v>
      </c>
    </row>
    <row r="160" spans="1:15" x14ac:dyDescent="0.25">
      <c r="A160" s="233"/>
      <c r="B160" s="114">
        <v>200552050</v>
      </c>
      <c r="C160" s="115" t="s">
        <v>717</v>
      </c>
      <c r="D160" s="181">
        <f t="shared" si="10"/>
        <v>20</v>
      </c>
      <c r="E160" s="181" t="str">
        <f>_xlfn.XLOOKUP(D160,Číselník!A:A,Číselník!B:B,"nenalezeno",0)</f>
        <v>FÚ pro hl. m. Prahu</v>
      </c>
      <c r="F160" s="181">
        <f t="shared" si="11"/>
        <v>2005</v>
      </c>
      <c r="G160" s="181" t="str">
        <f>_xlfn.XLOOKUP(F160,'Číselník II_stav 1. 7. 2026'!A:A,'Číselník II_stav 1. 7. 2026'!B:B,"nenalezeno",0)</f>
        <v>Sekce ÚP pro Prahu 5</v>
      </c>
      <c r="H160" s="181">
        <f t="shared" si="12"/>
        <v>200552</v>
      </c>
      <c r="I160" s="181">
        <f t="shared" si="13"/>
        <v>52050</v>
      </c>
      <c r="J160" s="181" t="str">
        <f>'FÚ_stav 1. 7. 2026'!$A$4</f>
        <v>Ředitel FÚ</v>
      </c>
      <c r="K160" s="181" t="s">
        <v>451</v>
      </c>
      <c r="L160" s="181" t="str">
        <f t="shared" si="9"/>
        <v>Sekce ÚP pro Prahu 5</v>
      </c>
      <c r="M160" s="181" t="str">
        <f>_xlfn.XLOOKUP(I160,'Sekce_ÚP_stav 1. 12. 2025'!$F$4:$F$71,'Sekce_ÚP_stav 1. 12. 2025'!$A$4:$A$71,"nenalezeno",0)</f>
        <v>Ředitel sekce ÚP</v>
      </c>
      <c r="N160" s="181" t="str">
        <f>_xlfn.XLOOKUP(I160,'Sekce_ÚP_stav 1. 12. 2025'!$F$4:$F$71,'Sekce_ÚP_stav 1. 12. 2025'!$C$4:$C$71,"nenalezeno",0)</f>
        <v>Odbor vyměřovací II</v>
      </c>
      <c r="O160" s="181"/>
    </row>
    <row r="161" spans="1:15" x14ac:dyDescent="0.25">
      <c r="A161" s="233"/>
      <c r="B161" s="114">
        <v>200552521</v>
      </c>
      <c r="C161" s="115" t="s">
        <v>718</v>
      </c>
      <c r="D161" s="181">
        <f t="shared" si="10"/>
        <v>20</v>
      </c>
      <c r="E161" s="181" t="str">
        <f>_xlfn.XLOOKUP(D161,Číselník!A:A,Číselník!B:B,"nenalezeno",0)</f>
        <v>FÚ pro hl. m. Prahu</v>
      </c>
      <c r="F161" s="181">
        <f t="shared" si="11"/>
        <v>2005</v>
      </c>
      <c r="G161" s="181" t="str">
        <f>_xlfn.XLOOKUP(F161,'Číselník II_stav 1. 7. 2026'!A:A,'Číselník II_stav 1. 7. 2026'!B:B,"nenalezeno",0)</f>
        <v>Sekce ÚP pro Prahu 5</v>
      </c>
      <c r="H161" s="181">
        <f t="shared" si="12"/>
        <v>200552</v>
      </c>
      <c r="I161" s="181">
        <f t="shared" si="13"/>
        <v>52521</v>
      </c>
      <c r="J161" s="181" t="str">
        <f>'FÚ_stav 1. 7. 2026'!$A$4</f>
        <v>Ředitel FÚ</v>
      </c>
      <c r="K161" s="181" t="s">
        <v>451</v>
      </c>
      <c r="L161" s="181" t="str">
        <f t="shared" si="9"/>
        <v>Sekce ÚP pro Prahu 5</v>
      </c>
      <c r="M161" s="181" t="str">
        <f>_xlfn.XLOOKUP(I161,'Sekce_ÚP_stav 1. 12. 2025'!$F$4:$F$71,'Sekce_ÚP_stav 1. 12. 2025'!$A$4:$A$71,"nenalezeno",0)</f>
        <v>Ředitel sekce ÚP</v>
      </c>
      <c r="N161" s="181" t="str">
        <f>_xlfn.XLOOKUP(I161,'Sekce_ÚP_stav 1. 12. 2025'!$F$4:$F$71,'Sekce_ÚP_stav 1. 12. 2025'!$C$4:$C$71,"nenalezeno",0)</f>
        <v>Odbor vyměřovací II</v>
      </c>
      <c r="O161" s="181" t="str">
        <f>_xlfn.XLOOKUP(I161,'Sekce_ÚP_stav 1. 12. 2025'!$F$4:$F$71,'Sekce_ÚP_stav 1. 12. 2025'!$D$4:$D$71,"nenalezeno",0)</f>
        <v>Oddělení vyměřovací I</v>
      </c>
    </row>
    <row r="162" spans="1:15" x14ac:dyDescent="0.25">
      <c r="A162" s="233"/>
      <c r="B162" s="114">
        <v>200552522</v>
      </c>
      <c r="C162" s="115" t="s">
        <v>719</v>
      </c>
      <c r="D162" s="181">
        <f t="shared" si="10"/>
        <v>20</v>
      </c>
      <c r="E162" s="181" t="str">
        <f>_xlfn.XLOOKUP(D162,Číselník!A:A,Číselník!B:B,"nenalezeno",0)</f>
        <v>FÚ pro hl. m. Prahu</v>
      </c>
      <c r="F162" s="181">
        <f t="shared" si="11"/>
        <v>2005</v>
      </c>
      <c r="G162" s="181" t="str">
        <f>_xlfn.XLOOKUP(F162,'Číselník II_stav 1. 7. 2026'!A:A,'Číselník II_stav 1. 7. 2026'!B:B,"nenalezeno",0)</f>
        <v>Sekce ÚP pro Prahu 5</v>
      </c>
      <c r="H162" s="181">
        <f t="shared" si="12"/>
        <v>200552</v>
      </c>
      <c r="I162" s="181">
        <f t="shared" si="13"/>
        <v>52522</v>
      </c>
      <c r="J162" s="181" t="str">
        <f>'FÚ_stav 1. 7. 2026'!$A$4</f>
        <v>Ředitel FÚ</v>
      </c>
      <c r="K162" s="181" t="s">
        <v>451</v>
      </c>
      <c r="L162" s="181" t="str">
        <f t="shared" si="9"/>
        <v>Sekce ÚP pro Prahu 5</v>
      </c>
      <c r="M162" s="181" t="str">
        <f>_xlfn.XLOOKUP(I162,'Sekce_ÚP_stav 1. 12. 2025'!$F$4:$F$71,'Sekce_ÚP_stav 1. 12. 2025'!$A$4:$A$71,"nenalezeno",0)</f>
        <v>Ředitel sekce ÚP</v>
      </c>
      <c r="N162" s="181" t="str">
        <f>_xlfn.XLOOKUP(I162,'Sekce_ÚP_stav 1. 12. 2025'!$F$4:$F$71,'Sekce_ÚP_stav 1. 12. 2025'!$C$4:$C$71,"nenalezeno",0)</f>
        <v>Odbor vyměřovací II</v>
      </c>
      <c r="O162" s="181" t="str">
        <f>_xlfn.XLOOKUP(I162,'Sekce_ÚP_stav 1. 12. 2025'!$F$4:$F$71,'Sekce_ÚP_stav 1. 12. 2025'!$D$4:$D$71,"nenalezeno",0)</f>
        <v>Oddělení vyměřovací II</v>
      </c>
    </row>
    <row r="163" spans="1:15" x14ac:dyDescent="0.25">
      <c r="A163" s="233"/>
      <c r="B163" s="114">
        <v>200552523</v>
      </c>
      <c r="C163" s="115" t="s">
        <v>720</v>
      </c>
      <c r="D163" s="181">
        <f t="shared" si="10"/>
        <v>20</v>
      </c>
      <c r="E163" s="181" t="str">
        <f>_xlfn.XLOOKUP(D163,Číselník!A:A,Číselník!B:B,"nenalezeno",0)</f>
        <v>FÚ pro hl. m. Prahu</v>
      </c>
      <c r="F163" s="181">
        <f t="shared" si="11"/>
        <v>2005</v>
      </c>
      <c r="G163" s="181" t="str">
        <f>_xlfn.XLOOKUP(F163,'Číselník II_stav 1. 7. 2026'!A:A,'Číselník II_stav 1. 7. 2026'!B:B,"nenalezeno",0)</f>
        <v>Sekce ÚP pro Prahu 5</v>
      </c>
      <c r="H163" s="181">
        <f t="shared" si="12"/>
        <v>200552</v>
      </c>
      <c r="I163" s="181">
        <f t="shared" si="13"/>
        <v>52523</v>
      </c>
      <c r="J163" s="181" t="str">
        <f>'FÚ_stav 1. 7. 2026'!$A$4</f>
        <v>Ředitel FÚ</v>
      </c>
      <c r="K163" s="181" t="s">
        <v>451</v>
      </c>
      <c r="L163" s="181" t="str">
        <f t="shared" si="9"/>
        <v>Sekce ÚP pro Prahu 5</v>
      </c>
      <c r="M163" s="181" t="str">
        <f>_xlfn.XLOOKUP(I163,'Sekce_ÚP_stav 1. 12. 2025'!$F$4:$F$71,'Sekce_ÚP_stav 1. 12. 2025'!$A$4:$A$71,"nenalezeno",0)</f>
        <v>Ředitel sekce ÚP</v>
      </c>
      <c r="N163" s="181" t="str">
        <f>_xlfn.XLOOKUP(I163,'Sekce_ÚP_stav 1. 12. 2025'!$F$4:$F$71,'Sekce_ÚP_stav 1. 12. 2025'!$C$4:$C$71,"nenalezeno",0)</f>
        <v>Odbor vyměřovací II</v>
      </c>
      <c r="O163" s="181" t="str">
        <f>_xlfn.XLOOKUP(I163,'Sekce_ÚP_stav 1. 12. 2025'!$F$4:$F$71,'Sekce_ÚP_stav 1. 12. 2025'!$D$4:$D$71,"nenalezeno",0)</f>
        <v>Oddělení vyměřovací III</v>
      </c>
    </row>
    <row r="164" spans="1:15" x14ac:dyDescent="0.25">
      <c r="A164" s="233"/>
      <c r="B164" s="114">
        <v>200552524</v>
      </c>
      <c r="C164" s="115" t="s">
        <v>721</v>
      </c>
      <c r="D164" s="181">
        <f t="shared" si="10"/>
        <v>20</v>
      </c>
      <c r="E164" s="181" t="str">
        <f>_xlfn.XLOOKUP(D164,Číselník!A:A,Číselník!B:B,"nenalezeno",0)</f>
        <v>FÚ pro hl. m. Prahu</v>
      </c>
      <c r="F164" s="181">
        <f t="shared" si="11"/>
        <v>2005</v>
      </c>
      <c r="G164" s="181" t="str">
        <f>_xlfn.XLOOKUP(F164,'Číselník II_stav 1. 7. 2026'!A:A,'Číselník II_stav 1. 7. 2026'!B:B,"nenalezeno",0)</f>
        <v>Sekce ÚP pro Prahu 5</v>
      </c>
      <c r="H164" s="181">
        <f t="shared" si="12"/>
        <v>200552</v>
      </c>
      <c r="I164" s="181">
        <f t="shared" si="13"/>
        <v>52524</v>
      </c>
      <c r="J164" s="181" t="str">
        <f>'FÚ_stav 1. 7. 2026'!$A$4</f>
        <v>Ředitel FÚ</v>
      </c>
      <c r="K164" s="181" t="s">
        <v>451</v>
      </c>
      <c r="L164" s="181" t="str">
        <f t="shared" si="9"/>
        <v>Sekce ÚP pro Prahu 5</v>
      </c>
      <c r="M164" s="181" t="str">
        <f>_xlfn.XLOOKUP(I164,'Sekce_ÚP_stav 1. 12. 2025'!$F$4:$F$71,'Sekce_ÚP_stav 1. 12. 2025'!$A$4:$A$71,"nenalezeno",0)</f>
        <v>Ředitel sekce ÚP</v>
      </c>
      <c r="N164" s="181" t="str">
        <f>_xlfn.XLOOKUP(I164,'Sekce_ÚP_stav 1. 12. 2025'!$F$4:$F$71,'Sekce_ÚP_stav 1. 12. 2025'!$C$4:$C$71,"nenalezeno",0)</f>
        <v>Odbor vyměřovací II</v>
      </c>
      <c r="O164" s="181" t="str">
        <f>_xlfn.XLOOKUP(I164,'Sekce_ÚP_stav 1. 12. 2025'!$F$4:$F$71,'Sekce_ÚP_stav 1. 12. 2025'!$D$4:$D$71,"nenalezeno",0)</f>
        <v>Oddělení vyměřovací IV</v>
      </c>
    </row>
    <row r="165" spans="1:15" x14ac:dyDescent="0.25">
      <c r="A165" s="233"/>
      <c r="B165" s="114">
        <v>200552525</v>
      </c>
      <c r="C165" s="115" t="s">
        <v>722</v>
      </c>
      <c r="D165" s="181">
        <f t="shared" si="10"/>
        <v>20</v>
      </c>
      <c r="E165" s="181" t="str">
        <f>_xlfn.XLOOKUP(D165,Číselník!A:A,Číselník!B:B,"nenalezeno",0)</f>
        <v>FÚ pro hl. m. Prahu</v>
      </c>
      <c r="F165" s="181">
        <f t="shared" si="11"/>
        <v>2005</v>
      </c>
      <c r="G165" s="181" t="str">
        <f>_xlfn.XLOOKUP(F165,'Číselník II_stav 1. 7. 2026'!A:A,'Číselník II_stav 1. 7. 2026'!B:B,"nenalezeno",0)</f>
        <v>Sekce ÚP pro Prahu 5</v>
      </c>
      <c r="H165" s="181">
        <f t="shared" si="12"/>
        <v>200552</v>
      </c>
      <c r="I165" s="181">
        <f t="shared" si="13"/>
        <v>52525</v>
      </c>
      <c r="J165" s="181" t="str">
        <f>'FÚ_stav 1. 7. 2026'!$A$4</f>
        <v>Ředitel FÚ</v>
      </c>
      <c r="K165" s="181" t="s">
        <v>451</v>
      </c>
      <c r="L165" s="181" t="str">
        <f t="shared" si="9"/>
        <v>Sekce ÚP pro Prahu 5</v>
      </c>
      <c r="M165" s="181" t="str">
        <f>_xlfn.XLOOKUP(I165,'Sekce_ÚP_stav 1. 12. 2025'!$F$4:$F$71,'Sekce_ÚP_stav 1. 12. 2025'!$A$4:$A$71,"nenalezeno",0)</f>
        <v>Ředitel sekce ÚP</v>
      </c>
      <c r="N165" s="181" t="str">
        <f>_xlfn.XLOOKUP(I165,'Sekce_ÚP_stav 1. 12. 2025'!$F$4:$F$71,'Sekce_ÚP_stav 1. 12. 2025'!$C$4:$C$71,"nenalezeno",0)</f>
        <v>Odbor vyměřovací II</v>
      </c>
      <c r="O165" s="181" t="str">
        <f>_xlfn.XLOOKUP(I165,'Sekce_ÚP_stav 1. 12. 2025'!$F$4:$F$71,'Sekce_ÚP_stav 1. 12. 2025'!$D$4:$D$71,"nenalezeno",0)</f>
        <v>Oddělení vyměřovací V</v>
      </c>
    </row>
    <row r="166" spans="1:15" x14ac:dyDescent="0.25">
      <c r="A166" s="233"/>
      <c r="B166" s="114">
        <v>200553050</v>
      </c>
      <c r="C166" s="115" t="s">
        <v>723</v>
      </c>
      <c r="D166" s="181">
        <f t="shared" si="10"/>
        <v>20</v>
      </c>
      <c r="E166" s="181" t="str">
        <f>_xlfn.XLOOKUP(D166,Číselník!A:A,Číselník!B:B,"nenalezeno",0)</f>
        <v>FÚ pro hl. m. Prahu</v>
      </c>
      <c r="F166" s="181">
        <f t="shared" si="11"/>
        <v>2005</v>
      </c>
      <c r="G166" s="181" t="str">
        <f>_xlfn.XLOOKUP(F166,'Číselník II_stav 1. 7. 2026'!A:A,'Číselník II_stav 1. 7. 2026'!B:B,"nenalezeno",0)</f>
        <v>Sekce ÚP pro Prahu 5</v>
      </c>
      <c r="H166" s="181">
        <f t="shared" si="12"/>
        <v>200553</v>
      </c>
      <c r="I166" s="181">
        <f t="shared" si="13"/>
        <v>53050</v>
      </c>
      <c r="J166" s="181" t="str">
        <f>'FÚ_stav 1. 7. 2026'!$A$4</f>
        <v>Ředitel FÚ</v>
      </c>
      <c r="K166" s="181" t="s">
        <v>451</v>
      </c>
      <c r="L166" s="181" t="str">
        <f t="shared" si="9"/>
        <v>Sekce ÚP pro Prahu 5</v>
      </c>
      <c r="M166" s="181" t="str">
        <f>_xlfn.XLOOKUP(I166,'Sekce_ÚP_stav 1. 12. 2025'!$F$4:$F$71,'Sekce_ÚP_stav 1. 12. 2025'!$A$4:$A$71,"nenalezeno",0)</f>
        <v>Ředitel sekce ÚP</v>
      </c>
      <c r="N166" s="181" t="str">
        <f>_xlfn.XLOOKUP(I166,'Sekce_ÚP_stav 1. 12. 2025'!$F$4:$F$71,'Sekce_ÚP_stav 1. 12. 2025'!$C$4:$C$71,"nenalezeno",0)</f>
        <v>Odbor vyměřovací III</v>
      </c>
      <c r="O166" s="181"/>
    </row>
    <row r="167" spans="1:15" x14ac:dyDescent="0.25">
      <c r="A167" s="233"/>
      <c r="B167" s="114">
        <v>200553521</v>
      </c>
      <c r="C167" s="115" t="s">
        <v>724</v>
      </c>
      <c r="D167" s="181">
        <f t="shared" si="10"/>
        <v>20</v>
      </c>
      <c r="E167" s="181" t="str">
        <f>_xlfn.XLOOKUP(D167,Číselník!A:A,Číselník!B:B,"nenalezeno",0)</f>
        <v>FÚ pro hl. m. Prahu</v>
      </c>
      <c r="F167" s="181">
        <f t="shared" si="11"/>
        <v>2005</v>
      </c>
      <c r="G167" s="181" t="str">
        <f>_xlfn.XLOOKUP(F167,'Číselník II_stav 1. 7. 2026'!A:A,'Číselník II_stav 1. 7. 2026'!B:B,"nenalezeno",0)</f>
        <v>Sekce ÚP pro Prahu 5</v>
      </c>
      <c r="H167" s="181">
        <f t="shared" si="12"/>
        <v>200553</v>
      </c>
      <c r="I167" s="181">
        <f t="shared" si="13"/>
        <v>53521</v>
      </c>
      <c r="J167" s="181" t="str">
        <f>'FÚ_stav 1. 7. 2026'!$A$4</f>
        <v>Ředitel FÚ</v>
      </c>
      <c r="K167" s="181" t="s">
        <v>451</v>
      </c>
      <c r="L167" s="181" t="str">
        <f t="shared" si="9"/>
        <v>Sekce ÚP pro Prahu 5</v>
      </c>
      <c r="M167" s="181" t="str">
        <f>_xlfn.XLOOKUP(I167,'Sekce_ÚP_stav 1. 12. 2025'!$F$4:$F$71,'Sekce_ÚP_stav 1. 12. 2025'!$A$4:$A$71,"nenalezeno",0)</f>
        <v>Ředitel sekce ÚP</v>
      </c>
      <c r="N167" s="181" t="str">
        <f>_xlfn.XLOOKUP(I167,'Sekce_ÚP_stav 1. 12. 2025'!$F$4:$F$71,'Sekce_ÚP_stav 1. 12. 2025'!$C$4:$C$71,"nenalezeno",0)</f>
        <v>Odbor vyměřovací III</v>
      </c>
      <c r="O167" s="181" t="str">
        <f>_xlfn.XLOOKUP(I167,'Sekce_ÚP_stav 1. 12. 2025'!$F$4:$F$71,'Sekce_ÚP_stav 1. 12. 2025'!$D$4:$D$71,"nenalezeno",0)</f>
        <v>Oddělení vyměřovací I</v>
      </c>
    </row>
    <row r="168" spans="1:15" x14ac:dyDescent="0.25">
      <c r="A168" s="233"/>
      <c r="B168" s="114">
        <v>200553522</v>
      </c>
      <c r="C168" s="115" t="s">
        <v>725</v>
      </c>
      <c r="D168" s="181">
        <f t="shared" si="10"/>
        <v>20</v>
      </c>
      <c r="E168" s="181" t="str">
        <f>_xlfn.XLOOKUP(D168,Číselník!A:A,Číselník!B:B,"nenalezeno",0)</f>
        <v>FÚ pro hl. m. Prahu</v>
      </c>
      <c r="F168" s="181">
        <f t="shared" si="11"/>
        <v>2005</v>
      </c>
      <c r="G168" s="181" t="str">
        <f>_xlfn.XLOOKUP(F168,'Číselník II_stav 1. 7. 2026'!A:A,'Číselník II_stav 1. 7. 2026'!B:B,"nenalezeno",0)</f>
        <v>Sekce ÚP pro Prahu 5</v>
      </c>
      <c r="H168" s="181">
        <f t="shared" si="12"/>
        <v>200553</v>
      </c>
      <c r="I168" s="181">
        <f t="shared" si="13"/>
        <v>53522</v>
      </c>
      <c r="J168" s="181" t="str">
        <f>'FÚ_stav 1. 7. 2026'!$A$4</f>
        <v>Ředitel FÚ</v>
      </c>
      <c r="K168" s="181" t="s">
        <v>451</v>
      </c>
      <c r="L168" s="181" t="str">
        <f t="shared" si="9"/>
        <v>Sekce ÚP pro Prahu 5</v>
      </c>
      <c r="M168" s="181" t="str">
        <f>_xlfn.XLOOKUP(I168,'Sekce_ÚP_stav 1. 12. 2025'!$F$4:$F$71,'Sekce_ÚP_stav 1. 12. 2025'!$A$4:$A$71,"nenalezeno",0)</f>
        <v>Ředitel sekce ÚP</v>
      </c>
      <c r="N168" s="181" t="str">
        <f>_xlfn.XLOOKUP(I168,'Sekce_ÚP_stav 1. 12. 2025'!$F$4:$F$71,'Sekce_ÚP_stav 1. 12. 2025'!$C$4:$C$71,"nenalezeno",0)</f>
        <v>Odbor vyměřovací III</v>
      </c>
      <c r="O168" s="181" t="str">
        <f>_xlfn.XLOOKUP(I168,'Sekce_ÚP_stav 1. 12. 2025'!$F$4:$F$71,'Sekce_ÚP_stav 1. 12. 2025'!$D$4:$D$71,"nenalezeno",0)</f>
        <v>Oddělení vyměřovací II</v>
      </c>
    </row>
    <row r="169" spans="1:15" x14ac:dyDescent="0.25">
      <c r="A169" s="233"/>
      <c r="B169" s="114">
        <v>200553523</v>
      </c>
      <c r="C169" s="115" t="s">
        <v>726</v>
      </c>
      <c r="D169" s="181">
        <f t="shared" si="10"/>
        <v>20</v>
      </c>
      <c r="E169" s="181" t="str">
        <f>_xlfn.XLOOKUP(D169,Číselník!A:A,Číselník!B:B,"nenalezeno",0)</f>
        <v>FÚ pro hl. m. Prahu</v>
      </c>
      <c r="F169" s="181">
        <f t="shared" si="11"/>
        <v>2005</v>
      </c>
      <c r="G169" s="181" t="str">
        <f>_xlfn.XLOOKUP(F169,'Číselník II_stav 1. 7. 2026'!A:A,'Číselník II_stav 1. 7. 2026'!B:B,"nenalezeno",0)</f>
        <v>Sekce ÚP pro Prahu 5</v>
      </c>
      <c r="H169" s="181">
        <f t="shared" si="12"/>
        <v>200553</v>
      </c>
      <c r="I169" s="181">
        <f t="shared" si="13"/>
        <v>53523</v>
      </c>
      <c r="J169" s="181" t="str">
        <f>'FÚ_stav 1. 7. 2026'!$A$4</f>
        <v>Ředitel FÚ</v>
      </c>
      <c r="K169" s="181" t="s">
        <v>451</v>
      </c>
      <c r="L169" s="181" t="str">
        <f t="shared" si="9"/>
        <v>Sekce ÚP pro Prahu 5</v>
      </c>
      <c r="M169" s="181" t="str">
        <f>_xlfn.XLOOKUP(I169,'Sekce_ÚP_stav 1. 12. 2025'!$F$4:$F$71,'Sekce_ÚP_stav 1. 12. 2025'!$A$4:$A$71,"nenalezeno",0)</f>
        <v>Ředitel sekce ÚP</v>
      </c>
      <c r="N169" s="181" t="str">
        <f>_xlfn.XLOOKUP(I169,'Sekce_ÚP_stav 1. 12. 2025'!$F$4:$F$71,'Sekce_ÚP_stav 1. 12. 2025'!$C$4:$C$71,"nenalezeno",0)</f>
        <v>Odbor vyměřovací III</v>
      </c>
      <c r="O169" s="181" t="str">
        <f>_xlfn.XLOOKUP(I169,'Sekce_ÚP_stav 1. 12. 2025'!$F$4:$F$71,'Sekce_ÚP_stav 1. 12. 2025'!$D$4:$D$71,"nenalezeno",0)</f>
        <v>Oddělení vyměřovací III</v>
      </c>
    </row>
    <row r="170" spans="1:15" x14ac:dyDescent="0.25">
      <c r="A170" s="233"/>
      <c r="B170" s="114">
        <v>200553524</v>
      </c>
      <c r="C170" s="115" t="s">
        <v>727</v>
      </c>
      <c r="D170" s="181">
        <f t="shared" si="10"/>
        <v>20</v>
      </c>
      <c r="E170" s="181" t="str">
        <f>_xlfn.XLOOKUP(D170,Číselník!A:A,Číselník!B:B,"nenalezeno",0)</f>
        <v>FÚ pro hl. m. Prahu</v>
      </c>
      <c r="F170" s="181">
        <f t="shared" si="11"/>
        <v>2005</v>
      </c>
      <c r="G170" s="181" t="str">
        <f>_xlfn.XLOOKUP(F170,'Číselník II_stav 1. 7. 2026'!A:A,'Číselník II_stav 1. 7. 2026'!B:B,"nenalezeno",0)</f>
        <v>Sekce ÚP pro Prahu 5</v>
      </c>
      <c r="H170" s="181">
        <f t="shared" si="12"/>
        <v>200553</v>
      </c>
      <c r="I170" s="181">
        <f t="shared" si="13"/>
        <v>53524</v>
      </c>
      <c r="J170" s="181" t="str">
        <f>'FÚ_stav 1. 7. 2026'!$A$4</f>
        <v>Ředitel FÚ</v>
      </c>
      <c r="K170" s="181" t="s">
        <v>451</v>
      </c>
      <c r="L170" s="181" t="str">
        <f t="shared" si="9"/>
        <v>Sekce ÚP pro Prahu 5</v>
      </c>
      <c r="M170" s="181" t="str">
        <f>_xlfn.XLOOKUP(I170,'Sekce_ÚP_stav 1. 12. 2025'!$F$4:$F$71,'Sekce_ÚP_stav 1. 12. 2025'!$A$4:$A$71,"nenalezeno",0)</f>
        <v>Ředitel sekce ÚP</v>
      </c>
      <c r="N170" s="181" t="str">
        <f>_xlfn.XLOOKUP(I170,'Sekce_ÚP_stav 1. 12. 2025'!$F$4:$F$71,'Sekce_ÚP_stav 1. 12. 2025'!$C$4:$C$71,"nenalezeno",0)</f>
        <v>Odbor vyměřovací III</v>
      </c>
      <c r="O170" s="181" t="str">
        <f>_xlfn.XLOOKUP(I170,'Sekce_ÚP_stav 1. 12. 2025'!$F$4:$F$71,'Sekce_ÚP_stav 1. 12. 2025'!$D$4:$D$71,"nenalezeno",0)</f>
        <v>Oddělení vyměřovací IV</v>
      </c>
    </row>
    <row r="171" spans="1:15" x14ac:dyDescent="0.25">
      <c r="A171" s="233"/>
      <c r="B171" s="114">
        <v>200561050</v>
      </c>
      <c r="C171" s="115" t="s">
        <v>728</v>
      </c>
      <c r="D171" s="181">
        <f t="shared" si="10"/>
        <v>20</v>
      </c>
      <c r="E171" s="181" t="str">
        <f>_xlfn.XLOOKUP(D171,Číselník!A:A,Číselník!B:B,"nenalezeno",0)</f>
        <v>FÚ pro hl. m. Prahu</v>
      </c>
      <c r="F171" s="181">
        <f t="shared" si="11"/>
        <v>2005</v>
      </c>
      <c r="G171" s="181" t="str">
        <f>_xlfn.XLOOKUP(F171,'Číselník II_stav 1. 7. 2026'!A:A,'Číselník II_stav 1. 7. 2026'!B:B,"nenalezeno",0)</f>
        <v>Sekce ÚP pro Prahu 5</v>
      </c>
      <c r="H171" s="181">
        <f t="shared" si="12"/>
        <v>200561</v>
      </c>
      <c r="I171" s="181">
        <f t="shared" si="13"/>
        <v>61050</v>
      </c>
      <c r="J171" s="181" t="str">
        <f>'FÚ_stav 1. 7. 2026'!$A$4</f>
        <v>Ředitel FÚ</v>
      </c>
      <c r="K171" s="181" t="s">
        <v>451</v>
      </c>
      <c r="L171" s="181" t="str">
        <f t="shared" si="9"/>
        <v>Sekce ÚP pro Prahu 5</v>
      </c>
      <c r="M171" s="181" t="str">
        <f>_xlfn.XLOOKUP(I171,'Sekce_ÚP_stav 1. 12. 2025'!$F$4:$F$71,'Sekce_ÚP_stav 1. 12. 2025'!$A$4:$A$71,"nenalezeno",0)</f>
        <v>Ředitel sekce ÚP</v>
      </c>
      <c r="N171" s="181" t="str">
        <f>_xlfn.XLOOKUP(I171,'Sekce_ÚP_stav 1. 12. 2025'!$F$4:$F$71,'Sekce_ÚP_stav 1. 12. 2025'!$C$4:$C$71,"nenalezeno",0)</f>
        <v>Odbor kontrolní I</v>
      </c>
      <c r="O171" s="181"/>
    </row>
    <row r="172" spans="1:15" x14ac:dyDescent="0.25">
      <c r="A172" s="233"/>
      <c r="B172" s="114">
        <v>200561561</v>
      </c>
      <c r="C172" s="115" t="s">
        <v>729</v>
      </c>
      <c r="D172" s="181">
        <f t="shared" si="10"/>
        <v>20</v>
      </c>
      <c r="E172" s="181" t="str">
        <f>_xlfn.XLOOKUP(D172,Číselník!A:A,Číselník!B:B,"nenalezeno",0)</f>
        <v>FÚ pro hl. m. Prahu</v>
      </c>
      <c r="F172" s="181">
        <f t="shared" si="11"/>
        <v>2005</v>
      </c>
      <c r="G172" s="181" t="str">
        <f>_xlfn.XLOOKUP(F172,'Číselník II_stav 1. 7. 2026'!A:A,'Číselník II_stav 1. 7. 2026'!B:B,"nenalezeno",0)</f>
        <v>Sekce ÚP pro Prahu 5</v>
      </c>
      <c r="H172" s="181">
        <f t="shared" si="12"/>
        <v>200561</v>
      </c>
      <c r="I172" s="181">
        <f t="shared" si="13"/>
        <v>61561</v>
      </c>
      <c r="J172" s="181" t="str">
        <f>'FÚ_stav 1. 7. 2026'!$A$4</f>
        <v>Ředitel FÚ</v>
      </c>
      <c r="K172" s="181" t="s">
        <v>451</v>
      </c>
      <c r="L172" s="181" t="str">
        <f t="shared" si="9"/>
        <v>Sekce ÚP pro Prahu 5</v>
      </c>
      <c r="M172" s="181" t="str">
        <f>_xlfn.XLOOKUP(I172,'Sekce_ÚP_stav 1. 12. 2025'!$F$4:$F$71,'Sekce_ÚP_stav 1. 12. 2025'!$A$4:$A$71,"nenalezeno",0)</f>
        <v>Ředitel sekce ÚP</v>
      </c>
      <c r="N172" s="181" t="str">
        <f>_xlfn.XLOOKUP(I172,'Sekce_ÚP_stav 1. 12. 2025'!$F$4:$F$71,'Sekce_ÚP_stav 1. 12. 2025'!$C$4:$C$71,"nenalezeno",0)</f>
        <v>Odbor kontrolní I</v>
      </c>
      <c r="O172" s="181" t="str">
        <f>_xlfn.XLOOKUP(I172,'Sekce_ÚP_stav 1. 12. 2025'!$F$4:$F$71,'Sekce_ÚP_stav 1. 12. 2025'!$D$4:$D$71,"nenalezeno",0)</f>
        <v>Oddělení kontrolní I</v>
      </c>
    </row>
    <row r="173" spans="1:15" x14ac:dyDescent="0.25">
      <c r="A173" s="233"/>
      <c r="B173" s="114">
        <v>200561562</v>
      </c>
      <c r="C173" s="115" t="s">
        <v>730</v>
      </c>
      <c r="D173" s="181">
        <f t="shared" si="10"/>
        <v>20</v>
      </c>
      <c r="E173" s="181" t="str">
        <f>_xlfn.XLOOKUP(D173,Číselník!A:A,Číselník!B:B,"nenalezeno",0)</f>
        <v>FÚ pro hl. m. Prahu</v>
      </c>
      <c r="F173" s="181">
        <f t="shared" si="11"/>
        <v>2005</v>
      </c>
      <c r="G173" s="181" t="str">
        <f>_xlfn.XLOOKUP(F173,'Číselník II_stav 1. 7. 2026'!A:A,'Číselník II_stav 1. 7. 2026'!B:B,"nenalezeno",0)</f>
        <v>Sekce ÚP pro Prahu 5</v>
      </c>
      <c r="H173" s="181">
        <f t="shared" si="12"/>
        <v>200561</v>
      </c>
      <c r="I173" s="181">
        <f t="shared" si="13"/>
        <v>61562</v>
      </c>
      <c r="J173" s="181" t="str">
        <f>'FÚ_stav 1. 7. 2026'!$A$4</f>
        <v>Ředitel FÚ</v>
      </c>
      <c r="K173" s="181" t="s">
        <v>451</v>
      </c>
      <c r="L173" s="181" t="str">
        <f t="shared" si="9"/>
        <v>Sekce ÚP pro Prahu 5</v>
      </c>
      <c r="M173" s="181" t="str">
        <f>_xlfn.XLOOKUP(I173,'Sekce_ÚP_stav 1. 12. 2025'!$F$4:$F$71,'Sekce_ÚP_stav 1. 12. 2025'!$A$4:$A$71,"nenalezeno",0)</f>
        <v>Ředitel sekce ÚP</v>
      </c>
      <c r="N173" s="181" t="str">
        <f>_xlfn.XLOOKUP(I173,'Sekce_ÚP_stav 1. 12. 2025'!$F$4:$F$71,'Sekce_ÚP_stav 1. 12. 2025'!$C$4:$C$71,"nenalezeno",0)</f>
        <v>Odbor kontrolní I</v>
      </c>
      <c r="O173" s="181" t="str">
        <f>_xlfn.XLOOKUP(I173,'Sekce_ÚP_stav 1. 12. 2025'!$F$4:$F$71,'Sekce_ÚP_stav 1. 12. 2025'!$D$4:$D$71,"nenalezeno",0)</f>
        <v>Oddělení kontrolní II</v>
      </c>
    </row>
    <row r="174" spans="1:15" x14ac:dyDescent="0.25">
      <c r="A174" s="233"/>
      <c r="B174" s="114">
        <v>200561563</v>
      </c>
      <c r="C174" s="115" t="s">
        <v>731</v>
      </c>
      <c r="D174" s="181">
        <f t="shared" si="10"/>
        <v>20</v>
      </c>
      <c r="E174" s="181" t="str">
        <f>_xlfn.XLOOKUP(D174,Číselník!A:A,Číselník!B:B,"nenalezeno",0)</f>
        <v>FÚ pro hl. m. Prahu</v>
      </c>
      <c r="F174" s="181">
        <f t="shared" si="11"/>
        <v>2005</v>
      </c>
      <c r="G174" s="181" t="str">
        <f>_xlfn.XLOOKUP(F174,'Číselník II_stav 1. 7. 2026'!A:A,'Číselník II_stav 1. 7. 2026'!B:B,"nenalezeno",0)</f>
        <v>Sekce ÚP pro Prahu 5</v>
      </c>
      <c r="H174" s="181">
        <f t="shared" si="12"/>
        <v>200561</v>
      </c>
      <c r="I174" s="181">
        <f t="shared" si="13"/>
        <v>61563</v>
      </c>
      <c r="J174" s="181" t="str">
        <f>'FÚ_stav 1. 7. 2026'!$A$4</f>
        <v>Ředitel FÚ</v>
      </c>
      <c r="K174" s="181" t="s">
        <v>451</v>
      </c>
      <c r="L174" s="181" t="str">
        <f t="shared" si="9"/>
        <v>Sekce ÚP pro Prahu 5</v>
      </c>
      <c r="M174" s="181" t="str">
        <f>_xlfn.XLOOKUP(I174,'Sekce_ÚP_stav 1. 12. 2025'!$F$4:$F$71,'Sekce_ÚP_stav 1. 12. 2025'!$A$4:$A$71,"nenalezeno",0)</f>
        <v>Ředitel sekce ÚP</v>
      </c>
      <c r="N174" s="181" t="str">
        <f>_xlfn.XLOOKUP(I174,'Sekce_ÚP_stav 1. 12. 2025'!$F$4:$F$71,'Sekce_ÚP_stav 1. 12. 2025'!$C$4:$C$71,"nenalezeno",0)</f>
        <v>Odbor kontrolní I</v>
      </c>
      <c r="O174" s="181" t="str">
        <f>_xlfn.XLOOKUP(I174,'Sekce_ÚP_stav 1. 12. 2025'!$F$4:$F$71,'Sekce_ÚP_stav 1. 12. 2025'!$D$4:$D$71,"nenalezeno",0)</f>
        <v>Oddělení kontrolní III</v>
      </c>
    </row>
    <row r="175" spans="1:15" x14ac:dyDescent="0.25">
      <c r="A175" s="233"/>
      <c r="B175" s="114">
        <v>200561564</v>
      </c>
      <c r="C175" s="115" t="s">
        <v>732</v>
      </c>
      <c r="D175" s="181">
        <f t="shared" si="10"/>
        <v>20</v>
      </c>
      <c r="E175" s="181" t="str">
        <f>_xlfn.XLOOKUP(D175,Číselník!A:A,Číselník!B:B,"nenalezeno",0)</f>
        <v>FÚ pro hl. m. Prahu</v>
      </c>
      <c r="F175" s="181">
        <f t="shared" si="11"/>
        <v>2005</v>
      </c>
      <c r="G175" s="181" t="str">
        <f>_xlfn.XLOOKUP(F175,'Číselník II_stav 1. 7. 2026'!A:A,'Číselník II_stav 1. 7. 2026'!B:B,"nenalezeno",0)</f>
        <v>Sekce ÚP pro Prahu 5</v>
      </c>
      <c r="H175" s="181">
        <f t="shared" si="12"/>
        <v>200561</v>
      </c>
      <c r="I175" s="181">
        <f t="shared" si="13"/>
        <v>61564</v>
      </c>
      <c r="J175" s="181" t="str">
        <f>'FÚ_stav 1. 7. 2026'!$A$4</f>
        <v>Ředitel FÚ</v>
      </c>
      <c r="K175" s="181" t="s">
        <v>451</v>
      </c>
      <c r="L175" s="181" t="str">
        <f t="shared" si="9"/>
        <v>Sekce ÚP pro Prahu 5</v>
      </c>
      <c r="M175" s="181" t="str">
        <f>_xlfn.XLOOKUP(I175,'Sekce_ÚP_stav 1. 12. 2025'!$F$4:$F$71,'Sekce_ÚP_stav 1. 12. 2025'!$A$4:$A$71,"nenalezeno",0)</f>
        <v>Ředitel sekce ÚP</v>
      </c>
      <c r="N175" s="181" t="str">
        <f>_xlfn.XLOOKUP(I175,'Sekce_ÚP_stav 1. 12. 2025'!$F$4:$F$71,'Sekce_ÚP_stav 1. 12. 2025'!$C$4:$C$71,"nenalezeno",0)</f>
        <v>Odbor kontrolní I</v>
      </c>
      <c r="O175" s="181" t="str">
        <f>_xlfn.XLOOKUP(I175,'Sekce_ÚP_stav 1. 12. 2025'!$F$4:$F$71,'Sekce_ÚP_stav 1. 12. 2025'!$D$4:$D$71,"nenalezeno",0)</f>
        <v>Oddělení kontrolní IV</v>
      </c>
    </row>
    <row r="176" spans="1:15" x14ac:dyDescent="0.25">
      <c r="A176" s="233"/>
      <c r="B176" s="114">
        <v>200561565</v>
      </c>
      <c r="C176" s="115" t="s">
        <v>733</v>
      </c>
      <c r="D176" s="181">
        <f t="shared" si="10"/>
        <v>20</v>
      </c>
      <c r="E176" s="181" t="str">
        <f>_xlfn.XLOOKUP(D176,Číselník!A:A,Číselník!B:B,"nenalezeno",0)</f>
        <v>FÚ pro hl. m. Prahu</v>
      </c>
      <c r="F176" s="181">
        <f t="shared" si="11"/>
        <v>2005</v>
      </c>
      <c r="G176" s="181" t="str">
        <f>_xlfn.XLOOKUP(F176,'Číselník II_stav 1. 7. 2026'!A:A,'Číselník II_stav 1. 7. 2026'!B:B,"nenalezeno",0)</f>
        <v>Sekce ÚP pro Prahu 5</v>
      </c>
      <c r="H176" s="181">
        <f t="shared" si="12"/>
        <v>200561</v>
      </c>
      <c r="I176" s="181">
        <f t="shared" si="13"/>
        <v>61565</v>
      </c>
      <c r="J176" s="181" t="str">
        <f>'FÚ_stav 1. 7. 2026'!$A$4</f>
        <v>Ředitel FÚ</v>
      </c>
      <c r="K176" s="181" t="s">
        <v>451</v>
      </c>
      <c r="L176" s="181" t="str">
        <f t="shared" si="9"/>
        <v>Sekce ÚP pro Prahu 5</v>
      </c>
      <c r="M176" s="181" t="str">
        <f>_xlfn.XLOOKUP(I176,'Sekce_ÚP_stav 1. 12. 2025'!$F$4:$F$71,'Sekce_ÚP_stav 1. 12. 2025'!$A$4:$A$71,"nenalezeno",0)</f>
        <v>Ředitel sekce ÚP</v>
      </c>
      <c r="N176" s="181" t="str">
        <f>_xlfn.XLOOKUP(I176,'Sekce_ÚP_stav 1. 12. 2025'!$F$4:$F$71,'Sekce_ÚP_stav 1. 12. 2025'!$C$4:$C$71,"nenalezeno",0)</f>
        <v>Odbor kontrolní I</v>
      </c>
      <c r="O176" s="181" t="str">
        <f>_xlfn.XLOOKUP(I176,'Sekce_ÚP_stav 1. 12. 2025'!$F$4:$F$71,'Sekce_ÚP_stav 1. 12. 2025'!$D$4:$D$71,"nenalezeno",0)</f>
        <v>Oddělení kontrolní V</v>
      </c>
    </row>
    <row r="177" spans="1:15" x14ac:dyDescent="0.25">
      <c r="A177" s="233"/>
      <c r="B177" s="114">
        <v>200562050</v>
      </c>
      <c r="C177" s="115" t="s">
        <v>734</v>
      </c>
      <c r="D177" s="181">
        <f t="shared" si="10"/>
        <v>20</v>
      </c>
      <c r="E177" s="181" t="str">
        <f>_xlfn.XLOOKUP(D177,Číselník!A:A,Číselník!B:B,"nenalezeno",0)</f>
        <v>FÚ pro hl. m. Prahu</v>
      </c>
      <c r="F177" s="181">
        <f t="shared" si="11"/>
        <v>2005</v>
      </c>
      <c r="G177" s="181" t="str">
        <f>_xlfn.XLOOKUP(F177,'Číselník II_stav 1. 7. 2026'!A:A,'Číselník II_stav 1. 7. 2026'!B:B,"nenalezeno",0)</f>
        <v>Sekce ÚP pro Prahu 5</v>
      </c>
      <c r="H177" s="181">
        <f t="shared" si="12"/>
        <v>200562</v>
      </c>
      <c r="I177" s="181">
        <f t="shared" si="13"/>
        <v>62050</v>
      </c>
      <c r="J177" s="181" t="str">
        <f>'FÚ_stav 1. 7. 2026'!$A$4</f>
        <v>Ředitel FÚ</v>
      </c>
      <c r="K177" s="181" t="s">
        <v>451</v>
      </c>
      <c r="L177" s="181" t="str">
        <f t="shared" si="9"/>
        <v>Sekce ÚP pro Prahu 5</v>
      </c>
      <c r="M177" s="181" t="str">
        <f>_xlfn.XLOOKUP(I177,'Sekce_ÚP_stav 1. 12. 2025'!$F$4:$F$71,'Sekce_ÚP_stav 1. 12. 2025'!$A$4:$A$71,"nenalezeno",0)</f>
        <v>Ředitel sekce ÚP</v>
      </c>
      <c r="N177" s="181" t="str">
        <f>_xlfn.XLOOKUP(I177,'Sekce_ÚP_stav 1. 12. 2025'!$F$4:$F$71,'Sekce_ÚP_stav 1. 12. 2025'!$C$4:$C$71,"nenalezeno",0)</f>
        <v>Odbor kontrolní II</v>
      </c>
      <c r="O177" s="181"/>
    </row>
    <row r="178" spans="1:15" x14ac:dyDescent="0.25">
      <c r="A178" s="233"/>
      <c r="B178" s="114">
        <v>200562561</v>
      </c>
      <c r="C178" s="115" t="s">
        <v>735</v>
      </c>
      <c r="D178" s="181">
        <f t="shared" si="10"/>
        <v>20</v>
      </c>
      <c r="E178" s="181" t="str">
        <f>_xlfn.XLOOKUP(D178,Číselník!A:A,Číselník!B:B,"nenalezeno",0)</f>
        <v>FÚ pro hl. m. Prahu</v>
      </c>
      <c r="F178" s="181">
        <f t="shared" si="11"/>
        <v>2005</v>
      </c>
      <c r="G178" s="181" t="str">
        <f>_xlfn.XLOOKUP(F178,'Číselník II_stav 1. 7. 2026'!A:A,'Číselník II_stav 1. 7. 2026'!B:B,"nenalezeno",0)</f>
        <v>Sekce ÚP pro Prahu 5</v>
      </c>
      <c r="H178" s="181">
        <f t="shared" si="12"/>
        <v>200562</v>
      </c>
      <c r="I178" s="181">
        <f t="shared" si="13"/>
        <v>62561</v>
      </c>
      <c r="J178" s="181" t="str">
        <f>'FÚ_stav 1. 7. 2026'!$A$4</f>
        <v>Ředitel FÚ</v>
      </c>
      <c r="K178" s="181" t="s">
        <v>451</v>
      </c>
      <c r="L178" s="181" t="str">
        <f t="shared" si="9"/>
        <v>Sekce ÚP pro Prahu 5</v>
      </c>
      <c r="M178" s="181" t="str">
        <f>_xlfn.XLOOKUP(I178,'Sekce_ÚP_stav 1. 12. 2025'!$F$4:$F$71,'Sekce_ÚP_stav 1. 12. 2025'!$A$4:$A$71,"nenalezeno",0)</f>
        <v>Ředitel sekce ÚP</v>
      </c>
      <c r="N178" s="181" t="str">
        <f>_xlfn.XLOOKUP(I178,'Sekce_ÚP_stav 1. 12. 2025'!$F$4:$F$71,'Sekce_ÚP_stav 1. 12. 2025'!$C$4:$C$71,"nenalezeno",0)</f>
        <v>Odbor kontrolní II</v>
      </c>
      <c r="O178" s="181" t="str">
        <f>_xlfn.XLOOKUP(I178,'Sekce_ÚP_stav 1. 12. 2025'!$F$4:$F$71,'Sekce_ÚP_stav 1. 12. 2025'!$D$4:$D$71,"nenalezeno",0)</f>
        <v>Oddělení kontrolní I</v>
      </c>
    </row>
    <row r="179" spans="1:15" x14ac:dyDescent="0.25">
      <c r="A179" s="233"/>
      <c r="B179" s="114">
        <v>200562562</v>
      </c>
      <c r="C179" s="115" t="s">
        <v>736</v>
      </c>
      <c r="D179" s="181">
        <f t="shared" si="10"/>
        <v>20</v>
      </c>
      <c r="E179" s="181" t="str">
        <f>_xlfn.XLOOKUP(D179,Číselník!A:A,Číselník!B:B,"nenalezeno",0)</f>
        <v>FÚ pro hl. m. Prahu</v>
      </c>
      <c r="F179" s="181">
        <f t="shared" si="11"/>
        <v>2005</v>
      </c>
      <c r="G179" s="181" t="str">
        <f>_xlfn.XLOOKUP(F179,'Číselník II_stav 1. 7. 2026'!A:A,'Číselník II_stav 1. 7. 2026'!B:B,"nenalezeno",0)</f>
        <v>Sekce ÚP pro Prahu 5</v>
      </c>
      <c r="H179" s="181">
        <f t="shared" si="12"/>
        <v>200562</v>
      </c>
      <c r="I179" s="181">
        <f t="shared" si="13"/>
        <v>62562</v>
      </c>
      <c r="J179" s="181" t="str">
        <f>'FÚ_stav 1. 7. 2026'!$A$4</f>
        <v>Ředitel FÚ</v>
      </c>
      <c r="K179" s="181" t="s">
        <v>451</v>
      </c>
      <c r="L179" s="181" t="str">
        <f t="shared" si="9"/>
        <v>Sekce ÚP pro Prahu 5</v>
      </c>
      <c r="M179" s="181" t="str">
        <f>_xlfn.XLOOKUP(I179,'Sekce_ÚP_stav 1. 12. 2025'!$F$4:$F$71,'Sekce_ÚP_stav 1. 12. 2025'!$A$4:$A$71,"nenalezeno",0)</f>
        <v>Ředitel sekce ÚP</v>
      </c>
      <c r="N179" s="181" t="str">
        <f>_xlfn.XLOOKUP(I179,'Sekce_ÚP_stav 1. 12. 2025'!$F$4:$F$71,'Sekce_ÚP_stav 1. 12. 2025'!$C$4:$C$71,"nenalezeno",0)</f>
        <v>Odbor kontrolní II</v>
      </c>
      <c r="O179" s="181" t="str">
        <f>_xlfn.XLOOKUP(I179,'Sekce_ÚP_stav 1. 12. 2025'!$F$4:$F$71,'Sekce_ÚP_stav 1. 12. 2025'!$D$4:$D$71,"nenalezeno",0)</f>
        <v>Oddělení kontrolní II</v>
      </c>
    </row>
    <row r="180" spans="1:15" x14ac:dyDescent="0.25">
      <c r="A180" s="233"/>
      <c r="B180" s="114">
        <v>200562563</v>
      </c>
      <c r="C180" s="115" t="s">
        <v>737</v>
      </c>
      <c r="D180" s="181">
        <f t="shared" si="10"/>
        <v>20</v>
      </c>
      <c r="E180" s="181" t="str">
        <f>_xlfn.XLOOKUP(D180,Číselník!A:A,Číselník!B:B,"nenalezeno",0)</f>
        <v>FÚ pro hl. m. Prahu</v>
      </c>
      <c r="F180" s="181">
        <f t="shared" si="11"/>
        <v>2005</v>
      </c>
      <c r="G180" s="181" t="str">
        <f>_xlfn.XLOOKUP(F180,'Číselník II_stav 1. 7. 2026'!A:A,'Číselník II_stav 1. 7. 2026'!B:B,"nenalezeno",0)</f>
        <v>Sekce ÚP pro Prahu 5</v>
      </c>
      <c r="H180" s="181">
        <f t="shared" si="12"/>
        <v>200562</v>
      </c>
      <c r="I180" s="181">
        <f t="shared" si="13"/>
        <v>62563</v>
      </c>
      <c r="J180" s="181" t="str">
        <f>'FÚ_stav 1. 7. 2026'!$A$4</f>
        <v>Ředitel FÚ</v>
      </c>
      <c r="K180" s="181" t="s">
        <v>451</v>
      </c>
      <c r="L180" s="181" t="str">
        <f t="shared" si="9"/>
        <v>Sekce ÚP pro Prahu 5</v>
      </c>
      <c r="M180" s="181" t="str">
        <f>_xlfn.XLOOKUP(I180,'Sekce_ÚP_stav 1. 12. 2025'!$F$4:$F$71,'Sekce_ÚP_stav 1. 12. 2025'!$A$4:$A$71,"nenalezeno",0)</f>
        <v>Ředitel sekce ÚP</v>
      </c>
      <c r="N180" s="181" t="str">
        <f>_xlfn.XLOOKUP(I180,'Sekce_ÚP_stav 1. 12. 2025'!$F$4:$F$71,'Sekce_ÚP_stav 1. 12. 2025'!$C$4:$C$71,"nenalezeno",0)</f>
        <v>Odbor kontrolní II</v>
      </c>
      <c r="O180" s="181" t="str">
        <f>_xlfn.XLOOKUP(I180,'Sekce_ÚP_stav 1. 12. 2025'!$F$4:$F$71,'Sekce_ÚP_stav 1. 12. 2025'!$D$4:$D$71,"nenalezeno",0)</f>
        <v>Oddělení kontrolní III</v>
      </c>
    </row>
    <row r="181" spans="1:15" x14ac:dyDescent="0.25">
      <c r="A181" s="233"/>
      <c r="B181" s="114">
        <v>200570050</v>
      </c>
      <c r="C181" s="115" t="s">
        <v>738</v>
      </c>
      <c r="D181" s="181">
        <f t="shared" si="10"/>
        <v>20</v>
      </c>
      <c r="E181" s="181" t="str">
        <f>_xlfn.XLOOKUP(D181,Číselník!A:A,Číselník!B:B,"nenalezeno",0)</f>
        <v>FÚ pro hl. m. Prahu</v>
      </c>
      <c r="F181" s="181">
        <f t="shared" si="11"/>
        <v>2005</v>
      </c>
      <c r="G181" s="181" t="str">
        <f>_xlfn.XLOOKUP(F181,'Číselník II_stav 1. 7. 2026'!A:A,'Číselník II_stav 1. 7. 2026'!B:B,"nenalezeno",0)</f>
        <v>Sekce ÚP pro Prahu 5</v>
      </c>
      <c r="H181" s="181">
        <f t="shared" si="12"/>
        <v>200570</v>
      </c>
      <c r="I181" s="181">
        <f t="shared" si="13"/>
        <v>70050</v>
      </c>
      <c r="J181" s="181" t="str">
        <f>'FÚ_stav 1. 7. 2026'!$A$4</f>
        <v>Ředitel FÚ</v>
      </c>
      <c r="K181" s="181" t="s">
        <v>451</v>
      </c>
      <c r="L181" s="181" t="str">
        <f t="shared" ref="L181:L242" si="14">$G181</f>
        <v>Sekce ÚP pro Prahu 5</v>
      </c>
      <c r="M181" s="181" t="str">
        <f>_xlfn.XLOOKUP(I181,'Sekce_ÚP_stav 1. 12. 2025'!$F$4:$F$71,'Sekce_ÚP_stav 1. 12. 2025'!$A$4:$A$71,"nenalezeno",0)</f>
        <v>Ředitel sekce ÚP</v>
      </c>
      <c r="N181" s="181" t="str">
        <f>_xlfn.XLOOKUP(I181,'Sekce_ÚP_stav 1. 12. 2025'!$F$4:$F$71,'Sekce_ÚP_stav 1. 12. 2025'!$C$4:$C$71,"nenalezeno",0)</f>
        <v>Odbor majetkových daní</v>
      </c>
      <c r="O181" s="181"/>
    </row>
    <row r="182" spans="1:15" x14ac:dyDescent="0.25">
      <c r="A182" s="233"/>
      <c r="B182" s="114">
        <v>200570461</v>
      </c>
      <c r="C182" s="115" t="s">
        <v>739</v>
      </c>
      <c r="D182" s="181">
        <f t="shared" si="10"/>
        <v>20</v>
      </c>
      <c r="E182" s="181" t="str">
        <f>_xlfn.XLOOKUP(D182,Číselník!A:A,Číselník!B:B,"nenalezeno",0)</f>
        <v>FÚ pro hl. m. Prahu</v>
      </c>
      <c r="F182" s="181">
        <f t="shared" si="11"/>
        <v>2005</v>
      </c>
      <c r="G182" s="181" t="str">
        <f>_xlfn.XLOOKUP(F182,'Číselník II_stav 1. 7. 2026'!A:A,'Číselník II_stav 1. 7. 2026'!B:B,"nenalezeno",0)</f>
        <v>Sekce ÚP pro Prahu 5</v>
      </c>
      <c r="H182" s="181">
        <f t="shared" si="12"/>
        <v>200570</v>
      </c>
      <c r="I182" s="181">
        <f t="shared" si="13"/>
        <v>70461</v>
      </c>
      <c r="J182" s="181" t="str">
        <f>'FÚ_stav 1. 7. 2026'!$A$4</f>
        <v>Ředitel FÚ</v>
      </c>
      <c r="K182" s="181" t="s">
        <v>451</v>
      </c>
      <c r="L182" s="181" t="str">
        <f t="shared" si="14"/>
        <v>Sekce ÚP pro Prahu 5</v>
      </c>
      <c r="M182" s="181" t="str">
        <f>_xlfn.XLOOKUP(I182,'Sekce_ÚP_stav 1. 12. 2025'!$F$4:$F$71,'Sekce_ÚP_stav 1. 12. 2025'!$A$4:$A$71,"nenalezeno",0)</f>
        <v>Ředitel sekce ÚP</v>
      </c>
      <c r="N182" s="181" t="str">
        <f>_xlfn.XLOOKUP(I182,'Sekce_ÚP_stav 1. 12. 2025'!$F$4:$F$71,'Sekce_ÚP_stav 1. 12. 2025'!$C$4:$C$71,"nenalezeno",0)</f>
        <v>Odbor majetkových daní</v>
      </c>
      <c r="O182" s="181" t="str">
        <f>_xlfn.XLOOKUP(I182,'Sekce_ÚP_stav 1. 12. 2025'!$F$4:$F$71,'Sekce_ÚP_stav 1. 12. 2025'!$D$4:$D$71,"nenalezeno",0)</f>
        <v>Oddělení majetkových daní I</v>
      </c>
    </row>
    <row r="183" spans="1:15" x14ac:dyDescent="0.25">
      <c r="A183" s="233"/>
      <c r="B183" s="114">
        <v>200570462</v>
      </c>
      <c r="C183" s="115" t="s">
        <v>740</v>
      </c>
      <c r="D183" s="181">
        <f t="shared" si="10"/>
        <v>20</v>
      </c>
      <c r="E183" s="181" t="str">
        <f>_xlfn.XLOOKUP(D183,Číselník!A:A,Číselník!B:B,"nenalezeno",0)</f>
        <v>FÚ pro hl. m. Prahu</v>
      </c>
      <c r="F183" s="181">
        <f t="shared" si="11"/>
        <v>2005</v>
      </c>
      <c r="G183" s="181" t="str">
        <f>_xlfn.XLOOKUP(F183,'Číselník II_stav 1. 7. 2026'!A:A,'Číselník II_stav 1. 7. 2026'!B:B,"nenalezeno",0)</f>
        <v>Sekce ÚP pro Prahu 5</v>
      </c>
      <c r="H183" s="181">
        <f t="shared" si="12"/>
        <v>200570</v>
      </c>
      <c r="I183" s="181">
        <f t="shared" si="13"/>
        <v>70462</v>
      </c>
      <c r="J183" s="181" t="str">
        <f>'FÚ_stav 1. 7. 2026'!$A$4</f>
        <v>Ředitel FÚ</v>
      </c>
      <c r="K183" s="181" t="s">
        <v>451</v>
      </c>
      <c r="L183" s="181" t="str">
        <f t="shared" si="14"/>
        <v>Sekce ÚP pro Prahu 5</v>
      </c>
      <c r="M183" s="181" t="str">
        <f>_xlfn.XLOOKUP(I183,'Sekce_ÚP_stav 1. 12. 2025'!$F$4:$F$71,'Sekce_ÚP_stav 1. 12. 2025'!$A$4:$A$71,"nenalezeno",0)</f>
        <v>Ředitel sekce ÚP</v>
      </c>
      <c r="N183" s="181" t="str">
        <f>_xlfn.XLOOKUP(I183,'Sekce_ÚP_stav 1. 12. 2025'!$F$4:$F$71,'Sekce_ÚP_stav 1. 12. 2025'!$C$4:$C$71,"nenalezeno",0)</f>
        <v>Odbor majetkových daní</v>
      </c>
      <c r="O183" s="181" t="str">
        <f>_xlfn.XLOOKUP(I183,'Sekce_ÚP_stav 1. 12. 2025'!$F$4:$F$71,'Sekce_ÚP_stav 1. 12. 2025'!$D$4:$D$71,"nenalezeno",0)</f>
        <v>Oddělení majetkových daní II</v>
      </c>
    </row>
    <row r="184" spans="1:15" x14ac:dyDescent="0.25">
      <c r="A184" s="233"/>
      <c r="B184" s="114">
        <v>200600030</v>
      </c>
      <c r="C184" s="115" t="s">
        <v>741</v>
      </c>
      <c r="D184" s="181">
        <f t="shared" si="10"/>
        <v>20</v>
      </c>
      <c r="E184" s="181" t="str">
        <f>_xlfn.XLOOKUP(D184,Číselník!A:A,Číselník!B:B,"nenalezeno",0)</f>
        <v>FÚ pro hl. m. Prahu</v>
      </c>
      <c r="F184" s="181">
        <f t="shared" si="11"/>
        <v>2006</v>
      </c>
      <c r="G184" s="181" t="str">
        <f>_xlfn.XLOOKUP(F184,'Číselník II_stav 1. 7. 2026'!A:A,'Číselník II_stav 1. 7. 2026'!B:B,"nenalezeno",0)</f>
        <v>Sekce ÚP pro Prahu 6</v>
      </c>
      <c r="H184" s="181">
        <f t="shared" si="12"/>
        <v>200600</v>
      </c>
      <c r="I184" s="181">
        <f t="shared" si="13"/>
        <v>30</v>
      </c>
      <c r="J184" s="181" t="str">
        <f>'FÚ_stav 1. 7. 2026'!$A$4</f>
        <v>Ředitel FÚ</v>
      </c>
      <c r="K184" s="181" t="s">
        <v>452</v>
      </c>
      <c r="L184" s="181" t="str">
        <f t="shared" si="14"/>
        <v>Sekce ÚP pro Prahu 6</v>
      </c>
      <c r="M184" s="181" t="str">
        <f>_xlfn.XLOOKUP(I184,'Sekce_ÚP_stav 1. 12. 2025'!$F$4:$F$71,'Sekce_ÚP_stav 1. 12. 2025'!$A$4:$A$71,"nenalezeno",0)</f>
        <v>Ředitel sekce ÚP</v>
      </c>
      <c r="N184" s="181"/>
      <c r="O184" s="181"/>
    </row>
    <row r="185" spans="1:15" x14ac:dyDescent="0.25">
      <c r="A185" s="233"/>
      <c r="B185" s="114">
        <v>200600065</v>
      </c>
      <c r="C185" s="115" t="s">
        <v>742</v>
      </c>
      <c r="D185" s="181">
        <f t="shared" si="10"/>
        <v>20</v>
      </c>
      <c r="E185" s="181" t="str">
        <f>_xlfn.XLOOKUP(D185,Číselník!A:A,Číselník!B:B,"nenalezeno",0)</f>
        <v>FÚ pro hl. m. Prahu</v>
      </c>
      <c r="F185" s="181">
        <f t="shared" si="11"/>
        <v>2006</v>
      </c>
      <c r="G185" s="181" t="str">
        <f>_xlfn.XLOOKUP(F185,'Číselník II_stav 1. 7. 2026'!A:A,'Číselník II_stav 1. 7. 2026'!B:B,"nenalezeno",0)</f>
        <v>Sekce ÚP pro Prahu 6</v>
      </c>
      <c r="H185" s="181">
        <f t="shared" si="12"/>
        <v>200600</v>
      </c>
      <c r="I185" s="181">
        <f t="shared" si="13"/>
        <v>65</v>
      </c>
      <c r="J185" s="181" t="str">
        <f>'FÚ_stav 1. 7. 2026'!$A$4</f>
        <v>Ředitel FÚ</v>
      </c>
      <c r="K185" s="181" t="s">
        <v>452</v>
      </c>
      <c r="L185" s="181" t="str">
        <f t="shared" si="14"/>
        <v>Sekce ÚP pro Prahu 6</v>
      </c>
      <c r="M185" s="181" t="str">
        <f>_xlfn.XLOOKUP(I185,'Sekce_ÚP_stav 1. 12. 2025'!$F$4:$F$71,'Sekce_ÚP_stav 1. 12. 2025'!$A$4:$A$71,"nenalezeno",0)</f>
        <v>Ředitel sekce ÚP</v>
      </c>
      <c r="N185" s="181" t="str">
        <f>_xlfn.XLOOKUP(I185,'Sekce_ÚP_stav 1. 12. 2025'!$F$4:$F$71,'Sekce_ÚP_stav 1. 12. 2025'!$C$4:$C$71,"nenalezeno",0)</f>
        <v>Oddělení sekretariátu a provozního zabezpečení</v>
      </c>
      <c r="O185" s="181"/>
    </row>
    <row r="186" spans="1:15" x14ac:dyDescent="0.25">
      <c r="A186" s="233"/>
      <c r="B186" s="114">
        <v>200640050</v>
      </c>
      <c r="C186" s="115" t="s">
        <v>743</v>
      </c>
      <c r="D186" s="181">
        <f t="shared" si="10"/>
        <v>20</v>
      </c>
      <c r="E186" s="181" t="str">
        <f>_xlfn.XLOOKUP(D186,Číselník!A:A,Číselník!B:B,"nenalezeno",0)</f>
        <v>FÚ pro hl. m. Prahu</v>
      </c>
      <c r="F186" s="181">
        <f t="shared" si="11"/>
        <v>2006</v>
      </c>
      <c r="G186" s="181" t="str">
        <f>_xlfn.XLOOKUP(F186,'Číselník II_stav 1. 7. 2026'!A:A,'Číselník II_stav 1. 7. 2026'!B:B,"nenalezeno",0)</f>
        <v>Sekce ÚP pro Prahu 6</v>
      </c>
      <c r="H186" s="181">
        <f t="shared" si="12"/>
        <v>200640</v>
      </c>
      <c r="I186" s="181">
        <f t="shared" si="13"/>
        <v>40050</v>
      </c>
      <c r="J186" s="181" t="str">
        <f>'FÚ_stav 1. 7. 2026'!$A$4</f>
        <v>Ředitel FÚ</v>
      </c>
      <c r="K186" s="181" t="s">
        <v>452</v>
      </c>
      <c r="L186" s="181" t="str">
        <f t="shared" si="14"/>
        <v>Sekce ÚP pro Prahu 6</v>
      </c>
      <c r="M186" s="181" t="str">
        <f>_xlfn.XLOOKUP(I186,'Sekce_ÚP_stav 1. 12. 2025'!$F$4:$F$71,'Sekce_ÚP_stav 1. 12. 2025'!$A$4:$A$71,"nenalezeno",0)</f>
        <v>Ředitel sekce ÚP</v>
      </c>
      <c r="N186" s="181" t="str">
        <f>_xlfn.XLOOKUP(I186,'Sekce_ÚP_stav 1. 12. 2025'!$F$4:$F$71,'Sekce_ÚP_stav 1. 12. 2025'!$C$4:$C$71,"nenalezeno",0)</f>
        <v>Odbor správy registrů</v>
      </c>
      <c r="O186" s="181"/>
    </row>
    <row r="187" spans="1:15" x14ac:dyDescent="0.25">
      <c r="A187" s="233"/>
      <c r="B187" s="114">
        <v>200640511</v>
      </c>
      <c r="C187" s="115" t="s">
        <v>744</v>
      </c>
      <c r="D187" s="181">
        <f t="shared" si="10"/>
        <v>20</v>
      </c>
      <c r="E187" s="181" t="str">
        <f>_xlfn.XLOOKUP(D187,Číselník!A:A,Číselník!B:B,"nenalezeno",0)</f>
        <v>FÚ pro hl. m. Prahu</v>
      </c>
      <c r="F187" s="181">
        <f t="shared" si="11"/>
        <v>2006</v>
      </c>
      <c r="G187" s="181" t="str">
        <f>_xlfn.XLOOKUP(F187,'Číselník II_stav 1. 7. 2026'!A:A,'Číselník II_stav 1. 7. 2026'!B:B,"nenalezeno",0)</f>
        <v>Sekce ÚP pro Prahu 6</v>
      </c>
      <c r="H187" s="181">
        <f t="shared" si="12"/>
        <v>200640</v>
      </c>
      <c r="I187" s="181">
        <f t="shared" si="13"/>
        <v>40511</v>
      </c>
      <c r="J187" s="181" t="str">
        <f>'FÚ_stav 1. 7. 2026'!$A$4</f>
        <v>Ředitel FÚ</v>
      </c>
      <c r="K187" s="181" t="s">
        <v>452</v>
      </c>
      <c r="L187" s="181" t="str">
        <f t="shared" si="14"/>
        <v>Sekce ÚP pro Prahu 6</v>
      </c>
      <c r="M187" s="181" t="str">
        <f>_xlfn.XLOOKUP(I187,'Sekce_ÚP_stav 1. 12. 2025'!$F$4:$F$71,'Sekce_ÚP_stav 1. 12. 2025'!$A$4:$A$71,"nenalezeno",0)</f>
        <v>Ředitel sekce ÚP</v>
      </c>
      <c r="N187" s="181" t="str">
        <f>_xlfn.XLOOKUP(I187,'Sekce_ÚP_stav 1. 12. 2025'!$F$4:$F$71,'Sekce_ÚP_stav 1. 12. 2025'!$C$4:$C$71,"nenalezeno",0)</f>
        <v>Odbor správy registrů</v>
      </c>
      <c r="O187" s="181" t="str">
        <f>_xlfn.XLOOKUP(I187,'Sekce_ÚP_stav 1. 12. 2025'!$F$4:$F$71,'Sekce_ÚP_stav 1. 12. 2025'!$D$4:$D$71,"nenalezeno",0)</f>
        <v>Oddělení správy registrů I</v>
      </c>
    </row>
    <row r="188" spans="1:15" x14ac:dyDescent="0.25">
      <c r="A188" s="233"/>
      <c r="B188" s="114">
        <v>200640512</v>
      </c>
      <c r="C188" s="115" t="s">
        <v>745</v>
      </c>
      <c r="D188" s="181">
        <f t="shared" si="10"/>
        <v>20</v>
      </c>
      <c r="E188" s="181" t="str">
        <f>_xlfn.XLOOKUP(D188,Číselník!A:A,Číselník!B:B,"nenalezeno",0)</f>
        <v>FÚ pro hl. m. Prahu</v>
      </c>
      <c r="F188" s="181">
        <f t="shared" si="11"/>
        <v>2006</v>
      </c>
      <c r="G188" s="181" t="str">
        <f>_xlfn.XLOOKUP(F188,'Číselník II_stav 1. 7. 2026'!A:A,'Číselník II_stav 1. 7. 2026'!B:B,"nenalezeno",0)</f>
        <v>Sekce ÚP pro Prahu 6</v>
      </c>
      <c r="H188" s="181">
        <f t="shared" si="12"/>
        <v>200640</v>
      </c>
      <c r="I188" s="181">
        <f t="shared" si="13"/>
        <v>40512</v>
      </c>
      <c r="J188" s="181" t="str">
        <f>'FÚ_stav 1. 7. 2026'!$A$4</f>
        <v>Ředitel FÚ</v>
      </c>
      <c r="K188" s="181" t="s">
        <v>452</v>
      </c>
      <c r="L188" s="181" t="str">
        <f t="shared" si="14"/>
        <v>Sekce ÚP pro Prahu 6</v>
      </c>
      <c r="M188" s="181" t="str">
        <f>_xlfn.XLOOKUP(I188,'Sekce_ÚP_stav 1. 12. 2025'!$F$4:$F$71,'Sekce_ÚP_stav 1. 12. 2025'!$A$4:$A$71,"nenalezeno",0)</f>
        <v>Ředitel sekce ÚP</v>
      </c>
      <c r="N188" s="181" t="str">
        <f>_xlfn.XLOOKUP(I188,'Sekce_ÚP_stav 1. 12. 2025'!$F$4:$F$71,'Sekce_ÚP_stav 1. 12. 2025'!$C$4:$C$71,"nenalezeno",0)</f>
        <v>Odbor správy registrů</v>
      </c>
      <c r="O188" s="181" t="str">
        <f>_xlfn.XLOOKUP(I188,'Sekce_ÚP_stav 1. 12. 2025'!$F$4:$F$71,'Sekce_ÚP_stav 1. 12. 2025'!$D$4:$D$71,"nenalezeno",0)</f>
        <v>Oddělení správy registrů II</v>
      </c>
    </row>
    <row r="189" spans="1:15" x14ac:dyDescent="0.25">
      <c r="A189" s="233"/>
      <c r="B189" s="114">
        <v>200651050</v>
      </c>
      <c r="C189" s="115" t="s">
        <v>746</v>
      </c>
      <c r="D189" s="181">
        <f t="shared" si="10"/>
        <v>20</v>
      </c>
      <c r="E189" s="181" t="str">
        <f>_xlfn.XLOOKUP(D189,Číselník!A:A,Číselník!B:B,"nenalezeno",0)</f>
        <v>FÚ pro hl. m. Prahu</v>
      </c>
      <c r="F189" s="181">
        <f t="shared" si="11"/>
        <v>2006</v>
      </c>
      <c r="G189" s="181" t="str">
        <f>_xlfn.XLOOKUP(F189,'Číselník II_stav 1. 7. 2026'!A:A,'Číselník II_stav 1. 7. 2026'!B:B,"nenalezeno",0)</f>
        <v>Sekce ÚP pro Prahu 6</v>
      </c>
      <c r="H189" s="181">
        <f t="shared" si="12"/>
        <v>200651</v>
      </c>
      <c r="I189" s="181">
        <f t="shared" si="13"/>
        <v>51050</v>
      </c>
      <c r="J189" s="181" t="str">
        <f>'FÚ_stav 1. 7. 2026'!$A$4</f>
        <v>Ředitel FÚ</v>
      </c>
      <c r="K189" s="181" t="s">
        <v>452</v>
      </c>
      <c r="L189" s="181" t="str">
        <f t="shared" si="14"/>
        <v>Sekce ÚP pro Prahu 6</v>
      </c>
      <c r="M189" s="181" t="str">
        <f>_xlfn.XLOOKUP(I189,'Sekce_ÚP_stav 1. 12. 2025'!$F$4:$F$71,'Sekce_ÚP_stav 1. 12. 2025'!$A$4:$A$71,"nenalezeno",0)</f>
        <v>Ředitel sekce ÚP</v>
      </c>
      <c r="N189" s="181" t="str">
        <f>_xlfn.XLOOKUP(I189,'Sekce_ÚP_stav 1. 12. 2025'!$F$4:$F$71,'Sekce_ÚP_stav 1. 12. 2025'!$C$4:$C$71,"nenalezeno",0)</f>
        <v>Odbor vyměřovací I</v>
      </c>
      <c r="O189" s="181"/>
    </row>
    <row r="190" spans="1:15" x14ac:dyDescent="0.25">
      <c r="A190" s="233"/>
      <c r="B190" s="114">
        <v>200651521</v>
      </c>
      <c r="C190" s="115" t="s">
        <v>747</v>
      </c>
      <c r="D190" s="181">
        <f t="shared" si="10"/>
        <v>20</v>
      </c>
      <c r="E190" s="181" t="str">
        <f>_xlfn.XLOOKUP(D190,Číselník!A:A,Číselník!B:B,"nenalezeno",0)</f>
        <v>FÚ pro hl. m. Prahu</v>
      </c>
      <c r="F190" s="181">
        <f t="shared" si="11"/>
        <v>2006</v>
      </c>
      <c r="G190" s="181" t="str">
        <f>_xlfn.XLOOKUP(F190,'Číselník II_stav 1. 7. 2026'!A:A,'Číselník II_stav 1. 7. 2026'!B:B,"nenalezeno",0)</f>
        <v>Sekce ÚP pro Prahu 6</v>
      </c>
      <c r="H190" s="181">
        <f t="shared" si="12"/>
        <v>200651</v>
      </c>
      <c r="I190" s="181">
        <f t="shared" si="13"/>
        <v>51521</v>
      </c>
      <c r="J190" s="181" t="str">
        <f>'FÚ_stav 1. 7. 2026'!$A$4</f>
        <v>Ředitel FÚ</v>
      </c>
      <c r="K190" s="181" t="s">
        <v>452</v>
      </c>
      <c r="L190" s="181" t="str">
        <f t="shared" si="14"/>
        <v>Sekce ÚP pro Prahu 6</v>
      </c>
      <c r="M190" s="181" t="str">
        <f>_xlfn.XLOOKUP(I190,'Sekce_ÚP_stav 1. 12. 2025'!$F$4:$F$71,'Sekce_ÚP_stav 1. 12. 2025'!$A$4:$A$71,"nenalezeno",0)</f>
        <v>Ředitel sekce ÚP</v>
      </c>
      <c r="N190" s="181" t="str">
        <f>_xlfn.XLOOKUP(I190,'Sekce_ÚP_stav 1. 12. 2025'!$F$4:$F$71,'Sekce_ÚP_stav 1. 12. 2025'!$C$4:$C$71,"nenalezeno",0)</f>
        <v>Odbor vyměřovací I</v>
      </c>
      <c r="O190" s="181" t="str">
        <f>_xlfn.XLOOKUP(I190,'Sekce_ÚP_stav 1. 12. 2025'!$F$4:$F$71,'Sekce_ÚP_stav 1. 12. 2025'!$D$4:$D$71,"nenalezeno",0)</f>
        <v>Oddělení vyměřovací I</v>
      </c>
    </row>
    <row r="191" spans="1:15" x14ac:dyDescent="0.25">
      <c r="A191" s="233"/>
      <c r="B191" s="114">
        <v>200651522</v>
      </c>
      <c r="C191" s="115" t="s">
        <v>748</v>
      </c>
      <c r="D191" s="181">
        <f t="shared" si="10"/>
        <v>20</v>
      </c>
      <c r="E191" s="181" t="str">
        <f>_xlfn.XLOOKUP(D191,Číselník!A:A,Číselník!B:B,"nenalezeno",0)</f>
        <v>FÚ pro hl. m. Prahu</v>
      </c>
      <c r="F191" s="181">
        <f t="shared" si="11"/>
        <v>2006</v>
      </c>
      <c r="G191" s="181" t="str">
        <f>_xlfn.XLOOKUP(F191,'Číselník II_stav 1. 7. 2026'!A:A,'Číselník II_stav 1. 7. 2026'!B:B,"nenalezeno",0)</f>
        <v>Sekce ÚP pro Prahu 6</v>
      </c>
      <c r="H191" s="181">
        <f t="shared" si="12"/>
        <v>200651</v>
      </c>
      <c r="I191" s="181">
        <f t="shared" si="13"/>
        <v>51522</v>
      </c>
      <c r="J191" s="181" t="str">
        <f>'FÚ_stav 1. 7. 2026'!$A$4</f>
        <v>Ředitel FÚ</v>
      </c>
      <c r="K191" s="181" t="s">
        <v>452</v>
      </c>
      <c r="L191" s="181" t="str">
        <f t="shared" si="14"/>
        <v>Sekce ÚP pro Prahu 6</v>
      </c>
      <c r="M191" s="181" t="str">
        <f>_xlfn.XLOOKUP(I191,'Sekce_ÚP_stav 1. 12. 2025'!$F$4:$F$71,'Sekce_ÚP_stav 1. 12. 2025'!$A$4:$A$71,"nenalezeno",0)</f>
        <v>Ředitel sekce ÚP</v>
      </c>
      <c r="N191" s="181" t="str">
        <f>_xlfn.XLOOKUP(I191,'Sekce_ÚP_stav 1. 12. 2025'!$F$4:$F$71,'Sekce_ÚP_stav 1. 12. 2025'!$C$4:$C$71,"nenalezeno",0)</f>
        <v>Odbor vyměřovací I</v>
      </c>
      <c r="O191" s="181" t="str">
        <f>_xlfn.XLOOKUP(I191,'Sekce_ÚP_stav 1. 12. 2025'!$F$4:$F$71,'Sekce_ÚP_stav 1. 12. 2025'!$D$4:$D$71,"nenalezeno",0)</f>
        <v>Oddělení vyměřovací II</v>
      </c>
    </row>
    <row r="192" spans="1:15" x14ac:dyDescent="0.25">
      <c r="A192" s="233"/>
      <c r="B192" s="114">
        <v>200651523</v>
      </c>
      <c r="C192" s="115" t="s">
        <v>749</v>
      </c>
      <c r="D192" s="181">
        <f t="shared" ref="D192:D253" si="15">VALUE(MID(B192,1,2))</f>
        <v>20</v>
      </c>
      <c r="E192" s="181" t="str">
        <f>_xlfn.XLOOKUP(D192,Číselník!A:A,Číselník!B:B,"nenalezeno",0)</f>
        <v>FÚ pro hl. m. Prahu</v>
      </c>
      <c r="F192" s="181">
        <f t="shared" ref="F192:F253" si="16">VALUE(MID(B192,1,4))</f>
        <v>2006</v>
      </c>
      <c r="G192" s="181" t="str">
        <f>_xlfn.XLOOKUP(F192,'Číselník II_stav 1. 7. 2026'!A:A,'Číselník II_stav 1. 7. 2026'!B:B,"nenalezeno",0)</f>
        <v>Sekce ÚP pro Prahu 6</v>
      </c>
      <c r="H192" s="181">
        <f t="shared" ref="H192:H253" si="17">VALUE(MID(B192,1,6))</f>
        <v>200651</v>
      </c>
      <c r="I192" s="181">
        <f t="shared" ref="I192:I253" si="18">VALUE(MID(B192,5,8))</f>
        <v>51523</v>
      </c>
      <c r="J192" s="181" t="str">
        <f>'FÚ_stav 1. 7. 2026'!$A$4</f>
        <v>Ředitel FÚ</v>
      </c>
      <c r="K192" s="181" t="s">
        <v>452</v>
      </c>
      <c r="L192" s="181" t="str">
        <f t="shared" si="14"/>
        <v>Sekce ÚP pro Prahu 6</v>
      </c>
      <c r="M192" s="181" t="str">
        <f>_xlfn.XLOOKUP(I192,'Sekce_ÚP_stav 1. 12. 2025'!$F$4:$F$71,'Sekce_ÚP_stav 1. 12. 2025'!$A$4:$A$71,"nenalezeno",0)</f>
        <v>Ředitel sekce ÚP</v>
      </c>
      <c r="N192" s="181" t="str">
        <f>_xlfn.XLOOKUP(I192,'Sekce_ÚP_stav 1. 12. 2025'!$F$4:$F$71,'Sekce_ÚP_stav 1. 12. 2025'!$C$4:$C$71,"nenalezeno",0)</f>
        <v>Odbor vyměřovací I</v>
      </c>
      <c r="O192" s="181" t="str">
        <f>_xlfn.XLOOKUP(I192,'Sekce_ÚP_stav 1. 12. 2025'!$F$4:$F$71,'Sekce_ÚP_stav 1. 12. 2025'!$D$4:$D$71,"nenalezeno",0)</f>
        <v>Oddělení vyměřovací III</v>
      </c>
    </row>
    <row r="193" spans="1:15" x14ac:dyDescent="0.25">
      <c r="A193" s="233"/>
      <c r="B193" s="114">
        <v>200651524</v>
      </c>
      <c r="C193" s="115" t="s">
        <v>750</v>
      </c>
      <c r="D193" s="181">
        <f t="shared" si="15"/>
        <v>20</v>
      </c>
      <c r="E193" s="181" t="str">
        <f>_xlfn.XLOOKUP(D193,Číselník!A:A,Číselník!B:B,"nenalezeno",0)</f>
        <v>FÚ pro hl. m. Prahu</v>
      </c>
      <c r="F193" s="181">
        <f t="shared" si="16"/>
        <v>2006</v>
      </c>
      <c r="G193" s="181" t="str">
        <f>_xlfn.XLOOKUP(F193,'Číselník II_stav 1. 7. 2026'!A:A,'Číselník II_stav 1. 7. 2026'!B:B,"nenalezeno",0)</f>
        <v>Sekce ÚP pro Prahu 6</v>
      </c>
      <c r="H193" s="181">
        <f t="shared" si="17"/>
        <v>200651</v>
      </c>
      <c r="I193" s="181">
        <f t="shared" si="18"/>
        <v>51524</v>
      </c>
      <c r="J193" s="181" t="str">
        <f>'FÚ_stav 1. 7. 2026'!$A$4</f>
        <v>Ředitel FÚ</v>
      </c>
      <c r="K193" s="181" t="s">
        <v>452</v>
      </c>
      <c r="L193" s="181" t="str">
        <f t="shared" si="14"/>
        <v>Sekce ÚP pro Prahu 6</v>
      </c>
      <c r="M193" s="181" t="str">
        <f>_xlfn.XLOOKUP(I193,'Sekce_ÚP_stav 1. 12. 2025'!$F$4:$F$71,'Sekce_ÚP_stav 1. 12. 2025'!$A$4:$A$71,"nenalezeno",0)</f>
        <v>Ředitel sekce ÚP</v>
      </c>
      <c r="N193" s="181" t="str">
        <f>_xlfn.XLOOKUP(I193,'Sekce_ÚP_stav 1. 12. 2025'!$F$4:$F$71,'Sekce_ÚP_stav 1. 12. 2025'!$C$4:$C$71,"nenalezeno",0)</f>
        <v>Odbor vyměřovací I</v>
      </c>
      <c r="O193" s="181" t="str">
        <f>_xlfn.XLOOKUP(I193,'Sekce_ÚP_stav 1. 12. 2025'!$F$4:$F$71,'Sekce_ÚP_stav 1. 12. 2025'!$D$4:$D$71,"nenalezeno",0)</f>
        <v>Oddělení vyměřovací IV</v>
      </c>
    </row>
    <row r="194" spans="1:15" x14ac:dyDescent="0.25">
      <c r="A194" s="233"/>
      <c r="B194" s="114">
        <v>200652050</v>
      </c>
      <c r="C194" s="115" t="s">
        <v>751</v>
      </c>
      <c r="D194" s="181">
        <f t="shared" si="15"/>
        <v>20</v>
      </c>
      <c r="E194" s="181" t="str">
        <f>_xlfn.XLOOKUP(D194,Číselník!A:A,Číselník!B:B,"nenalezeno",0)</f>
        <v>FÚ pro hl. m. Prahu</v>
      </c>
      <c r="F194" s="181">
        <f t="shared" si="16"/>
        <v>2006</v>
      </c>
      <c r="G194" s="181" t="str">
        <f>_xlfn.XLOOKUP(F194,'Číselník II_stav 1. 7. 2026'!A:A,'Číselník II_stav 1. 7. 2026'!B:B,"nenalezeno",0)</f>
        <v>Sekce ÚP pro Prahu 6</v>
      </c>
      <c r="H194" s="181">
        <f t="shared" si="17"/>
        <v>200652</v>
      </c>
      <c r="I194" s="181">
        <f t="shared" si="18"/>
        <v>52050</v>
      </c>
      <c r="J194" s="181" t="str">
        <f>'FÚ_stav 1. 7. 2026'!$A$4</f>
        <v>Ředitel FÚ</v>
      </c>
      <c r="K194" s="181" t="s">
        <v>452</v>
      </c>
      <c r="L194" s="181" t="str">
        <f t="shared" si="14"/>
        <v>Sekce ÚP pro Prahu 6</v>
      </c>
      <c r="M194" s="181" t="str">
        <f>_xlfn.XLOOKUP(I194,'Sekce_ÚP_stav 1. 12. 2025'!$F$4:$F$71,'Sekce_ÚP_stav 1. 12. 2025'!$A$4:$A$71,"nenalezeno",0)</f>
        <v>Ředitel sekce ÚP</v>
      </c>
      <c r="N194" s="181" t="str">
        <f>_xlfn.XLOOKUP(I194,'Sekce_ÚP_stav 1. 12. 2025'!$F$4:$F$71,'Sekce_ÚP_stav 1. 12. 2025'!$C$4:$C$71,"nenalezeno",0)</f>
        <v>Odbor vyměřovací II</v>
      </c>
      <c r="O194" s="181"/>
    </row>
    <row r="195" spans="1:15" x14ac:dyDescent="0.25">
      <c r="A195" s="233"/>
      <c r="B195" s="114">
        <v>200652521</v>
      </c>
      <c r="C195" s="115" t="s">
        <v>752</v>
      </c>
      <c r="D195" s="181">
        <f t="shared" si="15"/>
        <v>20</v>
      </c>
      <c r="E195" s="181" t="str">
        <f>_xlfn.XLOOKUP(D195,Číselník!A:A,Číselník!B:B,"nenalezeno",0)</f>
        <v>FÚ pro hl. m. Prahu</v>
      </c>
      <c r="F195" s="181">
        <f t="shared" si="16"/>
        <v>2006</v>
      </c>
      <c r="G195" s="181" t="str">
        <f>_xlfn.XLOOKUP(F195,'Číselník II_stav 1. 7. 2026'!A:A,'Číselník II_stav 1. 7. 2026'!B:B,"nenalezeno",0)</f>
        <v>Sekce ÚP pro Prahu 6</v>
      </c>
      <c r="H195" s="181">
        <f t="shared" si="17"/>
        <v>200652</v>
      </c>
      <c r="I195" s="181">
        <f t="shared" si="18"/>
        <v>52521</v>
      </c>
      <c r="J195" s="181" t="str">
        <f>'FÚ_stav 1. 7. 2026'!$A$4</f>
        <v>Ředitel FÚ</v>
      </c>
      <c r="K195" s="181" t="s">
        <v>452</v>
      </c>
      <c r="L195" s="181" t="str">
        <f t="shared" si="14"/>
        <v>Sekce ÚP pro Prahu 6</v>
      </c>
      <c r="M195" s="181" t="str">
        <f>_xlfn.XLOOKUP(I195,'Sekce_ÚP_stav 1. 12. 2025'!$F$4:$F$71,'Sekce_ÚP_stav 1. 12. 2025'!$A$4:$A$71,"nenalezeno",0)</f>
        <v>Ředitel sekce ÚP</v>
      </c>
      <c r="N195" s="181" t="str">
        <f>_xlfn.XLOOKUP(I195,'Sekce_ÚP_stav 1. 12. 2025'!$F$4:$F$71,'Sekce_ÚP_stav 1. 12. 2025'!$C$4:$C$71,"nenalezeno",0)</f>
        <v>Odbor vyměřovací II</v>
      </c>
      <c r="O195" s="181" t="str">
        <f>_xlfn.XLOOKUP(I195,'Sekce_ÚP_stav 1. 12. 2025'!$F$4:$F$71,'Sekce_ÚP_stav 1. 12. 2025'!$D$4:$D$71,"nenalezeno",0)</f>
        <v>Oddělení vyměřovací I</v>
      </c>
    </row>
    <row r="196" spans="1:15" x14ac:dyDescent="0.25">
      <c r="A196" s="233"/>
      <c r="B196" s="114">
        <v>200652522</v>
      </c>
      <c r="C196" s="115" t="s">
        <v>753</v>
      </c>
      <c r="D196" s="181">
        <f t="shared" si="15"/>
        <v>20</v>
      </c>
      <c r="E196" s="181" t="str">
        <f>_xlfn.XLOOKUP(D196,Číselník!A:A,Číselník!B:B,"nenalezeno",0)</f>
        <v>FÚ pro hl. m. Prahu</v>
      </c>
      <c r="F196" s="181">
        <f t="shared" si="16"/>
        <v>2006</v>
      </c>
      <c r="G196" s="181" t="str">
        <f>_xlfn.XLOOKUP(F196,'Číselník II_stav 1. 7. 2026'!A:A,'Číselník II_stav 1. 7. 2026'!B:B,"nenalezeno",0)</f>
        <v>Sekce ÚP pro Prahu 6</v>
      </c>
      <c r="H196" s="181">
        <f t="shared" si="17"/>
        <v>200652</v>
      </c>
      <c r="I196" s="181">
        <f t="shared" si="18"/>
        <v>52522</v>
      </c>
      <c r="J196" s="181" t="str">
        <f>'FÚ_stav 1. 7. 2026'!$A$4</f>
        <v>Ředitel FÚ</v>
      </c>
      <c r="K196" s="181" t="s">
        <v>452</v>
      </c>
      <c r="L196" s="181" t="str">
        <f t="shared" si="14"/>
        <v>Sekce ÚP pro Prahu 6</v>
      </c>
      <c r="M196" s="181" t="str">
        <f>_xlfn.XLOOKUP(I196,'Sekce_ÚP_stav 1. 12. 2025'!$F$4:$F$71,'Sekce_ÚP_stav 1. 12. 2025'!$A$4:$A$71,"nenalezeno",0)</f>
        <v>Ředitel sekce ÚP</v>
      </c>
      <c r="N196" s="181" t="str">
        <f>_xlfn.XLOOKUP(I196,'Sekce_ÚP_stav 1. 12. 2025'!$F$4:$F$71,'Sekce_ÚP_stav 1. 12. 2025'!$C$4:$C$71,"nenalezeno",0)</f>
        <v>Odbor vyměřovací II</v>
      </c>
      <c r="O196" s="181" t="str">
        <f>_xlfn.XLOOKUP(I196,'Sekce_ÚP_stav 1. 12. 2025'!$F$4:$F$71,'Sekce_ÚP_stav 1. 12. 2025'!$D$4:$D$71,"nenalezeno",0)</f>
        <v>Oddělení vyměřovací II</v>
      </c>
    </row>
    <row r="197" spans="1:15" x14ac:dyDescent="0.25">
      <c r="A197" s="233"/>
      <c r="B197" s="114">
        <v>200652523</v>
      </c>
      <c r="C197" s="115" t="s">
        <v>754</v>
      </c>
      <c r="D197" s="181">
        <f t="shared" si="15"/>
        <v>20</v>
      </c>
      <c r="E197" s="181" t="str">
        <f>_xlfn.XLOOKUP(D197,Číselník!A:A,Číselník!B:B,"nenalezeno",0)</f>
        <v>FÚ pro hl. m. Prahu</v>
      </c>
      <c r="F197" s="181">
        <f t="shared" si="16"/>
        <v>2006</v>
      </c>
      <c r="G197" s="181" t="str">
        <f>_xlfn.XLOOKUP(F197,'Číselník II_stav 1. 7. 2026'!A:A,'Číselník II_stav 1. 7. 2026'!B:B,"nenalezeno",0)</f>
        <v>Sekce ÚP pro Prahu 6</v>
      </c>
      <c r="H197" s="181">
        <f t="shared" si="17"/>
        <v>200652</v>
      </c>
      <c r="I197" s="181">
        <f t="shared" si="18"/>
        <v>52523</v>
      </c>
      <c r="J197" s="181" t="str">
        <f>'FÚ_stav 1. 7. 2026'!$A$4</f>
        <v>Ředitel FÚ</v>
      </c>
      <c r="K197" s="181" t="s">
        <v>452</v>
      </c>
      <c r="L197" s="181" t="str">
        <f t="shared" si="14"/>
        <v>Sekce ÚP pro Prahu 6</v>
      </c>
      <c r="M197" s="181" t="str">
        <f>_xlfn.XLOOKUP(I197,'Sekce_ÚP_stav 1. 12. 2025'!$F$4:$F$71,'Sekce_ÚP_stav 1. 12. 2025'!$A$4:$A$71,"nenalezeno",0)</f>
        <v>Ředitel sekce ÚP</v>
      </c>
      <c r="N197" s="181" t="str">
        <f>_xlfn.XLOOKUP(I197,'Sekce_ÚP_stav 1. 12. 2025'!$F$4:$F$71,'Sekce_ÚP_stav 1. 12. 2025'!$C$4:$C$71,"nenalezeno",0)</f>
        <v>Odbor vyměřovací II</v>
      </c>
      <c r="O197" s="181" t="str">
        <f>_xlfn.XLOOKUP(I197,'Sekce_ÚP_stav 1. 12. 2025'!$F$4:$F$71,'Sekce_ÚP_stav 1. 12. 2025'!$D$4:$D$71,"nenalezeno",0)</f>
        <v>Oddělení vyměřovací III</v>
      </c>
    </row>
    <row r="198" spans="1:15" x14ac:dyDescent="0.25">
      <c r="A198" s="233"/>
      <c r="B198" s="114">
        <v>200652524</v>
      </c>
      <c r="C198" s="115" t="s">
        <v>755</v>
      </c>
      <c r="D198" s="181">
        <f t="shared" si="15"/>
        <v>20</v>
      </c>
      <c r="E198" s="181" t="str">
        <f>_xlfn.XLOOKUP(D198,Číselník!A:A,Číselník!B:B,"nenalezeno",0)</f>
        <v>FÚ pro hl. m. Prahu</v>
      </c>
      <c r="F198" s="181">
        <f t="shared" si="16"/>
        <v>2006</v>
      </c>
      <c r="G198" s="181" t="str">
        <f>_xlfn.XLOOKUP(F198,'Číselník II_stav 1. 7. 2026'!A:A,'Číselník II_stav 1. 7. 2026'!B:B,"nenalezeno",0)</f>
        <v>Sekce ÚP pro Prahu 6</v>
      </c>
      <c r="H198" s="181">
        <f t="shared" si="17"/>
        <v>200652</v>
      </c>
      <c r="I198" s="181">
        <f t="shared" si="18"/>
        <v>52524</v>
      </c>
      <c r="J198" s="181" t="str">
        <f>'FÚ_stav 1. 7. 2026'!$A$4</f>
        <v>Ředitel FÚ</v>
      </c>
      <c r="K198" s="181" t="s">
        <v>452</v>
      </c>
      <c r="L198" s="181" t="str">
        <f t="shared" si="14"/>
        <v>Sekce ÚP pro Prahu 6</v>
      </c>
      <c r="M198" s="181" t="str">
        <f>_xlfn.XLOOKUP(I198,'Sekce_ÚP_stav 1. 12. 2025'!$F$4:$F$71,'Sekce_ÚP_stav 1. 12. 2025'!$A$4:$A$71,"nenalezeno",0)</f>
        <v>Ředitel sekce ÚP</v>
      </c>
      <c r="N198" s="181" t="str">
        <f>_xlfn.XLOOKUP(I198,'Sekce_ÚP_stav 1. 12. 2025'!$F$4:$F$71,'Sekce_ÚP_stav 1. 12. 2025'!$C$4:$C$71,"nenalezeno",0)</f>
        <v>Odbor vyměřovací II</v>
      </c>
      <c r="O198" s="181" t="str">
        <f>_xlfn.XLOOKUP(I198,'Sekce_ÚP_stav 1. 12. 2025'!$F$4:$F$71,'Sekce_ÚP_stav 1. 12. 2025'!$D$4:$D$71,"nenalezeno",0)</f>
        <v>Oddělení vyměřovací IV</v>
      </c>
    </row>
    <row r="199" spans="1:15" x14ac:dyDescent="0.25">
      <c r="A199" s="233"/>
      <c r="B199" s="114">
        <v>200652525</v>
      </c>
      <c r="C199" s="115" t="s">
        <v>756</v>
      </c>
      <c r="D199" s="181">
        <f t="shared" si="15"/>
        <v>20</v>
      </c>
      <c r="E199" s="181" t="str">
        <f>_xlfn.XLOOKUP(D199,Číselník!A:A,Číselník!B:B,"nenalezeno",0)</f>
        <v>FÚ pro hl. m. Prahu</v>
      </c>
      <c r="F199" s="181">
        <f t="shared" si="16"/>
        <v>2006</v>
      </c>
      <c r="G199" s="181" t="str">
        <f>_xlfn.XLOOKUP(F199,'Číselník II_stav 1. 7. 2026'!A:A,'Číselník II_stav 1. 7. 2026'!B:B,"nenalezeno",0)</f>
        <v>Sekce ÚP pro Prahu 6</v>
      </c>
      <c r="H199" s="181">
        <f t="shared" si="17"/>
        <v>200652</v>
      </c>
      <c r="I199" s="181">
        <f t="shared" si="18"/>
        <v>52525</v>
      </c>
      <c r="J199" s="181" t="str">
        <f>'FÚ_stav 1. 7. 2026'!$A$4</f>
        <v>Ředitel FÚ</v>
      </c>
      <c r="K199" s="181" t="s">
        <v>452</v>
      </c>
      <c r="L199" s="181" t="str">
        <f t="shared" si="14"/>
        <v>Sekce ÚP pro Prahu 6</v>
      </c>
      <c r="M199" s="181" t="str">
        <f>_xlfn.XLOOKUP(I199,'Sekce_ÚP_stav 1. 12. 2025'!$F$4:$F$71,'Sekce_ÚP_stav 1. 12. 2025'!$A$4:$A$71,"nenalezeno",0)</f>
        <v>Ředitel sekce ÚP</v>
      </c>
      <c r="N199" s="181" t="str">
        <f>_xlfn.XLOOKUP(I199,'Sekce_ÚP_stav 1. 12. 2025'!$F$4:$F$71,'Sekce_ÚP_stav 1. 12. 2025'!$C$4:$C$71,"nenalezeno",0)</f>
        <v>Odbor vyměřovací II</v>
      </c>
      <c r="O199" s="181" t="str">
        <f>_xlfn.XLOOKUP(I199,'Sekce_ÚP_stav 1. 12. 2025'!$F$4:$F$71,'Sekce_ÚP_stav 1. 12. 2025'!$D$4:$D$71,"nenalezeno",0)</f>
        <v>Oddělení vyměřovací V</v>
      </c>
    </row>
    <row r="200" spans="1:15" x14ac:dyDescent="0.25">
      <c r="A200" s="233"/>
      <c r="B200" s="114">
        <v>200660050</v>
      </c>
      <c r="C200" s="115" t="s">
        <v>757</v>
      </c>
      <c r="D200" s="181">
        <f t="shared" si="15"/>
        <v>20</v>
      </c>
      <c r="E200" s="181" t="str">
        <f>_xlfn.XLOOKUP(D200,Číselník!A:A,Číselník!B:B,"nenalezeno",0)</f>
        <v>FÚ pro hl. m. Prahu</v>
      </c>
      <c r="F200" s="181">
        <f t="shared" si="16"/>
        <v>2006</v>
      </c>
      <c r="G200" s="181" t="str">
        <f>_xlfn.XLOOKUP(F200,'Číselník II_stav 1. 7. 2026'!A:A,'Číselník II_stav 1. 7. 2026'!B:B,"nenalezeno",0)</f>
        <v>Sekce ÚP pro Prahu 6</v>
      </c>
      <c r="H200" s="181">
        <f t="shared" si="17"/>
        <v>200660</v>
      </c>
      <c r="I200" s="181">
        <f t="shared" si="18"/>
        <v>60050</v>
      </c>
      <c r="J200" s="181" t="str">
        <f>'FÚ_stav 1. 7. 2026'!$A$4</f>
        <v>Ředitel FÚ</v>
      </c>
      <c r="K200" s="181" t="s">
        <v>452</v>
      </c>
      <c r="L200" s="181" t="str">
        <f t="shared" si="14"/>
        <v>Sekce ÚP pro Prahu 6</v>
      </c>
      <c r="M200" s="181" t="str">
        <f>_xlfn.XLOOKUP(I200,'Sekce_ÚP_stav 1. 12. 2025'!$F$4:$F$71,'Sekce_ÚP_stav 1. 12. 2025'!$A$4:$A$71,"nenalezeno",0)</f>
        <v>Ředitel sekce ÚP</v>
      </c>
      <c r="N200" s="181" t="str">
        <f>_xlfn.XLOOKUP(I200,'Sekce_ÚP_stav 1. 12. 2025'!$F$4:$F$71,'Sekce_ÚP_stav 1. 12. 2025'!$C$4:$C$71,"nenalezeno",0)</f>
        <v>Odbor kontrolní</v>
      </c>
      <c r="O200" s="181"/>
    </row>
    <row r="201" spans="1:15" x14ac:dyDescent="0.25">
      <c r="A201" s="233"/>
      <c r="B201" s="114">
        <v>200660561</v>
      </c>
      <c r="C201" s="115" t="s">
        <v>758</v>
      </c>
      <c r="D201" s="181">
        <f t="shared" si="15"/>
        <v>20</v>
      </c>
      <c r="E201" s="181" t="str">
        <f>_xlfn.XLOOKUP(D201,Číselník!A:A,Číselník!B:B,"nenalezeno",0)</f>
        <v>FÚ pro hl. m. Prahu</v>
      </c>
      <c r="F201" s="181">
        <f t="shared" si="16"/>
        <v>2006</v>
      </c>
      <c r="G201" s="181" t="str">
        <f>_xlfn.XLOOKUP(F201,'Číselník II_stav 1. 7. 2026'!A:A,'Číselník II_stav 1. 7. 2026'!B:B,"nenalezeno",0)</f>
        <v>Sekce ÚP pro Prahu 6</v>
      </c>
      <c r="H201" s="181">
        <f t="shared" si="17"/>
        <v>200660</v>
      </c>
      <c r="I201" s="181">
        <f t="shared" si="18"/>
        <v>60561</v>
      </c>
      <c r="J201" s="181" t="str">
        <f>'FÚ_stav 1. 7. 2026'!$A$4</f>
        <v>Ředitel FÚ</v>
      </c>
      <c r="K201" s="181" t="s">
        <v>452</v>
      </c>
      <c r="L201" s="181" t="str">
        <f t="shared" si="14"/>
        <v>Sekce ÚP pro Prahu 6</v>
      </c>
      <c r="M201" s="181" t="str">
        <f>_xlfn.XLOOKUP(I201,'Sekce_ÚP_stav 1. 12. 2025'!$F$4:$F$71,'Sekce_ÚP_stav 1. 12. 2025'!$A$4:$A$71,"nenalezeno",0)</f>
        <v>Ředitel sekce ÚP</v>
      </c>
      <c r="N201" s="181" t="str">
        <f>_xlfn.XLOOKUP(I201,'Sekce_ÚP_stav 1. 12. 2025'!$F$4:$F$71,'Sekce_ÚP_stav 1. 12. 2025'!$C$4:$C$71,"nenalezeno",0)</f>
        <v>Odbor kontrolní</v>
      </c>
      <c r="O201" s="181" t="str">
        <f>_xlfn.XLOOKUP(I201,'Sekce_ÚP_stav 1. 12. 2025'!$F$4:$F$71,'Sekce_ÚP_stav 1. 12. 2025'!$D$4:$D$71,"nenalezeno",0)</f>
        <v>Oddělení kontrolní I</v>
      </c>
    </row>
    <row r="202" spans="1:15" x14ac:dyDescent="0.25">
      <c r="A202" s="233"/>
      <c r="B202" s="114">
        <v>200660562</v>
      </c>
      <c r="C202" s="115" t="s">
        <v>759</v>
      </c>
      <c r="D202" s="181">
        <f t="shared" si="15"/>
        <v>20</v>
      </c>
      <c r="E202" s="181" t="str">
        <f>_xlfn.XLOOKUP(D202,Číselník!A:A,Číselník!B:B,"nenalezeno",0)</f>
        <v>FÚ pro hl. m. Prahu</v>
      </c>
      <c r="F202" s="181">
        <f t="shared" si="16"/>
        <v>2006</v>
      </c>
      <c r="G202" s="181" t="str">
        <f>_xlfn.XLOOKUP(F202,'Číselník II_stav 1. 7. 2026'!A:A,'Číselník II_stav 1. 7. 2026'!B:B,"nenalezeno",0)</f>
        <v>Sekce ÚP pro Prahu 6</v>
      </c>
      <c r="H202" s="181">
        <f t="shared" si="17"/>
        <v>200660</v>
      </c>
      <c r="I202" s="181">
        <f t="shared" si="18"/>
        <v>60562</v>
      </c>
      <c r="J202" s="181" t="str">
        <f>'FÚ_stav 1. 7. 2026'!$A$4</f>
        <v>Ředitel FÚ</v>
      </c>
      <c r="K202" s="181" t="s">
        <v>452</v>
      </c>
      <c r="L202" s="181" t="str">
        <f t="shared" si="14"/>
        <v>Sekce ÚP pro Prahu 6</v>
      </c>
      <c r="M202" s="181" t="str">
        <f>_xlfn.XLOOKUP(I202,'Sekce_ÚP_stav 1. 12. 2025'!$F$4:$F$71,'Sekce_ÚP_stav 1. 12. 2025'!$A$4:$A$71,"nenalezeno",0)</f>
        <v>Ředitel sekce ÚP</v>
      </c>
      <c r="N202" s="181" t="str">
        <f>_xlfn.XLOOKUP(I202,'Sekce_ÚP_stav 1. 12. 2025'!$F$4:$F$71,'Sekce_ÚP_stav 1. 12. 2025'!$C$4:$C$71,"nenalezeno",0)</f>
        <v>Odbor kontrolní</v>
      </c>
      <c r="O202" s="181" t="str">
        <f>_xlfn.XLOOKUP(I202,'Sekce_ÚP_stav 1. 12. 2025'!$F$4:$F$71,'Sekce_ÚP_stav 1. 12. 2025'!$D$4:$D$71,"nenalezeno",0)</f>
        <v>Oddělení kontrolní II</v>
      </c>
    </row>
    <row r="203" spans="1:15" x14ac:dyDescent="0.25">
      <c r="A203" s="233"/>
      <c r="B203" s="114">
        <v>200660563</v>
      </c>
      <c r="C203" s="115" t="s">
        <v>760</v>
      </c>
      <c r="D203" s="181">
        <f t="shared" si="15"/>
        <v>20</v>
      </c>
      <c r="E203" s="181" t="str">
        <f>_xlfn.XLOOKUP(D203,Číselník!A:A,Číselník!B:B,"nenalezeno",0)</f>
        <v>FÚ pro hl. m. Prahu</v>
      </c>
      <c r="F203" s="181">
        <f t="shared" si="16"/>
        <v>2006</v>
      </c>
      <c r="G203" s="181" t="str">
        <f>_xlfn.XLOOKUP(F203,'Číselník II_stav 1. 7. 2026'!A:A,'Číselník II_stav 1. 7. 2026'!B:B,"nenalezeno",0)</f>
        <v>Sekce ÚP pro Prahu 6</v>
      </c>
      <c r="H203" s="181">
        <f t="shared" si="17"/>
        <v>200660</v>
      </c>
      <c r="I203" s="181">
        <f t="shared" si="18"/>
        <v>60563</v>
      </c>
      <c r="J203" s="181" t="str">
        <f>'FÚ_stav 1. 7. 2026'!$A$4</f>
        <v>Ředitel FÚ</v>
      </c>
      <c r="K203" s="181" t="s">
        <v>452</v>
      </c>
      <c r="L203" s="181" t="str">
        <f t="shared" si="14"/>
        <v>Sekce ÚP pro Prahu 6</v>
      </c>
      <c r="M203" s="181" t="str">
        <f>_xlfn.XLOOKUP(I203,'Sekce_ÚP_stav 1. 12. 2025'!$F$4:$F$71,'Sekce_ÚP_stav 1. 12. 2025'!$A$4:$A$71,"nenalezeno",0)</f>
        <v>Ředitel sekce ÚP</v>
      </c>
      <c r="N203" s="181" t="str">
        <f>_xlfn.XLOOKUP(I203,'Sekce_ÚP_stav 1. 12. 2025'!$F$4:$F$71,'Sekce_ÚP_stav 1. 12. 2025'!$C$4:$C$71,"nenalezeno",0)</f>
        <v>Odbor kontrolní</v>
      </c>
      <c r="O203" s="181" t="str">
        <f>_xlfn.XLOOKUP(I203,'Sekce_ÚP_stav 1. 12. 2025'!$F$4:$F$71,'Sekce_ÚP_stav 1. 12. 2025'!$D$4:$D$71,"nenalezeno",0)</f>
        <v>Oddělení kontrolní III</v>
      </c>
    </row>
    <row r="204" spans="1:15" x14ac:dyDescent="0.25">
      <c r="A204" s="233"/>
      <c r="B204" s="114">
        <v>200660564</v>
      </c>
      <c r="C204" s="115" t="s">
        <v>761</v>
      </c>
      <c r="D204" s="181">
        <f t="shared" si="15"/>
        <v>20</v>
      </c>
      <c r="E204" s="181" t="str">
        <f>_xlfn.XLOOKUP(D204,Číselník!A:A,Číselník!B:B,"nenalezeno",0)</f>
        <v>FÚ pro hl. m. Prahu</v>
      </c>
      <c r="F204" s="181">
        <f t="shared" si="16"/>
        <v>2006</v>
      </c>
      <c r="G204" s="181" t="str">
        <f>_xlfn.XLOOKUP(F204,'Číselník II_stav 1. 7. 2026'!A:A,'Číselník II_stav 1. 7. 2026'!B:B,"nenalezeno",0)</f>
        <v>Sekce ÚP pro Prahu 6</v>
      </c>
      <c r="H204" s="181">
        <f t="shared" si="17"/>
        <v>200660</v>
      </c>
      <c r="I204" s="181">
        <f t="shared" si="18"/>
        <v>60564</v>
      </c>
      <c r="J204" s="181" t="str">
        <f>'FÚ_stav 1. 7. 2026'!$A$4</f>
        <v>Ředitel FÚ</v>
      </c>
      <c r="K204" s="181" t="s">
        <v>452</v>
      </c>
      <c r="L204" s="181" t="str">
        <f t="shared" si="14"/>
        <v>Sekce ÚP pro Prahu 6</v>
      </c>
      <c r="M204" s="181" t="str">
        <f>_xlfn.XLOOKUP(I204,'Sekce_ÚP_stav 1. 12. 2025'!$F$4:$F$71,'Sekce_ÚP_stav 1. 12. 2025'!$A$4:$A$71,"nenalezeno",0)</f>
        <v>Ředitel sekce ÚP</v>
      </c>
      <c r="N204" s="181" t="str">
        <f>_xlfn.XLOOKUP(I204,'Sekce_ÚP_stav 1. 12. 2025'!$F$4:$F$71,'Sekce_ÚP_stav 1. 12. 2025'!$C$4:$C$71,"nenalezeno",0)</f>
        <v>Odbor kontrolní</v>
      </c>
      <c r="O204" s="181" t="str">
        <f>_xlfn.XLOOKUP(I204,'Sekce_ÚP_stav 1. 12. 2025'!$F$4:$F$71,'Sekce_ÚP_stav 1. 12. 2025'!$D$4:$D$71,"nenalezeno",0)</f>
        <v>Oddělení kontrolní IV</v>
      </c>
    </row>
    <row r="205" spans="1:15" x14ac:dyDescent="0.25">
      <c r="A205" s="233"/>
      <c r="B205" s="114">
        <v>200670050</v>
      </c>
      <c r="C205" s="115" t="s">
        <v>762</v>
      </c>
      <c r="D205" s="181">
        <f t="shared" si="15"/>
        <v>20</v>
      </c>
      <c r="E205" s="181" t="str">
        <f>_xlfn.XLOOKUP(D205,Číselník!A:A,Číselník!B:B,"nenalezeno",0)</f>
        <v>FÚ pro hl. m. Prahu</v>
      </c>
      <c r="F205" s="181">
        <f t="shared" si="16"/>
        <v>2006</v>
      </c>
      <c r="G205" s="181" t="str">
        <f>_xlfn.XLOOKUP(F205,'Číselník II_stav 1. 7. 2026'!A:A,'Číselník II_stav 1. 7. 2026'!B:B,"nenalezeno",0)</f>
        <v>Sekce ÚP pro Prahu 6</v>
      </c>
      <c r="H205" s="181">
        <f t="shared" si="17"/>
        <v>200670</v>
      </c>
      <c r="I205" s="181">
        <f t="shared" si="18"/>
        <v>70050</v>
      </c>
      <c r="J205" s="181" t="str">
        <f>'FÚ_stav 1. 7. 2026'!$A$4</f>
        <v>Ředitel FÚ</v>
      </c>
      <c r="K205" s="181" t="s">
        <v>452</v>
      </c>
      <c r="L205" s="181" t="str">
        <f t="shared" si="14"/>
        <v>Sekce ÚP pro Prahu 6</v>
      </c>
      <c r="M205" s="181" t="str">
        <f>_xlfn.XLOOKUP(I205,'Sekce_ÚP_stav 1. 12. 2025'!$F$4:$F$71,'Sekce_ÚP_stav 1. 12. 2025'!$A$4:$A$71,"nenalezeno",0)</f>
        <v>Ředitel sekce ÚP</v>
      </c>
      <c r="N205" s="181" t="str">
        <f>_xlfn.XLOOKUP(I205,'Sekce_ÚP_stav 1. 12. 2025'!$F$4:$F$71,'Sekce_ÚP_stav 1. 12. 2025'!$C$4:$C$71,"nenalezeno",0)</f>
        <v>Odbor majetkových daní</v>
      </c>
      <c r="O205" s="181"/>
    </row>
    <row r="206" spans="1:15" x14ac:dyDescent="0.25">
      <c r="A206" s="233"/>
      <c r="B206" s="114">
        <v>200670461</v>
      </c>
      <c r="C206" s="115" t="s">
        <v>763</v>
      </c>
      <c r="D206" s="181">
        <f t="shared" si="15"/>
        <v>20</v>
      </c>
      <c r="E206" s="181" t="str">
        <f>_xlfn.XLOOKUP(D206,Číselník!A:A,Číselník!B:B,"nenalezeno",0)</f>
        <v>FÚ pro hl. m. Prahu</v>
      </c>
      <c r="F206" s="181">
        <f t="shared" si="16"/>
        <v>2006</v>
      </c>
      <c r="G206" s="181" t="str">
        <f>_xlfn.XLOOKUP(F206,'Číselník II_stav 1. 7. 2026'!A:A,'Číselník II_stav 1. 7. 2026'!B:B,"nenalezeno",0)</f>
        <v>Sekce ÚP pro Prahu 6</v>
      </c>
      <c r="H206" s="181">
        <f t="shared" si="17"/>
        <v>200670</v>
      </c>
      <c r="I206" s="181">
        <f t="shared" si="18"/>
        <v>70461</v>
      </c>
      <c r="J206" s="181" t="str">
        <f>'FÚ_stav 1. 7. 2026'!$A$4</f>
        <v>Ředitel FÚ</v>
      </c>
      <c r="K206" s="181" t="s">
        <v>452</v>
      </c>
      <c r="L206" s="181" t="str">
        <f t="shared" si="14"/>
        <v>Sekce ÚP pro Prahu 6</v>
      </c>
      <c r="M206" s="181" t="str">
        <f>_xlfn.XLOOKUP(I206,'Sekce_ÚP_stav 1. 12. 2025'!$F$4:$F$71,'Sekce_ÚP_stav 1. 12. 2025'!$A$4:$A$71,"nenalezeno",0)</f>
        <v>Ředitel sekce ÚP</v>
      </c>
      <c r="N206" s="181" t="str">
        <f>_xlfn.XLOOKUP(I206,'Sekce_ÚP_stav 1. 12. 2025'!$F$4:$F$71,'Sekce_ÚP_stav 1. 12. 2025'!$C$4:$C$71,"nenalezeno",0)</f>
        <v>Odbor majetkových daní</v>
      </c>
      <c r="O206" s="181" t="str">
        <f>_xlfn.XLOOKUP(I206,'Sekce_ÚP_stav 1. 12. 2025'!$F$4:$F$71,'Sekce_ÚP_stav 1. 12. 2025'!$D$4:$D$71,"nenalezeno",0)</f>
        <v>Oddělení majetkových daní I</v>
      </c>
    </row>
    <row r="207" spans="1:15" x14ac:dyDescent="0.25">
      <c r="A207" s="233"/>
      <c r="B207" s="114">
        <v>200670462</v>
      </c>
      <c r="C207" s="115" t="s">
        <v>764</v>
      </c>
      <c r="D207" s="181">
        <f t="shared" si="15"/>
        <v>20</v>
      </c>
      <c r="E207" s="181" t="str">
        <f>_xlfn.XLOOKUP(D207,Číselník!A:A,Číselník!B:B,"nenalezeno",0)</f>
        <v>FÚ pro hl. m. Prahu</v>
      </c>
      <c r="F207" s="181">
        <f t="shared" si="16"/>
        <v>2006</v>
      </c>
      <c r="G207" s="181" t="str">
        <f>_xlfn.XLOOKUP(F207,'Číselník II_stav 1. 7. 2026'!A:A,'Číselník II_stav 1. 7. 2026'!B:B,"nenalezeno",0)</f>
        <v>Sekce ÚP pro Prahu 6</v>
      </c>
      <c r="H207" s="181">
        <f t="shared" si="17"/>
        <v>200670</v>
      </c>
      <c r="I207" s="181">
        <f t="shared" si="18"/>
        <v>70462</v>
      </c>
      <c r="J207" s="181" t="str">
        <f>'FÚ_stav 1. 7. 2026'!$A$4</f>
        <v>Ředitel FÚ</v>
      </c>
      <c r="K207" s="181" t="s">
        <v>452</v>
      </c>
      <c r="L207" s="181" t="str">
        <f t="shared" si="14"/>
        <v>Sekce ÚP pro Prahu 6</v>
      </c>
      <c r="M207" s="181" t="str">
        <f>_xlfn.XLOOKUP(I207,'Sekce_ÚP_stav 1. 12. 2025'!$F$4:$F$71,'Sekce_ÚP_stav 1. 12. 2025'!$A$4:$A$71,"nenalezeno",0)</f>
        <v>Ředitel sekce ÚP</v>
      </c>
      <c r="N207" s="181" t="str">
        <f>_xlfn.XLOOKUP(I207,'Sekce_ÚP_stav 1. 12. 2025'!$F$4:$F$71,'Sekce_ÚP_stav 1. 12. 2025'!$C$4:$C$71,"nenalezeno",0)</f>
        <v>Odbor majetkových daní</v>
      </c>
      <c r="O207" s="181" t="str">
        <f>_xlfn.XLOOKUP(I207,'Sekce_ÚP_stav 1. 12. 2025'!$F$4:$F$71,'Sekce_ÚP_stav 1. 12. 2025'!$D$4:$D$71,"nenalezeno",0)</f>
        <v>Oddělení majetkových daní II</v>
      </c>
    </row>
    <row r="208" spans="1:15" x14ac:dyDescent="0.25">
      <c r="A208" s="233"/>
      <c r="B208" s="114">
        <v>200700030</v>
      </c>
      <c r="C208" s="115" t="s">
        <v>765</v>
      </c>
      <c r="D208" s="181">
        <f t="shared" si="15"/>
        <v>20</v>
      </c>
      <c r="E208" s="181" t="str">
        <f>_xlfn.XLOOKUP(D208,Číselník!A:A,Číselník!B:B,"nenalezeno",0)</f>
        <v>FÚ pro hl. m. Prahu</v>
      </c>
      <c r="F208" s="181">
        <f t="shared" si="16"/>
        <v>2007</v>
      </c>
      <c r="G208" s="181" t="str">
        <f>_xlfn.XLOOKUP(F208,'Číselník II_stav 1. 7. 2026'!A:A,'Číselník II_stav 1. 7. 2026'!B:B,"nenalezeno",0)</f>
        <v>Sekce ÚP pro Prahu 7</v>
      </c>
      <c r="H208" s="181">
        <f t="shared" si="17"/>
        <v>200700</v>
      </c>
      <c r="I208" s="181">
        <f t="shared" si="18"/>
        <v>30</v>
      </c>
      <c r="J208" s="181" t="str">
        <f>'FÚ_stav 1. 7. 2026'!$A$4</f>
        <v>Ředitel FÚ</v>
      </c>
      <c r="K208" s="181" t="s">
        <v>453</v>
      </c>
      <c r="L208" s="181" t="str">
        <f t="shared" si="14"/>
        <v>Sekce ÚP pro Prahu 7</v>
      </c>
      <c r="M208" s="181" t="str">
        <f>_xlfn.XLOOKUP(I208,'Sekce_ÚP_stav 1. 12. 2025'!$F$4:$F$71,'Sekce_ÚP_stav 1. 12. 2025'!$A$4:$A$71,"nenalezeno",0)</f>
        <v>Ředitel sekce ÚP</v>
      </c>
      <c r="N208" s="181"/>
      <c r="O208" s="181"/>
    </row>
    <row r="209" spans="1:15" x14ac:dyDescent="0.25">
      <c r="A209" s="233"/>
      <c r="B209" s="114">
        <v>200700510</v>
      </c>
      <c r="C209" s="115" t="s">
        <v>766</v>
      </c>
      <c r="D209" s="181">
        <f t="shared" si="15"/>
        <v>20</v>
      </c>
      <c r="E209" s="181" t="str">
        <f>_xlfn.XLOOKUP(D209,Číselník!A:A,Číselník!B:B,"nenalezeno",0)</f>
        <v>FÚ pro hl. m. Prahu</v>
      </c>
      <c r="F209" s="181">
        <f t="shared" si="16"/>
        <v>2007</v>
      </c>
      <c r="G209" s="181" t="str">
        <f>_xlfn.XLOOKUP(F209,'Číselník II_stav 1. 7. 2026'!A:A,'Číselník II_stav 1. 7. 2026'!B:B,"nenalezeno",0)</f>
        <v>Sekce ÚP pro Prahu 7</v>
      </c>
      <c r="H209" s="181">
        <f t="shared" si="17"/>
        <v>200700</v>
      </c>
      <c r="I209" s="181">
        <f t="shared" si="18"/>
        <v>510</v>
      </c>
      <c r="J209" s="181" t="str">
        <f>'FÚ_stav 1. 7. 2026'!$A$4</f>
        <v>Ředitel FÚ</v>
      </c>
      <c r="K209" s="181" t="s">
        <v>453</v>
      </c>
      <c r="L209" s="181" t="str">
        <f t="shared" si="14"/>
        <v>Sekce ÚP pro Prahu 7</v>
      </c>
      <c r="M209" s="181" t="str">
        <f>_xlfn.XLOOKUP(I209,'Sekce_ÚP_stav 1. 12. 2025'!$F$4:$F$71,'Sekce_ÚP_stav 1. 12. 2025'!$A$4:$A$71,"nenalezeno",0)</f>
        <v>Ředitel sekce ÚP</v>
      </c>
      <c r="N209" s="181" t="str">
        <f>_xlfn.XLOOKUP(I209,'Sekce_ÚP_stav 1. 12. 2025'!$F$4:$F$71,'Sekce_ÚP_stav 1. 12. 2025'!$C$4:$C$71,"nenalezeno",0)</f>
        <v>Oddělení správy registrů</v>
      </c>
      <c r="O209" s="181"/>
    </row>
    <row r="210" spans="1:15" x14ac:dyDescent="0.25">
      <c r="A210" s="233"/>
      <c r="B210" s="114">
        <v>200750050</v>
      </c>
      <c r="C210" s="115" t="s">
        <v>767</v>
      </c>
      <c r="D210" s="181">
        <f t="shared" si="15"/>
        <v>20</v>
      </c>
      <c r="E210" s="181" t="str">
        <f>_xlfn.XLOOKUP(D210,Číselník!A:A,Číselník!B:B,"nenalezeno",0)</f>
        <v>FÚ pro hl. m. Prahu</v>
      </c>
      <c r="F210" s="181">
        <f t="shared" si="16"/>
        <v>2007</v>
      </c>
      <c r="G210" s="181" t="str">
        <f>_xlfn.XLOOKUP(F210,'Číselník II_stav 1. 7. 2026'!A:A,'Číselník II_stav 1. 7. 2026'!B:B,"nenalezeno",0)</f>
        <v>Sekce ÚP pro Prahu 7</v>
      </c>
      <c r="H210" s="181">
        <f t="shared" si="17"/>
        <v>200750</v>
      </c>
      <c r="I210" s="181">
        <f t="shared" si="18"/>
        <v>50050</v>
      </c>
      <c r="J210" s="181" t="str">
        <f>'FÚ_stav 1. 7. 2026'!$A$4</f>
        <v>Ředitel FÚ</v>
      </c>
      <c r="K210" s="181" t="s">
        <v>453</v>
      </c>
      <c r="L210" s="181" t="str">
        <f t="shared" si="14"/>
        <v>Sekce ÚP pro Prahu 7</v>
      </c>
      <c r="M210" s="181" t="str">
        <f>_xlfn.XLOOKUP(I210,'Sekce_ÚP_stav 1. 12. 2025'!$F$4:$F$71,'Sekce_ÚP_stav 1. 12. 2025'!$A$4:$A$71,"nenalezeno",0)</f>
        <v>Ředitel sekce ÚP</v>
      </c>
      <c r="N210" s="181" t="str">
        <f>_xlfn.XLOOKUP(I210,'Sekce_ÚP_stav 1. 12. 2025'!$F$4:$F$71,'Sekce_ÚP_stav 1. 12. 2025'!$C$4:$C$71,"nenalezeno",0)</f>
        <v>Odbor vyměřovací</v>
      </c>
      <c r="O210" s="181"/>
    </row>
    <row r="211" spans="1:15" x14ac:dyDescent="0.25">
      <c r="A211" s="233"/>
      <c r="B211" s="114">
        <v>200750521</v>
      </c>
      <c r="C211" s="115" t="s">
        <v>768</v>
      </c>
      <c r="D211" s="181">
        <f t="shared" si="15"/>
        <v>20</v>
      </c>
      <c r="E211" s="181" t="str">
        <f>_xlfn.XLOOKUP(D211,Číselník!A:A,Číselník!B:B,"nenalezeno",0)</f>
        <v>FÚ pro hl. m. Prahu</v>
      </c>
      <c r="F211" s="181">
        <f t="shared" si="16"/>
        <v>2007</v>
      </c>
      <c r="G211" s="181" t="str">
        <f>_xlfn.XLOOKUP(F211,'Číselník II_stav 1. 7. 2026'!A:A,'Číselník II_stav 1. 7. 2026'!B:B,"nenalezeno",0)</f>
        <v>Sekce ÚP pro Prahu 7</v>
      </c>
      <c r="H211" s="181">
        <f t="shared" si="17"/>
        <v>200750</v>
      </c>
      <c r="I211" s="181">
        <f t="shared" si="18"/>
        <v>50521</v>
      </c>
      <c r="J211" s="181" t="str">
        <f>'FÚ_stav 1. 7. 2026'!$A$4</f>
        <v>Ředitel FÚ</v>
      </c>
      <c r="K211" s="181" t="s">
        <v>453</v>
      </c>
      <c r="L211" s="181" t="str">
        <f t="shared" si="14"/>
        <v>Sekce ÚP pro Prahu 7</v>
      </c>
      <c r="M211" s="181" t="str">
        <f>_xlfn.XLOOKUP(I211,'Sekce_ÚP_stav 1. 12. 2025'!$F$4:$F$71,'Sekce_ÚP_stav 1. 12. 2025'!$A$4:$A$71,"nenalezeno",0)</f>
        <v>Ředitel sekce ÚP</v>
      </c>
      <c r="N211" s="181" t="str">
        <f>_xlfn.XLOOKUP(I211,'Sekce_ÚP_stav 1. 12. 2025'!$F$4:$F$71,'Sekce_ÚP_stav 1. 12. 2025'!$C$4:$C$71,"nenalezeno",0)</f>
        <v>Odbor vyměřovací</v>
      </c>
      <c r="O211" s="181" t="str">
        <f>_xlfn.XLOOKUP(I211,'Sekce_ÚP_stav 1. 12. 2025'!$F$4:$F$71,'Sekce_ÚP_stav 1. 12. 2025'!$D$4:$D$71,"nenalezeno",0)</f>
        <v>Oddělení vyměřovací I</v>
      </c>
    </row>
    <row r="212" spans="1:15" x14ac:dyDescent="0.25">
      <c r="A212" s="233"/>
      <c r="B212" s="114">
        <v>200750522</v>
      </c>
      <c r="C212" s="115" t="s">
        <v>769</v>
      </c>
      <c r="D212" s="181">
        <f t="shared" si="15"/>
        <v>20</v>
      </c>
      <c r="E212" s="181" t="str">
        <f>_xlfn.XLOOKUP(D212,Číselník!A:A,Číselník!B:B,"nenalezeno",0)</f>
        <v>FÚ pro hl. m. Prahu</v>
      </c>
      <c r="F212" s="181">
        <f t="shared" si="16"/>
        <v>2007</v>
      </c>
      <c r="G212" s="181" t="str">
        <f>_xlfn.XLOOKUP(F212,'Číselník II_stav 1. 7. 2026'!A:A,'Číselník II_stav 1. 7. 2026'!B:B,"nenalezeno",0)</f>
        <v>Sekce ÚP pro Prahu 7</v>
      </c>
      <c r="H212" s="181">
        <f t="shared" si="17"/>
        <v>200750</v>
      </c>
      <c r="I212" s="181">
        <f t="shared" si="18"/>
        <v>50522</v>
      </c>
      <c r="J212" s="181" t="str">
        <f>'FÚ_stav 1. 7. 2026'!$A$4</f>
        <v>Ředitel FÚ</v>
      </c>
      <c r="K212" s="181" t="s">
        <v>453</v>
      </c>
      <c r="L212" s="181" t="str">
        <f t="shared" si="14"/>
        <v>Sekce ÚP pro Prahu 7</v>
      </c>
      <c r="M212" s="181" t="str">
        <f>_xlfn.XLOOKUP(I212,'Sekce_ÚP_stav 1. 12. 2025'!$F$4:$F$71,'Sekce_ÚP_stav 1. 12. 2025'!$A$4:$A$71,"nenalezeno",0)</f>
        <v>Ředitel sekce ÚP</v>
      </c>
      <c r="N212" s="181" t="str">
        <f>_xlfn.XLOOKUP(I212,'Sekce_ÚP_stav 1. 12. 2025'!$F$4:$F$71,'Sekce_ÚP_stav 1. 12. 2025'!$C$4:$C$71,"nenalezeno",0)</f>
        <v>Odbor vyměřovací</v>
      </c>
      <c r="O212" s="181" t="str">
        <f>_xlfn.XLOOKUP(I212,'Sekce_ÚP_stav 1. 12. 2025'!$F$4:$F$71,'Sekce_ÚP_stav 1. 12. 2025'!$D$4:$D$71,"nenalezeno",0)</f>
        <v>Oddělení vyměřovací II</v>
      </c>
    </row>
    <row r="213" spans="1:15" x14ac:dyDescent="0.25">
      <c r="A213" s="233"/>
      <c r="B213" s="114">
        <v>200750523</v>
      </c>
      <c r="C213" s="115" t="s">
        <v>770</v>
      </c>
      <c r="D213" s="181">
        <f t="shared" si="15"/>
        <v>20</v>
      </c>
      <c r="E213" s="181" t="str">
        <f>_xlfn.XLOOKUP(D213,Číselník!A:A,Číselník!B:B,"nenalezeno",0)</f>
        <v>FÚ pro hl. m. Prahu</v>
      </c>
      <c r="F213" s="181">
        <f t="shared" si="16"/>
        <v>2007</v>
      </c>
      <c r="G213" s="181" t="str">
        <f>_xlfn.XLOOKUP(F213,'Číselník II_stav 1. 7. 2026'!A:A,'Číselník II_stav 1. 7. 2026'!B:B,"nenalezeno",0)</f>
        <v>Sekce ÚP pro Prahu 7</v>
      </c>
      <c r="H213" s="181">
        <f t="shared" si="17"/>
        <v>200750</v>
      </c>
      <c r="I213" s="181">
        <f t="shared" si="18"/>
        <v>50523</v>
      </c>
      <c r="J213" s="181" t="str">
        <f>'FÚ_stav 1. 7. 2026'!$A$4</f>
        <v>Ředitel FÚ</v>
      </c>
      <c r="K213" s="181" t="s">
        <v>453</v>
      </c>
      <c r="L213" s="181" t="str">
        <f t="shared" si="14"/>
        <v>Sekce ÚP pro Prahu 7</v>
      </c>
      <c r="M213" s="181" t="str">
        <f>_xlfn.XLOOKUP(I213,'Sekce_ÚP_stav 1. 12. 2025'!$F$4:$F$71,'Sekce_ÚP_stav 1. 12. 2025'!$A$4:$A$71,"nenalezeno",0)</f>
        <v>Ředitel sekce ÚP</v>
      </c>
      <c r="N213" s="181" t="str">
        <f>_xlfn.XLOOKUP(I213,'Sekce_ÚP_stav 1. 12. 2025'!$F$4:$F$71,'Sekce_ÚP_stav 1. 12. 2025'!$C$4:$C$71,"nenalezeno",0)</f>
        <v>Odbor vyměřovací</v>
      </c>
      <c r="O213" s="181" t="str">
        <f>_xlfn.XLOOKUP(I213,'Sekce_ÚP_stav 1. 12. 2025'!$F$4:$F$71,'Sekce_ÚP_stav 1. 12. 2025'!$D$4:$D$71,"nenalezeno",0)</f>
        <v>Oddělení vyměřovací III</v>
      </c>
    </row>
    <row r="214" spans="1:15" x14ac:dyDescent="0.25">
      <c r="A214" s="233"/>
      <c r="B214" s="114">
        <v>200750524</v>
      </c>
      <c r="C214" s="115" t="s">
        <v>771</v>
      </c>
      <c r="D214" s="181">
        <f t="shared" si="15"/>
        <v>20</v>
      </c>
      <c r="E214" s="181" t="str">
        <f>_xlfn.XLOOKUP(D214,Číselník!A:A,Číselník!B:B,"nenalezeno",0)</f>
        <v>FÚ pro hl. m. Prahu</v>
      </c>
      <c r="F214" s="181">
        <f t="shared" si="16"/>
        <v>2007</v>
      </c>
      <c r="G214" s="181" t="str">
        <f>_xlfn.XLOOKUP(F214,'Číselník II_stav 1. 7. 2026'!A:A,'Číselník II_stav 1. 7. 2026'!B:B,"nenalezeno",0)</f>
        <v>Sekce ÚP pro Prahu 7</v>
      </c>
      <c r="H214" s="181">
        <f t="shared" si="17"/>
        <v>200750</v>
      </c>
      <c r="I214" s="181">
        <f t="shared" si="18"/>
        <v>50524</v>
      </c>
      <c r="J214" s="181" t="str">
        <f>'FÚ_stav 1. 7. 2026'!$A$4</f>
        <v>Ředitel FÚ</v>
      </c>
      <c r="K214" s="181" t="s">
        <v>453</v>
      </c>
      <c r="L214" s="181" t="str">
        <f t="shared" si="14"/>
        <v>Sekce ÚP pro Prahu 7</v>
      </c>
      <c r="M214" s="181" t="str">
        <f>_xlfn.XLOOKUP(I214,'Sekce_ÚP_stav 1. 12. 2025'!$F$4:$F$71,'Sekce_ÚP_stav 1. 12. 2025'!$A$4:$A$71,"nenalezeno",0)</f>
        <v>Ředitel sekce ÚP</v>
      </c>
      <c r="N214" s="181" t="str">
        <f>_xlfn.XLOOKUP(I214,'Sekce_ÚP_stav 1. 12. 2025'!$F$4:$F$71,'Sekce_ÚP_stav 1. 12. 2025'!$C$4:$C$71,"nenalezeno",0)</f>
        <v>Odbor vyměřovací</v>
      </c>
      <c r="O214" s="181" t="str">
        <f>_xlfn.XLOOKUP(I214,'Sekce_ÚP_stav 1. 12. 2025'!$F$4:$F$71,'Sekce_ÚP_stav 1. 12. 2025'!$D$4:$D$71,"nenalezeno",0)</f>
        <v>Oddělení vyměřovací IV</v>
      </c>
    </row>
    <row r="215" spans="1:15" x14ac:dyDescent="0.25">
      <c r="A215" s="233"/>
      <c r="B215" s="114">
        <v>200760050</v>
      </c>
      <c r="C215" s="115" t="s">
        <v>772</v>
      </c>
      <c r="D215" s="181">
        <f t="shared" si="15"/>
        <v>20</v>
      </c>
      <c r="E215" s="181" t="str">
        <f>_xlfn.XLOOKUP(D215,Číselník!A:A,Číselník!B:B,"nenalezeno",0)</f>
        <v>FÚ pro hl. m. Prahu</v>
      </c>
      <c r="F215" s="181">
        <f t="shared" si="16"/>
        <v>2007</v>
      </c>
      <c r="G215" s="181" t="str">
        <f>_xlfn.XLOOKUP(F215,'Číselník II_stav 1. 7. 2026'!A:A,'Číselník II_stav 1. 7. 2026'!B:B,"nenalezeno",0)</f>
        <v>Sekce ÚP pro Prahu 7</v>
      </c>
      <c r="H215" s="181">
        <f t="shared" si="17"/>
        <v>200760</v>
      </c>
      <c r="I215" s="181">
        <f t="shared" si="18"/>
        <v>60050</v>
      </c>
      <c r="J215" s="181" t="str">
        <f>'FÚ_stav 1. 7. 2026'!$A$4</f>
        <v>Ředitel FÚ</v>
      </c>
      <c r="K215" s="181" t="s">
        <v>453</v>
      </c>
      <c r="L215" s="181" t="str">
        <f t="shared" si="14"/>
        <v>Sekce ÚP pro Prahu 7</v>
      </c>
      <c r="M215" s="181" t="str">
        <f>_xlfn.XLOOKUP(I215,'Sekce_ÚP_stav 1. 12. 2025'!$F$4:$F$71,'Sekce_ÚP_stav 1. 12. 2025'!$A$4:$A$71,"nenalezeno",0)</f>
        <v>Ředitel sekce ÚP</v>
      </c>
      <c r="N215" s="181" t="str">
        <f>_xlfn.XLOOKUP(I215,'Sekce_ÚP_stav 1. 12. 2025'!$F$4:$F$71,'Sekce_ÚP_stav 1. 12. 2025'!$C$4:$C$71,"nenalezeno",0)</f>
        <v>Odbor kontrolní</v>
      </c>
      <c r="O215" s="181"/>
    </row>
    <row r="216" spans="1:15" x14ac:dyDescent="0.25">
      <c r="A216" s="233"/>
      <c r="B216" s="114">
        <v>200760561</v>
      </c>
      <c r="C216" s="115" t="s">
        <v>773</v>
      </c>
      <c r="D216" s="181">
        <f t="shared" si="15"/>
        <v>20</v>
      </c>
      <c r="E216" s="181" t="str">
        <f>_xlfn.XLOOKUP(D216,Číselník!A:A,Číselník!B:B,"nenalezeno",0)</f>
        <v>FÚ pro hl. m. Prahu</v>
      </c>
      <c r="F216" s="181">
        <f t="shared" si="16"/>
        <v>2007</v>
      </c>
      <c r="G216" s="181" t="str">
        <f>_xlfn.XLOOKUP(F216,'Číselník II_stav 1. 7. 2026'!A:A,'Číselník II_stav 1. 7. 2026'!B:B,"nenalezeno",0)</f>
        <v>Sekce ÚP pro Prahu 7</v>
      </c>
      <c r="H216" s="181">
        <f t="shared" si="17"/>
        <v>200760</v>
      </c>
      <c r="I216" s="181">
        <f t="shared" si="18"/>
        <v>60561</v>
      </c>
      <c r="J216" s="181" t="str">
        <f>'FÚ_stav 1. 7. 2026'!$A$4</f>
        <v>Ředitel FÚ</v>
      </c>
      <c r="K216" s="181" t="s">
        <v>453</v>
      </c>
      <c r="L216" s="181" t="str">
        <f t="shared" si="14"/>
        <v>Sekce ÚP pro Prahu 7</v>
      </c>
      <c r="M216" s="181" t="str">
        <f>_xlfn.XLOOKUP(I216,'Sekce_ÚP_stav 1. 12. 2025'!$F$4:$F$71,'Sekce_ÚP_stav 1. 12. 2025'!$A$4:$A$71,"nenalezeno",0)</f>
        <v>Ředitel sekce ÚP</v>
      </c>
      <c r="N216" s="181" t="str">
        <f>_xlfn.XLOOKUP(I216,'Sekce_ÚP_stav 1. 12. 2025'!$F$4:$F$71,'Sekce_ÚP_stav 1. 12. 2025'!$C$4:$C$71,"nenalezeno",0)</f>
        <v>Odbor kontrolní</v>
      </c>
      <c r="O216" s="181" t="str">
        <f>_xlfn.XLOOKUP(I216,'Sekce_ÚP_stav 1. 12. 2025'!$F$4:$F$71,'Sekce_ÚP_stav 1. 12. 2025'!$D$4:$D$71,"nenalezeno",0)</f>
        <v>Oddělení kontrolní I</v>
      </c>
    </row>
    <row r="217" spans="1:15" x14ac:dyDescent="0.25">
      <c r="A217" s="233"/>
      <c r="B217" s="114">
        <v>200760562</v>
      </c>
      <c r="C217" s="115" t="s">
        <v>774</v>
      </c>
      <c r="D217" s="181">
        <f t="shared" si="15"/>
        <v>20</v>
      </c>
      <c r="E217" s="181" t="str">
        <f>_xlfn.XLOOKUP(D217,Číselník!A:A,Číselník!B:B,"nenalezeno",0)</f>
        <v>FÚ pro hl. m. Prahu</v>
      </c>
      <c r="F217" s="181">
        <f t="shared" si="16"/>
        <v>2007</v>
      </c>
      <c r="G217" s="181" t="str">
        <f>_xlfn.XLOOKUP(F217,'Číselník II_stav 1. 7. 2026'!A:A,'Číselník II_stav 1. 7. 2026'!B:B,"nenalezeno",0)</f>
        <v>Sekce ÚP pro Prahu 7</v>
      </c>
      <c r="H217" s="181">
        <f t="shared" si="17"/>
        <v>200760</v>
      </c>
      <c r="I217" s="181">
        <f t="shared" si="18"/>
        <v>60562</v>
      </c>
      <c r="J217" s="181" t="str">
        <f>'FÚ_stav 1. 7. 2026'!$A$4</f>
        <v>Ředitel FÚ</v>
      </c>
      <c r="K217" s="181" t="s">
        <v>453</v>
      </c>
      <c r="L217" s="181" t="str">
        <f t="shared" si="14"/>
        <v>Sekce ÚP pro Prahu 7</v>
      </c>
      <c r="M217" s="181" t="str">
        <f>_xlfn.XLOOKUP(I217,'Sekce_ÚP_stav 1. 12. 2025'!$F$4:$F$71,'Sekce_ÚP_stav 1. 12. 2025'!$A$4:$A$71,"nenalezeno",0)</f>
        <v>Ředitel sekce ÚP</v>
      </c>
      <c r="N217" s="181" t="str">
        <f>_xlfn.XLOOKUP(I217,'Sekce_ÚP_stav 1. 12. 2025'!$F$4:$F$71,'Sekce_ÚP_stav 1. 12. 2025'!$C$4:$C$71,"nenalezeno",0)</f>
        <v>Odbor kontrolní</v>
      </c>
      <c r="O217" s="181" t="str">
        <f>_xlfn.XLOOKUP(I217,'Sekce_ÚP_stav 1. 12. 2025'!$F$4:$F$71,'Sekce_ÚP_stav 1. 12. 2025'!$D$4:$D$71,"nenalezeno",0)</f>
        <v>Oddělení kontrolní II</v>
      </c>
    </row>
    <row r="218" spans="1:15" x14ac:dyDescent="0.25">
      <c r="A218" s="233"/>
      <c r="B218" s="114">
        <v>200800030</v>
      </c>
      <c r="C218" s="115" t="s">
        <v>775</v>
      </c>
      <c r="D218" s="181">
        <f t="shared" si="15"/>
        <v>20</v>
      </c>
      <c r="E218" s="181" t="str">
        <f>_xlfn.XLOOKUP(D218,Číselník!A:A,Číselník!B:B,"nenalezeno",0)</f>
        <v>FÚ pro hl. m. Prahu</v>
      </c>
      <c r="F218" s="181">
        <f t="shared" si="16"/>
        <v>2008</v>
      </c>
      <c r="G218" s="181" t="str">
        <f>_xlfn.XLOOKUP(F218,'Číselník II_stav 1. 7. 2026'!A:A,'Číselník II_stav 1. 7. 2026'!B:B,"nenalezeno",0)</f>
        <v>Sekce ÚP pro Prahu 8</v>
      </c>
      <c r="H218" s="181">
        <f t="shared" si="17"/>
        <v>200800</v>
      </c>
      <c r="I218" s="181">
        <f t="shared" si="18"/>
        <v>30</v>
      </c>
      <c r="J218" s="181" t="str">
        <f>'FÚ_stav 1. 7. 2026'!$A$4</f>
        <v>Ředitel FÚ</v>
      </c>
      <c r="K218" s="181" t="s">
        <v>454</v>
      </c>
      <c r="L218" s="181" t="str">
        <f t="shared" si="14"/>
        <v>Sekce ÚP pro Prahu 8</v>
      </c>
      <c r="M218" s="181" t="str">
        <f>_xlfn.XLOOKUP(I218,'Sekce_ÚP_stav 1. 12. 2025'!$F$4:$F$71,'Sekce_ÚP_stav 1. 12. 2025'!$A$4:$A$71,"nenalezeno",0)</f>
        <v>Ředitel sekce ÚP</v>
      </c>
      <c r="N218" s="181"/>
      <c r="O218" s="181"/>
    </row>
    <row r="219" spans="1:15" x14ac:dyDescent="0.25">
      <c r="A219" s="233"/>
      <c r="B219" s="114">
        <v>200800065</v>
      </c>
      <c r="C219" s="115" t="s">
        <v>776</v>
      </c>
      <c r="D219" s="181">
        <f t="shared" si="15"/>
        <v>20</v>
      </c>
      <c r="E219" s="181" t="str">
        <f>_xlfn.XLOOKUP(D219,Číselník!A:A,Číselník!B:B,"nenalezeno",0)</f>
        <v>FÚ pro hl. m. Prahu</v>
      </c>
      <c r="F219" s="181">
        <f t="shared" si="16"/>
        <v>2008</v>
      </c>
      <c r="G219" s="181" t="str">
        <f>_xlfn.XLOOKUP(F219,'Číselník II_stav 1. 7. 2026'!A:A,'Číselník II_stav 1. 7. 2026'!B:B,"nenalezeno",0)</f>
        <v>Sekce ÚP pro Prahu 8</v>
      </c>
      <c r="H219" s="181">
        <f t="shared" si="17"/>
        <v>200800</v>
      </c>
      <c r="I219" s="181">
        <f t="shared" si="18"/>
        <v>65</v>
      </c>
      <c r="J219" s="181" t="str">
        <f>'FÚ_stav 1. 7. 2026'!$A$4</f>
        <v>Ředitel FÚ</v>
      </c>
      <c r="K219" s="181" t="s">
        <v>454</v>
      </c>
      <c r="L219" s="181" t="str">
        <f t="shared" si="14"/>
        <v>Sekce ÚP pro Prahu 8</v>
      </c>
      <c r="M219" s="181" t="str">
        <f>_xlfn.XLOOKUP(I219,'Sekce_ÚP_stav 1. 12. 2025'!$F$4:$F$71,'Sekce_ÚP_stav 1. 12. 2025'!$A$4:$A$71,"nenalezeno",0)</f>
        <v>Ředitel sekce ÚP</v>
      </c>
      <c r="N219" s="181" t="str">
        <f>_xlfn.XLOOKUP(I219,'Sekce_ÚP_stav 1. 12. 2025'!$F$4:$F$71,'Sekce_ÚP_stav 1. 12. 2025'!$C$4:$C$71,"nenalezeno",0)</f>
        <v>Oddělení sekretariátu a provozního zabezpečení</v>
      </c>
      <c r="O219" s="181"/>
    </row>
    <row r="220" spans="1:15" x14ac:dyDescent="0.25">
      <c r="A220" s="233"/>
      <c r="B220" s="114">
        <v>200800460</v>
      </c>
      <c r="C220" s="115" t="s">
        <v>777</v>
      </c>
      <c r="D220" s="181">
        <f t="shared" si="15"/>
        <v>20</v>
      </c>
      <c r="E220" s="181" t="str">
        <f>_xlfn.XLOOKUP(D220,Číselník!A:A,Číselník!B:B,"nenalezeno",0)</f>
        <v>FÚ pro hl. m. Prahu</v>
      </c>
      <c r="F220" s="181">
        <f t="shared" si="16"/>
        <v>2008</v>
      </c>
      <c r="G220" s="181" t="str">
        <f>_xlfn.XLOOKUP(F220,'Číselník II_stav 1. 7. 2026'!A:A,'Číselník II_stav 1. 7. 2026'!B:B,"nenalezeno",0)</f>
        <v>Sekce ÚP pro Prahu 8</v>
      </c>
      <c r="H220" s="181">
        <f t="shared" si="17"/>
        <v>200800</v>
      </c>
      <c r="I220" s="181">
        <f t="shared" si="18"/>
        <v>460</v>
      </c>
      <c r="J220" s="181" t="str">
        <f>'FÚ_stav 1. 7. 2026'!$A$4</f>
        <v>Ředitel FÚ</v>
      </c>
      <c r="K220" s="181" t="s">
        <v>454</v>
      </c>
      <c r="L220" s="181" t="str">
        <f t="shared" si="14"/>
        <v>Sekce ÚP pro Prahu 8</v>
      </c>
      <c r="M220" s="181" t="str">
        <f>_xlfn.XLOOKUP(I220,'Sekce_ÚP_stav 1. 12. 2025'!$F$4:$F$71,'Sekce_ÚP_stav 1. 12. 2025'!$A$4:$A$71,"nenalezeno",0)</f>
        <v>Ředitel sekce ÚP</v>
      </c>
      <c r="N220" s="181" t="str">
        <f>_xlfn.XLOOKUP(I220,'Sekce_ÚP_stav 1. 12. 2025'!$F$4:$F$71,'Sekce_ÚP_stav 1. 12. 2025'!$C$4:$C$71,"nenalezeno",0)</f>
        <v>Oddělení majetkových daní</v>
      </c>
      <c r="O220" s="181"/>
    </row>
    <row r="221" spans="1:15" x14ac:dyDescent="0.25">
      <c r="A221" s="233"/>
      <c r="B221" s="114">
        <v>200840050</v>
      </c>
      <c r="C221" s="115" t="s">
        <v>778</v>
      </c>
      <c r="D221" s="181">
        <f t="shared" si="15"/>
        <v>20</v>
      </c>
      <c r="E221" s="181" t="str">
        <f>_xlfn.XLOOKUP(D221,Číselník!A:A,Číselník!B:B,"nenalezeno",0)</f>
        <v>FÚ pro hl. m. Prahu</v>
      </c>
      <c r="F221" s="181">
        <f t="shared" si="16"/>
        <v>2008</v>
      </c>
      <c r="G221" s="181" t="str">
        <f>_xlfn.XLOOKUP(F221,'Číselník II_stav 1. 7. 2026'!A:A,'Číselník II_stav 1. 7. 2026'!B:B,"nenalezeno",0)</f>
        <v>Sekce ÚP pro Prahu 8</v>
      </c>
      <c r="H221" s="181">
        <f t="shared" si="17"/>
        <v>200840</v>
      </c>
      <c r="I221" s="181">
        <f t="shared" si="18"/>
        <v>40050</v>
      </c>
      <c r="J221" s="181" t="str">
        <f>'FÚ_stav 1. 7. 2026'!$A$4</f>
        <v>Ředitel FÚ</v>
      </c>
      <c r="K221" s="181" t="s">
        <v>454</v>
      </c>
      <c r="L221" s="181" t="str">
        <f t="shared" si="14"/>
        <v>Sekce ÚP pro Prahu 8</v>
      </c>
      <c r="M221" s="181" t="str">
        <f>_xlfn.XLOOKUP(I221,'Sekce_ÚP_stav 1. 12. 2025'!$F$4:$F$71,'Sekce_ÚP_stav 1. 12. 2025'!$A$4:$A$71,"nenalezeno",0)</f>
        <v>Ředitel sekce ÚP</v>
      </c>
      <c r="N221" s="181" t="str">
        <f>_xlfn.XLOOKUP(I221,'Sekce_ÚP_stav 1. 12. 2025'!$F$4:$F$71,'Sekce_ÚP_stav 1. 12. 2025'!$C$4:$C$71,"nenalezeno",0)</f>
        <v>Odbor správy registrů</v>
      </c>
      <c r="O221" s="181"/>
    </row>
    <row r="222" spans="1:15" x14ac:dyDescent="0.25">
      <c r="A222" s="233"/>
      <c r="B222" s="114">
        <v>200840511</v>
      </c>
      <c r="C222" s="115" t="s">
        <v>779</v>
      </c>
      <c r="D222" s="181">
        <f t="shared" si="15"/>
        <v>20</v>
      </c>
      <c r="E222" s="181" t="str">
        <f>_xlfn.XLOOKUP(D222,Číselník!A:A,Číselník!B:B,"nenalezeno",0)</f>
        <v>FÚ pro hl. m. Prahu</v>
      </c>
      <c r="F222" s="181">
        <f t="shared" si="16"/>
        <v>2008</v>
      </c>
      <c r="G222" s="181" t="str">
        <f>_xlfn.XLOOKUP(F222,'Číselník II_stav 1. 7. 2026'!A:A,'Číselník II_stav 1. 7. 2026'!B:B,"nenalezeno",0)</f>
        <v>Sekce ÚP pro Prahu 8</v>
      </c>
      <c r="H222" s="181">
        <f t="shared" si="17"/>
        <v>200840</v>
      </c>
      <c r="I222" s="181">
        <f t="shared" si="18"/>
        <v>40511</v>
      </c>
      <c r="J222" s="181" t="str">
        <f>'FÚ_stav 1. 7. 2026'!$A$4</f>
        <v>Ředitel FÚ</v>
      </c>
      <c r="K222" s="181" t="s">
        <v>454</v>
      </c>
      <c r="L222" s="181" t="str">
        <f t="shared" si="14"/>
        <v>Sekce ÚP pro Prahu 8</v>
      </c>
      <c r="M222" s="181" t="str">
        <f>_xlfn.XLOOKUP(I222,'Sekce_ÚP_stav 1. 12. 2025'!$F$4:$F$71,'Sekce_ÚP_stav 1. 12. 2025'!$A$4:$A$71,"nenalezeno",0)</f>
        <v>Ředitel sekce ÚP</v>
      </c>
      <c r="N222" s="181" t="str">
        <f>_xlfn.XLOOKUP(I222,'Sekce_ÚP_stav 1. 12. 2025'!$F$4:$F$71,'Sekce_ÚP_stav 1. 12. 2025'!$C$4:$C$71,"nenalezeno",0)</f>
        <v>Odbor správy registrů</v>
      </c>
      <c r="O222" s="181" t="str">
        <f>_xlfn.XLOOKUP(I222,'Sekce_ÚP_stav 1. 12. 2025'!$F$4:$F$71,'Sekce_ÚP_stav 1. 12. 2025'!$D$4:$D$71,"nenalezeno",0)</f>
        <v>Oddělení správy registrů I</v>
      </c>
    </row>
    <row r="223" spans="1:15" x14ac:dyDescent="0.25">
      <c r="A223" s="233"/>
      <c r="B223" s="114">
        <v>200840512</v>
      </c>
      <c r="C223" s="115" t="s">
        <v>780</v>
      </c>
      <c r="D223" s="181">
        <f t="shared" si="15"/>
        <v>20</v>
      </c>
      <c r="E223" s="181" t="str">
        <f>_xlfn.XLOOKUP(D223,Číselník!A:A,Číselník!B:B,"nenalezeno",0)</f>
        <v>FÚ pro hl. m. Prahu</v>
      </c>
      <c r="F223" s="181">
        <f t="shared" si="16"/>
        <v>2008</v>
      </c>
      <c r="G223" s="181" t="str">
        <f>_xlfn.XLOOKUP(F223,'Číselník II_stav 1. 7. 2026'!A:A,'Číselník II_stav 1. 7. 2026'!B:B,"nenalezeno",0)</f>
        <v>Sekce ÚP pro Prahu 8</v>
      </c>
      <c r="H223" s="181">
        <f t="shared" si="17"/>
        <v>200840</v>
      </c>
      <c r="I223" s="181">
        <f t="shared" si="18"/>
        <v>40512</v>
      </c>
      <c r="J223" s="181" t="str">
        <f>'FÚ_stav 1. 7. 2026'!$A$4</f>
        <v>Ředitel FÚ</v>
      </c>
      <c r="K223" s="181" t="s">
        <v>454</v>
      </c>
      <c r="L223" s="181" t="str">
        <f t="shared" si="14"/>
        <v>Sekce ÚP pro Prahu 8</v>
      </c>
      <c r="M223" s="181" t="str">
        <f>_xlfn.XLOOKUP(I223,'Sekce_ÚP_stav 1. 12. 2025'!$F$4:$F$71,'Sekce_ÚP_stav 1. 12. 2025'!$A$4:$A$71,"nenalezeno",0)</f>
        <v>Ředitel sekce ÚP</v>
      </c>
      <c r="N223" s="181" t="str">
        <f>_xlfn.XLOOKUP(I223,'Sekce_ÚP_stav 1. 12. 2025'!$F$4:$F$71,'Sekce_ÚP_stav 1. 12. 2025'!$C$4:$C$71,"nenalezeno",0)</f>
        <v>Odbor správy registrů</v>
      </c>
      <c r="O223" s="181" t="str">
        <f>_xlfn.XLOOKUP(I223,'Sekce_ÚP_stav 1. 12. 2025'!$F$4:$F$71,'Sekce_ÚP_stav 1. 12. 2025'!$D$4:$D$71,"nenalezeno",0)</f>
        <v>Oddělení správy registrů II</v>
      </c>
    </row>
    <row r="224" spans="1:15" x14ac:dyDescent="0.25">
      <c r="A224" s="233"/>
      <c r="B224" s="114">
        <v>200851050</v>
      </c>
      <c r="C224" s="115" t="s">
        <v>781</v>
      </c>
      <c r="D224" s="181">
        <f t="shared" si="15"/>
        <v>20</v>
      </c>
      <c r="E224" s="181" t="str">
        <f>_xlfn.XLOOKUP(D224,Číselník!A:A,Číselník!B:B,"nenalezeno",0)</f>
        <v>FÚ pro hl. m. Prahu</v>
      </c>
      <c r="F224" s="181">
        <f t="shared" si="16"/>
        <v>2008</v>
      </c>
      <c r="G224" s="181" t="str">
        <f>_xlfn.XLOOKUP(F224,'Číselník II_stav 1. 7. 2026'!A:A,'Číselník II_stav 1. 7. 2026'!B:B,"nenalezeno",0)</f>
        <v>Sekce ÚP pro Prahu 8</v>
      </c>
      <c r="H224" s="181">
        <f t="shared" si="17"/>
        <v>200851</v>
      </c>
      <c r="I224" s="181">
        <f t="shared" si="18"/>
        <v>51050</v>
      </c>
      <c r="J224" s="181" t="str">
        <f>'FÚ_stav 1. 7. 2026'!$A$4</f>
        <v>Ředitel FÚ</v>
      </c>
      <c r="K224" s="181" t="s">
        <v>454</v>
      </c>
      <c r="L224" s="181" t="str">
        <f t="shared" si="14"/>
        <v>Sekce ÚP pro Prahu 8</v>
      </c>
      <c r="M224" s="181" t="str">
        <f>_xlfn.XLOOKUP(I224,'Sekce_ÚP_stav 1. 12. 2025'!$F$4:$F$71,'Sekce_ÚP_stav 1. 12. 2025'!$A$4:$A$71,"nenalezeno",0)</f>
        <v>Ředitel sekce ÚP</v>
      </c>
      <c r="N224" s="181" t="str">
        <f>_xlfn.XLOOKUP(I224,'Sekce_ÚP_stav 1. 12. 2025'!$F$4:$F$71,'Sekce_ÚP_stav 1. 12. 2025'!$C$4:$C$71,"nenalezeno",0)</f>
        <v>Odbor vyměřovací I</v>
      </c>
      <c r="O224" s="181"/>
    </row>
    <row r="225" spans="1:15" x14ac:dyDescent="0.25">
      <c r="A225" s="233"/>
      <c r="B225" s="114">
        <v>200851521</v>
      </c>
      <c r="C225" s="115" t="s">
        <v>782</v>
      </c>
      <c r="D225" s="181">
        <f t="shared" si="15"/>
        <v>20</v>
      </c>
      <c r="E225" s="181" t="str">
        <f>_xlfn.XLOOKUP(D225,Číselník!A:A,Číselník!B:B,"nenalezeno",0)</f>
        <v>FÚ pro hl. m. Prahu</v>
      </c>
      <c r="F225" s="181">
        <f t="shared" si="16"/>
        <v>2008</v>
      </c>
      <c r="G225" s="181" t="str">
        <f>_xlfn.XLOOKUP(F225,'Číselník II_stav 1. 7. 2026'!A:A,'Číselník II_stav 1. 7. 2026'!B:B,"nenalezeno",0)</f>
        <v>Sekce ÚP pro Prahu 8</v>
      </c>
      <c r="H225" s="181">
        <f t="shared" si="17"/>
        <v>200851</v>
      </c>
      <c r="I225" s="181">
        <f t="shared" si="18"/>
        <v>51521</v>
      </c>
      <c r="J225" s="181" t="str">
        <f>'FÚ_stav 1. 7. 2026'!$A$4</f>
        <v>Ředitel FÚ</v>
      </c>
      <c r="K225" s="181" t="s">
        <v>454</v>
      </c>
      <c r="L225" s="181" t="str">
        <f t="shared" si="14"/>
        <v>Sekce ÚP pro Prahu 8</v>
      </c>
      <c r="M225" s="181" t="str">
        <f>_xlfn.XLOOKUP(I225,'Sekce_ÚP_stav 1. 12. 2025'!$F$4:$F$71,'Sekce_ÚP_stav 1. 12. 2025'!$A$4:$A$71,"nenalezeno",0)</f>
        <v>Ředitel sekce ÚP</v>
      </c>
      <c r="N225" s="181" t="str">
        <f>_xlfn.XLOOKUP(I225,'Sekce_ÚP_stav 1. 12. 2025'!$F$4:$F$71,'Sekce_ÚP_stav 1. 12. 2025'!$C$4:$C$71,"nenalezeno",0)</f>
        <v>Odbor vyměřovací I</v>
      </c>
      <c r="O225" s="181" t="str">
        <f>_xlfn.XLOOKUP(I225,'Sekce_ÚP_stav 1. 12. 2025'!$F$4:$F$71,'Sekce_ÚP_stav 1. 12. 2025'!$D$4:$D$71,"nenalezeno",0)</f>
        <v>Oddělení vyměřovací I</v>
      </c>
    </row>
    <row r="226" spans="1:15" x14ac:dyDescent="0.25">
      <c r="A226" s="233"/>
      <c r="B226" s="114">
        <v>200851522</v>
      </c>
      <c r="C226" s="115" t="s">
        <v>783</v>
      </c>
      <c r="D226" s="181">
        <f t="shared" si="15"/>
        <v>20</v>
      </c>
      <c r="E226" s="181" t="str">
        <f>_xlfn.XLOOKUP(D226,Číselník!A:A,Číselník!B:B,"nenalezeno",0)</f>
        <v>FÚ pro hl. m. Prahu</v>
      </c>
      <c r="F226" s="181">
        <f t="shared" si="16"/>
        <v>2008</v>
      </c>
      <c r="G226" s="181" t="str">
        <f>_xlfn.XLOOKUP(F226,'Číselník II_stav 1. 7. 2026'!A:A,'Číselník II_stav 1. 7. 2026'!B:B,"nenalezeno",0)</f>
        <v>Sekce ÚP pro Prahu 8</v>
      </c>
      <c r="H226" s="181">
        <f t="shared" si="17"/>
        <v>200851</v>
      </c>
      <c r="I226" s="181">
        <f t="shared" si="18"/>
        <v>51522</v>
      </c>
      <c r="J226" s="181" t="str">
        <f>'FÚ_stav 1. 7. 2026'!$A$4</f>
        <v>Ředitel FÚ</v>
      </c>
      <c r="K226" s="181" t="s">
        <v>454</v>
      </c>
      <c r="L226" s="181" t="str">
        <f t="shared" si="14"/>
        <v>Sekce ÚP pro Prahu 8</v>
      </c>
      <c r="M226" s="181" t="str">
        <f>_xlfn.XLOOKUP(I226,'Sekce_ÚP_stav 1. 12. 2025'!$F$4:$F$71,'Sekce_ÚP_stav 1. 12. 2025'!$A$4:$A$71,"nenalezeno",0)</f>
        <v>Ředitel sekce ÚP</v>
      </c>
      <c r="N226" s="181" t="str">
        <f>_xlfn.XLOOKUP(I226,'Sekce_ÚP_stav 1. 12. 2025'!$F$4:$F$71,'Sekce_ÚP_stav 1. 12. 2025'!$C$4:$C$71,"nenalezeno",0)</f>
        <v>Odbor vyměřovací I</v>
      </c>
      <c r="O226" s="181" t="str">
        <f>_xlfn.XLOOKUP(I226,'Sekce_ÚP_stav 1. 12. 2025'!$F$4:$F$71,'Sekce_ÚP_stav 1. 12. 2025'!$D$4:$D$71,"nenalezeno",0)</f>
        <v>Oddělení vyměřovací II</v>
      </c>
    </row>
    <row r="227" spans="1:15" x14ac:dyDescent="0.25">
      <c r="A227" s="233"/>
      <c r="B227" s="114">
        <v>200851523</v>
      </c>
      <c r="C227" s="115" t="s">
        <v>784</v>
      </c>
      <c r="D227" s="181">
        <f t="shared" si="15"/>
        <v>20</v>
      </c>
      <c r="E227" s="181" t="str">
        <f>_xlfn.XLOOKUP(D227,Číselník!A:A,Číselník!B:B,"nenalezeno",0)</f>
        <v>FÚ pro hl. m. Prahu</v>
      </c>
      <c r="F227" s="181">
        <f t="shared" si="16"/>
        <v>2008</v>
      </c>
      <c r="G227" s="181" t="str">
        <f>_xlfn.XLOOKUP(F227,'Číselník II_stav 1. 7. 2026'!A:A,'Číselník II_stav 1. 7. 2026'!B:B,"nenalezeno",0)</f>
        <v>Sekce ÚP pro Prahu 8</v>
      </c>
      <c r="H227" s="181">
        <f t="shared" si="17"/>
        <v>200851</v>
      </c>
      <c r="I227" s="181">
        <f t="shared" si="18"/>
        <v>51523</v>
      </c>
      <c r="J227" s="181" t="str">
        <f>'FÚ_stav 1. 7. 2026'!$A$4</f>
        <v>Ředitel FÚ</v>
      </c>
      <c r="K227" s="181" t="s">
        <v>454</v>
      </c>
      <c r="L227" s="181" t="str">
        <f t="shared" si="14"/>
        <v>Sekce ÚP pro Prahu 8</v>
      </c>
      <c r="M227" s="181" t="str">
        <f>_xlfn.XLOOKUP(I227,'Sekce_ÚP_stav 1. 12. 2025'!$F$4:$F$71,'Sekce_ÚP_stav 1. 12. 2025'!$A$4:$A$71,"nenalezeno",0)</f>
        <v>Ředitel sekce ÚP</v>
      </c>
      <c r="N227" s="181" t="str">
        <f>_xlfn.XLOOKUP(I227,'Sekce_ÚP_stav 1. 12. 2025'!$F$4:$F$71,'Sekce_ÚP_stav 1. 12. 2025'!$C$4:$C$71,"nenalezeno",0)</f>
        <v>Odbor vyměřovací I</v>
      </c>
      <c r="O227" s="181" t="str">
        <f>_xlfn.XLOOKUP(I227,'Sekce_ÚP_stav 1. 12. 2025'!$F$4:$F$71,'Sekce_ÚP_stav 1. 12. 2025'!$D$4:$D$71,"nenalezeno",0)</f>
        <v>Oddělení vyměřovací III</v>
      </c>
    </row>
    <row r="228" spans="1:15" x14ac:dyDescent="0.25">
      <c r="A228" s="233"/>
      <c r="B228" s="114">
        <v>200852050</v>
      </c>
      <c r="C228" s="115" t="s">
        <v>785</v>
      </c>
      <c r="D228" s="181">
        <f t="shared" si="15"/>
        <v>20</v>
      </c>
      <c r="E228" s="181" t="str">
        <f>_xlfn.XLOOKUP(D228,Číselník!A:A,Číselník!B:B,"nenalezeno",0)</f>
        <v>FÚ pro hl. m. Prahu</v>
      </c>
      <c r="F228" s="181">
        <f t="shared" si="16"/>
        <v>2008</v>
      </c>
      <c r="G228" s="181" t="str">
        <f>_xlfn.XLOOKUP(F228,'Číselník II_stav 1. 7. 2026'!A:A,'Číselník II_stav 1. 7. 2026'!B:B,"nenalezeno",0)</f>
        <v>Sekce ÚP pro Prahu 8</v>
      </c>
      <c r="H228" s="181">
        <f t="shared" si="17"/>
        <v>200852</v>
      </c>
      <c r="I228" s="181">
        <f t="shared" si="18"/>
        <v>52050</v>
      </c>
      <c r="J228" s="181" t="str">
        <f>'FÚ_stav 1. 7. 2026'!$A$4</f>
        <v>Ředitel FÚ</v>
      </c>
      <c r="K228" s="181" t="s">
        <v>454</v>
      </c>
      <c r="L228" s="181" t="str">
        <f t="shared" si="14"/>
        <v>Sekce ÚP pro Prahu 8</v>
      </c>
      <c r="M228" s="181" t="str">
        <f>_xlfn.XLOOKUP(I228,'Sekce_ÚP_stav 1. 12. 2025'!$F$4:$F$71,'Sekce_ÚP_stav 1. 12. 2025'!$A$4:$A$71,"nenalezeno",0)</f>
        <v>Ředitel sekce ÚP</v>
      </c>
      <c r="N228" s="181" t="str">
        <f>_xlfn.XLOOKUP(I228,'Sekce_ÚP_stav 1. 12. 2025'!$F$4:$F$71,'Sekce_ÚP_stav 1. 12. 2025'!$C$4:$C$71,"nenalezeno",0)</f>
        <v>Odbor vyměřovací II</v>
      </c>
      <c r="O228" s="181"/>
    </row>
    <row r="229" spans="1:15" x14ac:dyDescent="0.25">
      <c r="A229" s="233"/>
      <c r="B229" s="114">
        <v>200852521</v>
      </c>
      <c r="C229" s="115" t="s">
        <v>786</v>
      </c>
      <c r="D229" s="181">
        <f t="shared" si="15"/>
        <v>20</v>
      </c>
      <c r="E229" s="181" t="str">
        <f>_xlfn.XLOOKUP(D229,Číselník!A:A,Číselník!B:B,"nenalezeno",0)</f>
        <v>FÚ pro hl. m. Prahu</v>
      </c>
      <c r="F229" s="181">
        <f t="shared" si="16"/>
        <v>2008</v>
      </c>
      <c r="G229" s="181" t="str">
        <f>_xlfn.XLOOKUP(F229,'Číselník II_stav 1. 7. 2026'!A:A,'Číselník II_stav 1. 7. 2026'!B:B,"nenalezeno",0)</f>
        <v>Sekce ÚP pro Prahu 8</v>
      </c>
      <c r="H229" s="181">
        <f t="shared" si="17"/>
        <v>200852</v>
      </c>
      <c r="I229" s="181">
        <f t="shared" si="18"/>
        <v>52521</v>
      </c>
      <c r="J229" s="181" t="str">
        <f>'FÚ_stav 1. 7. 2026'!$A$4</f>
        <v>Ředitel FÚ</v>
      </c>
      <c r="K229" s="181" t="s">
        <v>454</v>
      </c>
      <c r="L229" s="181" t="str">
        <f t="shared" si="14"/>
        <v>Sekce ÚP pro Prahu 8</v>
      </c>
      <c r="M229" s="181" t="str">
        <f>_xlfn.XLOOKUP(I229,'Sekce_ÚP_stav 1. 12. 2025'!$F$4:$F$71,'Sekce_ÚP_stav 1. 12. 2025'!$A$4:$A$71,"nenalezeno",0)</f>
        <v>Ředitel sekce ÚP</v>
      </c>
      <c r="N229" s="181" t="str">
        <f>_xlfn.XLOOKUP(I229,'Sekce_ÚP_stav 1. 12. 2025'!$F$4:$F$71,'Sekce_ÚP_stav 1. 12. 2025'!$C$4:$C$71,"nenalezeno",0)</f>
        <v>Odbor vyměřovací II</v>
      </c>
      <c r="O229" s="181" t="str">
        <f>_xlfn.XLOOKUP(I229,'Sekce_ÚP_stav 1. 12. 2025'!$F$4:$F$71,'Sekce_ÚP_stav 1. 12. 2025'!$D$4:$D$71,"nenalezeno",0)</f>
        <v>Oddělení vyměřovací I</v>
      </c>
    </row>
    <row r="230" spans="1:15" x14ac:dyDescent="0.25">
      <c r="A230" s="233"/>
      <c r="B230" s="114">
        <v>200852522</v>
      </c>
      <c r="C230" s="115" t="s">
        <v>787</v>
      </c>
      <c r="D230" s="181">
        <f t="shared" si="15"/>
        <v>20</v>
      </c>
      <c r="E230" s="181" t="str">
        <f>_xlfn.XLOOKUP(D230,Číselník!A:A,Číselník!B:B,"nenalezeno",0)</f>
        <v>FÚ pro hl. m. Prahu</v>
      </c>
      <c r="F230" s="181">
        <f t="shared" si="16"/>
        <v>2008</v>
      </c>
      <c r="G230" s="181" t="str">
        <f>_xlfn.XLOOKUP(F230,'Číselník II_stav 1. 7. 2026'!A:A,'Číselník II_stav 1. 7. 2026'!B:B,"nenalezeno",0)</f>
        <v>Sekce ÚP pro Prahu 8</v>
      </c>
      <c r="H230" s="181">
        <f t="shared" si="17"/>
        <v>200852</v>
      </c>
      <c r="I230" s="181">
        <f t="shared" si="18"/>
        <v>52522</v>
      </c>
      <c r="J230" s="181" t="str">
        <f>'FÚ_stav 1. 7. 2026'!$A$4</f>
        <v>Ředitel FÚ</v>
      </c>
      <c r="K230" s="181" t="s">
        <v>454</v>
      </c>
      <c r="L230" s="181" t="str">
        <f t="shared" si="14"/>
        <v>Sekce ÚP pro Prahu 8</v>
      </c>
      <c r="M230" s="181" t="str">
        <f>_xlfn.XLOOKUP(I230,'Sekce_ÚP_stav 1. 12. 2025'!$F$4:$F$71,'Sekce_ÚP_stav 1. 12. 2025'!$A$4:$A$71,"nenalezeno",0)</f>
        <v>Ředitel sekce ÚP</v>
      </c>
      <c r="N230" s="181" t="str">
        <f>_xlfn.XLOOKUP(I230,'Sekce_ÚP_stav 1. 12. 2025'!$F$4:$F$71,'Sekce_ÚP_stav 1. 12. 2025'!$C$4:$C$71,"nenalezeno",0)</f>
        <v>Odbor vyměřovací II</v>
      </c>
      <c r="O230" s="181" t="str">
        <f>_xlfn.XLOOKUP(I230,'Sekce_ÚP_stav 1. 12. 2025'!$F$4:$F$71,'Sekce_ÚP_stav 1. 12. 2025'!$D$4:$D$71,"nenalezeno",0)</f>
        <v>Oddělení vyměřovací II</v>
      </c>
    </row>
    <row r="231" spans="1:15" x14ac:dyDescent="0.25">
      <c r="A231" s="233"/>
      <c r="B231" s="114">
        <v>200852523</v>
      </c>
      <c r="C231" s="115" t="s">
        <v>788</v>
      </c>
      <c r="D231" s="181">
        <f t="shared" si="15"/>
        <v>20</v>
      </c>
      <c r="E231" s="181" t="str">
        <f>_xlfn.XLOOKUP(D231,Číselník!A:A,Číselník!B:B,"nenalezeno",0)</f>
        <v>FÚ pro hl. m. Prahu</v>
      </c>
      <c r="F231" s="181">
        <f t="shared" si="16"/>
        <v>2008</v>
      </c>
      <c r="G231" s="181" t="str">
        <f>_xlfn.XLOOKUP(F231,'Číselník II_stav 1. 7. 2026'!A:A,'Číselník II_stav 1. 7. 2026'!B:B,"nenalezeno",0)</f>
        <v>Sekce ÚP pro Prahu 8</v>
      </c>
      <c r="H231" s="181">
        <f t="shared" si="17"/>
        <v>200852</v>
      </c>
      <c r="I231" s="181">
        <f t="shared" si="18"/>
        <v>52523</v>
      </c>
      <c r="J231" s="181" t="str">
        <f>'FÚ_stav 1. 7. 2026'!$A$4</f>
        <v>Ředitel FÚ</v>
      </c>
      <c r="K231" s="181" t="s">
        <v>454</v>
      </c>
      <c r="L231" s="181" t="str">
        <f t="shared" si="14"/>
        <v>Sekce ÚP pro Prahu 8</v>
      </c>
      <c r="M231" s="181" t="str">
        <f>_xlfn.XLOOKUP(I231,'Sekce_ÚP_stav 1. 12. 2025'!$F$4:$F$71,'Sekce_ÚP_stav 1. 12. 2025'!$A$4:$A$71,"nenalezeno",0)</f>
        <v>Ředitel sekce ÚP</v>
      </c>
      <c r="N231" s="181" t="str">
        <f>_xlfn.XLOOKUP(I231,'Sekce_ÚP_stav 1. 12. 2025'!$F$4:$F$71,'Sekce_ÚP_stav 1. 12. 2025'!$C$4:$C$71,"nenalezeno",0)</f>
        <v>Odbor vyměřovací II</v>
      </c>
      <c r="O231" s="181" t="str">
        <f>_xlfn.XLOOKUP(I231,'Sekce_ÚP_stav 1. 12. 2025'!$F$4:$F$71,'Sekce_ÚP_stav 1. 12. 2025'!$D$4:$D$71,"nenalezeno",0)</f>
        <v>Oddělení vyměřovací III</v>
      </c>
    </row>
    <row r="232" spans="1:15" x14ac:dyDescent="0.25">
      <c r="A232" s="233"/>
      <c r="B232" s="114">
        <v>200852524</v>
      </c>
      <c r="C232" s="115" t="s">
        <v>789</v>
      </c>
      <c r="D232" s="181">
        <f t="shared" si="15"/>
        <v>20</v>
      </c>
      <c r="E232" s="181" t="str">
        <f>_xlfn.XLOOKUP(D232,Číselník!A:A,Číselník!B:B,"nenalezeno",0)</f>
        <v>FÚ pro hl. m. Prahu</v>
      </c>
      <c r="F232" s="181">
        <f t="shared" si="16"/>
        <v>2008</v>
      </c>
      <c r="G232" s="181" t="str">
        <f>_xlfn.XLOOKUP(F232,'Číselník II_stav 1. 7. 2026'!A:A,'Číselník II_stav 1. 7. 2026'!B:B,"nenalezeno",0)</f>
        <v>Sekce ÚP pro Prahu 8</v>
      </c>
      <c r="H232" s="181">
        <f t="shared" si="17"/>
        <v>200852</v>
      </c>
      <c r="I232" s="181">
        <f t="shared" si="18"/>
        <v>52524</v>
      </c>
      <c r="J232" s="181" t="str">
        <f>'FÚ_stav 1. 7. 2026'!$A$4</f>
        <v>Ředitel FÚ</v>
      </c>
      <c r="K232" s="181" t="s">
        <v>454</v>
      </c>
      <c r="L232" s="181" t="str">
        <f t="shared" si="14"/>
        <v>Sekce ÚP pro Prahu 8</v>
      </c>
      <c r="M232" s="181" t="str">
        <f>_xlfn.XLOOKUP(I232,'Sekce_ÚP_stav 1. 12. 2025'!$F$4:$F$71,'Sekce_ÚP_stav 1. 12. 2025'!$A$4:$A$71,"nenalezeno",0)</f>
        <v>Ředitel sekce ÚP</v>
      </c>
      <c r="N232" s="181" t="str">
        <f>_xlfn.XLOOKUP(I232,'Sekce_ÚP_stav 1. 12. 2025'!$F$4:$F$71,'Sekce_ÚP_stav 1. 12. 2025'!$C$4:$C$71,"nenalezeno",0)</f>
        <v>Odbor vyměřovací II</v>
      </c>
      <c r="O232" s="181" t="str">
        <f>_xlfn.XLOOKUP(I232,'Sekce_ÚP_stav 1. 12. 2025'!$F$4:$F$71,'Sekce_ÚP_stav 1. 12. 2025'!$D$4:$D$71,"nenalezeno",0)</f>
        <v>Oddělení vyměřovací IV</v>
      </c>
    </row>
    <row r="233" spans="1:15" x14ac:dyDescent="0.25">
      <c r="A233" s="233"/>
      <c r="B233" s="114">
        <v>200860050</v>
      </c>
      <c r="C233" s="115" t="s">
        <v>790</v>
      </c>
      <c r="D233" s="181">
        <f t="shared" si="15"/>
        <v>20</v>
      </c>
      <c r="E233" s="181" t="str">
        <f>_xlfn.XLOOKUP(D233,Číselník!A:A,Číselník!B:B,"nenalezeno",0)</f>
        <v>FÚ pro hl. m. Prahu</v>
      </c>
      <c r="F233" s="181">
        <f t="shared" si="16"/>
        <v>2008</v>
      </c>
      <c r="G233" s="181" t="str">
        <f>_xlfn.XLOOKUP(F233,'Číselník II_stav 1. 7. 2026'!A:A,'Číselník II_stav 1. 7. 2026'!B:B,"nenalezeno",0)</f>
        <v>Sekce ÚP pro Prahu 8</v>
      </c>
      <c r="H233" s="181">
        <f t="shared" si="17"/>
        <v>200860</v>
      </c>
      <c r="I233" s="181">
        <f t="shared" si="18"/>
        <v>60050</v>
      </c>
      <c r="J233" s="181" t="str">
        <f>'FÚ_stav 1. 7. 2026'!$A$4</f>
        <v>Ředitel FÚ</v>
      </c>
      <c r="K233" s="181" t="s">
        <v>454</v>
      </c>
      <c r="L233" s="181" t="str">
        <f t="shared" si="14"/>
        <v>Sekce ÚP pro Prahu 8</v>
      </c>
      <c r="M233" s="181" t="str">
        <f>_xlfn.XLOOKUP(I233,'Sekce_ÚP_stav 1. 12. 2025'!$F$4:$F$71,'Sekce_ÚP_stav 1. 12. 2025'!$A$4:$A$71,"nenalezeno",0)</f>
        <v>Ředitel sekce ÚP</v>
      </c>
      <c r="N233" s="181" t="str">
        <f>_xlfn.XLOOKUP(I233,'Sekce_ÚP_stav 1. 12. 2025'!$F$4:$F$71,'Sekce_ÚP_stav 1. 12. 2025'!$C$4:$C$71,"nenalezeno",0)</f>
        <v>Odbor kontrolní</v>
      </c>
      <c r="O233" s="181"/>
    </row>
    <row r="234" spans="1:15" x14ac:dyDescent="0.25">
      <c r="A234" s="233"/>
      <c r="B234" s="114">
        <v>200860561</v>
      </c>
      <c r="C234" s="115" t="s">
        <v>791</v>
      </c>
      <c r="D234" s="181">
        <f t="shared" si="15"/>
        <v>20</v>
      </c>
      <c r="E234" s="181" t="str">
        <f>_xlfn.XLOOKUP(D234,Číselník!A:A,Číselník!B:B,"nenalezeno",0)</f>
        <v>FÚ pro hl. m. Prahu</v>
      </c>
      <c r="F234" s="181">
        <f t="shared" si="16"/>
        <v>2008</v>
      </c>
      <c r="G234" s="181" t="str">
        <f>_xlfn.XLOOKUP(F234,'Číselník II_stav 1. 7. 2026'!A:A,'Číselník II_stav 1. 7. 2026'!B:B,"nenalezeno",0)</f>
        <v>Sekce ÚP pro Prahu 8</v>
      </c>
      <c r="H234" s="181">
        <f t="shared" si="17"/>
        <v>200860</v>
      </c>
      <c r="I234" s="181">
        <f t="shared" si="18"/>
        <v>60561</v>
      </c>
      <c r="J234" s="181" t="str">
        <f>'FÚ_stav 1. 7. 2026'!$A$4</f>
        <v>Ředitel FÚ</v>
      </c>
      <c r="K234" s="181" t="s">
        <v>454</v>
      </c>
      <c r="L234" s="181" t="str">
        <f t="shared" si="14"/>
        <v>Sekce ÚP pro Prahu 8</v>
      </c>
      <c r="M234" s="181" t="str">
        <f>_xlfn.XLOOKUP(I234,'Sekce_ÚP_stav 1. 12. 2025'!$F$4:$F$71,'Sekce_ÚP_stav 1. 12. 2025'!$A$4:$A$71,"nenalezeno",0)</f>
        <v>Ředitel sekce ÚP</v>
      </c>
      <c r="N234" s="181" t="str">
        <f>_xlfn.XLOOKUP(I234,'Sekce_ÚP_stav 1. 12. 2025'!$F$4:$F$71,'Sekce_ÚP_stav 1. 12. 2025'!$C$4:$C$71,"nenalezeno",0)</f>
        <v>Odbor kontrolní</v>
      </c>
      <c r="O234" s="181" t="str">
        <f>_xlfn.XLOOKUP(I234,'Sekce_ÚP_stav 1. 12. 2025'!$F$4:$F$71,'Sekce_ÚP_stav 1. 12. 2025'!$D$4:$D$71,"nenalezeno",0)</f>
        <v>Oddělení kontrolní I</v>
      </c>
    </row>
    <row r="235" spans="1:15" x14ac:dyDescent="0.25">
      <c r="A235" s="233"/>
      <c r="B235" s="114">
        <v>200860562</v>
      </c>
      <c r="C235" s="115" t="s">
        <v>792</v>
      </c>
      <c r="D235" s="181">
        <f t="shared" si="15"/>
        <v>20</v>
      </c>
      <c r="E235" s="181" t="str">
        <f>_xlfn.XLOOKUP(D235,Číselník!A:A,Číselník!B:B,"nenalezeno",0)</f>
        <v>FÚ pro hl. m. Prahu</v>
      </c>
      <c r="F235" s="181">
        <f t="shared" si="16"/>
        <v>2008</v>
      </c>
      <c r="G235" s="181" t="str">
        <f>_xlfn.XLOOKUP(F235,'Číselník II_stav 1. 7. 2026'!A:A,'Číselník II_stav 1. 7. 2026'!B:B,"nenalezeno",0)</f>
        <v>Sekce ÚP pro Prahu 8</v>
      </c>
      <c r="H235" s="181">
        <f t="shared" si="17"/>
        <v>200860</v>
      </c>
      <c r="I235" s="181">
        <f t="shared" si="18"/>
        <v>60562</v>
      </c>
      <c r="J235" s="181" t="str">
        <f>'FÚ_stav 1. 7. 2026'!$A$4</f>
        <v>Ředitel FÚ</v>
      </c>
      <c r="K235" s="181" t="s">
        <v>454</v>
      </c>
      <c r="L235" s="181" t="str">
        <f t="shared" si="14"/>
        <v>Sekce ÚP pro Prahu 8</v>
      </c>
      <c r="M235" s="181" t="str">
        <f>_xlfn.XLOOKUP(I235,'Sekce_ÚP_stav 1. 12. 2025'!$F$4:$F$71,'Sekce_ÚP_stav 1. 12. 2025'!$A$4:$A$71,"nenalezeno",0)</f>
        <v>Ředitel sekce ÚP</v>
      </c>
      <c r="N235" s="181" t="str">
        <f>_xlfn.XLOOKUP(I235,'Sekce_ÚP_stav 1. 12. 2025'!$F$4:$F$71,'Sekce_ÚP_stav 1. 12. 2025'!$C$4:$C$71,"nenalezeno",0)</f>
        <v>Odbor kontrolní</v>
      </c>
      <c r="O235" s="181" t="str">
        <f>_xlfn.XLOOKUP(I235,'Sekce_ÚP_stav 1. 12. 2025'!$F$4:$F$71,'Sekce_ÚP_stav 1. 12. 2025'!$D$4:$D$71,"nenalezeno",0)</f>
        <v>Oddělení kontrolní II</v>
      </c>
    </row>
    <row r="236" spans="1:15" x14ac:dyDescent="0.25">
      <c r="A236" s="233"/>
      <c r="B236" s="114">
        <v>200860563</v>
      </c>
      <c r="C236" s="115" t="s">
        <v>793</v>
      </c>
      <c r="D236" s="181">
        <f t="shared" si="15"/>
        <v>20</v>
      </c>
      <c r="E236" s="181" t="str">
        <f>_xlfn.XLOOKUP(D236,Číselník!A:A,Číselník!B:B,"nenalezeno",0)</f>
        <v>FÚ pro hl. m. Prahu</v>
      </c>
      <c r="F236" s="181">
        <f t="shared" si="16"/>
        <v>2008</v>
      </c>
      <c r="G236" s="181" t="str">
        <f>_xlfn.XLOOKUP(F236,'Číselník II_stav 1. 7. 2026'!A:A,'Číselník II_stav 1. 7. 2026'!B:B,"nenalezeno",0)</f>
        <v>Sekce ÚP pro Prahu 8</v>
      </c>
      <c r="H236" s="181">
        <f t="shared" si="17"/>
        <v>200860</v>
      </c>
      <c r="I236" s="181">
        <f t="shared" si="18"/>
        <v>60563</v>
      </c>
      <c r="J236" s="181" t="str">
        <f>'FÚ_stav 1. 7. 2026'!$A$4</f>
        <v>Ředitel FÚ</v>
      </c>
      <c r="K236" s="181" t="s">
        <v>454</v>
      </c>
      <c r="L236" s="181" t="str">
        <f t="shared" si="14"/>
        <v>Sekce ÚP pro Prahu 8</v>
      </c>
      <c r="M236" s="181" t="str">
        <f>_xlfn.XLOOKUP(I236,'Sekce_ÚP_stav 1. 12. 2025'!$F$4:$F$71,'Sekce_ÚP_stav 1. 12. 2025'!$A$4:$A$71,"nenalezeno",0)</f>
        <v>Ředitel sekce ÚP</v>
      </c>
      <c r="N236" s="181" t="str">
        <f>_xlfn.XLOOKUP(I236,'Sekce_ÚP_stav 1. 12. 2025'!$F$4:$F$71,'Sekce_ÚP_stav 1. 12. 2025'!$C$4:$C$71,"nenalezeno",0)</f>
        <v>Odbor kontrolní</v>
      </c>
      <c r="O236" s="181" t="str">
        <f>_xlfn.XLOOKUP(I236,'Sekce_ÚP_stav 1. 12. 2025'!$F$4:$F$71,'Sekce_ÚP_stav 1. 12. 2025'!$D$4:$D$71,"nenalezeno",0)</f>
        <v>Oddělení kontrolní III</v>
      </c>
    </row>
    <row r="237" spans="1:15" x14ac:dyDescent="0.25">
      <c r="A237" s="233"/>
      <c r="B237" s="114">
        <v>200860564</v>
      </c>
      <c r="C237" s="115" t="s">
        <v>794</v>
      </c>
      <c r="D237" s="181">
        <f t="shared" si="15"/>
        <v>20</v>
      </c>
      <c r="E237" s="181" t="str">
        <f>_xlfn.XLOOKUP(D237,Číselník!A:A,Číselník!B:B,"nenalezeno",0)</f>
        <v>FÚ pro hl. m. Prahu</v>
      </c>
      <c r="F237" s="181">
        <f t="shared" si="16"/>
        <v>2008</v>
      </c>
      <c r="G237" s="181" t="str">
        <f>_xlfn.XLOOKUP(F237,'Číselník II_stav 1. 7. 2026'!A:A,'Číselník II_stav 1. 7. 2026'!B:B,"nenalezeno",0)</f>
        <v>Sekce ÚP pro Prahu 8</v>
      </c>
      <c r="H237" s="181">
        <f t="shared" si="17"/>
        <v>200860</v>
      </c>
      <c r="I237" s="181">
        <f t="shared" si="18"/>
        <v>60564</v>
      </c>
      <c r="J237" s="181" t="str">
        <f>'FÚ_stav 1. 7. 2026'!$A$4</f>
        <v>Ředitel FÚ</v>
      </c>
      <c r="K237" s="181" t="s">
        <v>454</v>
      </c>
      <c r="L237" s="181" t="str">
        <f t="shared" si="14"/>
        <v>Sekce ÚP pro Prahu 8</v>
      </c>
      <c r="M237" s="181" t="str">
        <f>_xlfn.XLOOKUP(I237,'Sekce_ÚP_stav 1. 12. 2025'!$F$4:$F$71,'Sekce_ÚP_stav 1. 12. 2025'!$A$4:$A$71,"nenalezeno",0)</f>
        <v>Ředitel sekce ÚP</v>
      </c>
      <c r="N237" s="181" t="str">
        <f>_xlfn.XLOOKUP(I237,'Sekce_ÚP_stav 1. 12. 2025'!$F$4:$F$71,'Sekce_ÚP_stav 1. 12. 2025'!$C$4:$C$71,"nenalezeno",0)</f>
        <v>Odbor kontrolní</v>
      </c>
      <c r="O237" s="181" t="str">
        <f>_xlfn.XLOOKUP(I237,'Sekce_ÚP_stav 1. 12. 2025'!$F$4:$F$71,'Sekce_ÚP_stav 1. 12. 2025'!$D$4:$D$71,"nenalezeno",0)</f>
        <v>Oddělení kontrolní IV</v>
      </c>
    </row>
    <row r="238" spans="1:15" x14ac:dyDescent="0.25">
      <c r="A238" s="233"/>
      <c r="B238" s="114">
        <v>200900030</v>
      </c>
      <c r="C238" s="115" t="s">
        <v>795</v>
      </c>
      <c r="D238" s="181">
        <f t="shared" si="15"/>
        <v>20</v>
      </c>
      <c r="E238" s="181" t="str">
        <f>_xlfn.XLOOKUP(D238,Číselník!A:A,Číselník!B:B,"nenalezeno",0)</f>
        <v>FÚ pro hl. m. Prahu</v>
      </c>
      <c r="F238" s="181">
        <f t="shared" si="16"/>
        <v>2009</v>
      </c>
      <c r="G238" s="181" t="str">
        <f>_xlfn.XLOOKUP(F238,'Číselník II_stav 1. 7. 2026'!A:A,'Číselník II_stav 1. 7. 2026'!B:B,"nenalezeno",0)</f>
        <v>Sekce ÚP pro Prahu 9</v>
      </c>
      <c r="H238" s="181">
        <f t="shared" si="17"/>
        <v>200900</v>
      </c>
      <c r="I238" s="181">
        <f t="shared" si="18"/>
        <v>30</v>
      </c>
      <c r="J238" s="181" t="str">
        <f>'FÚ_stav 1. 7. 2026'!$A$4</f>
        <v>Ředitel FÚ</v>
      </c>
      <c r="K238" s="181" t="s">
        <v>455</v>
      </c>
      <c r="L238" s="181" t="str">
        <f t="shared" si="14"/>
        <v>Sekce ÚP pro Prahu 9</v>
      </c>
      <c r="M238" s="181" t="str">
        <f>_xlfn.XLOOKUP(I238,'Sekce_ÚP_stav 1. 12. 2025'!$F$4:$F$71,'Sekce_ÚP_stav 1. 12. 2025'!$A$4:$A$71,"nenalezeno",0)</f>
        <v>Ředitel sekce ÚP</v>
      </c>
      <c r="N238" s="181"/>
      <c r="O238" s="181"/>
    </row>
    <row r="239" spans="1:15" x14ac:dyDescent="0.25">
      <c r="A239" s="233"/>
      <c r="B239" s="114">
        <v>200900065</v>
      </c>
      <c r="C239" s="115" t="s">
        <v>796</v>
      </c>
      <c r="D239" s="181">
        <f t="shared" si="15"/>
        <v>20</v>
      </c>
      <c r="E239" s="181" t="str">
        <f>_xlfn.XLOOKUP(D239,Číselník!A:A,Číselník!B:B,"nenalezeno",0)</f>
        <v>FÚ pro hl. m. Prahu</v>
      </c>
      <c r="F239" s="181">
        <f t="shared" si="16"/>
        <v>2009</v>
      </c>
      <c r="G239" s="181" t="str">
        <f>_xlfn.XLOOKUP(F239,'Číselník II_stav 1. 7. 2026'!A:A,'Číselník II_stav 1. 7. 2026'!B:B,"nenalezeno",0)</f>
        <v>Sekce ÚP pro Prahu 9</v>
      </c>
      <c r="H239" s="181">
        <f t="shared" si="17"/>
        <v>200900</v>
      </c>
      <c r="I239" s="181">
        <f t="shared" si="18"/>
        <v>65</v>
      </c>
      <c r="J239" s="181" t="str">
        <f>'FÚ_stav 1. 7. 2026'!$A$4</f>
        <v>Ředitel FÚ</v>
      </c>
      <c r="K239" s="181" t="s">
        <v>455</v>
      </c>
      <c r="L239" s="181" t="str">
        <f t="shared" si="14"/>
        <v>Sekce ÚP pro Prahu 9</v>
      </c>
      <c r="M239" s="181" t="str">
        <f>_xlfn.XLOOKUP(I239,'Sekce_ÚP_stav 1. 12. 2025'!$F$4:$F$71,'Sekce_ÚP_stav 1. 12. 2025'!$A$4:$A$71,"nenalezeno",0)</f>
        <v>Ředitel sekce ÚP</v>
      </c>
      <c r="N239" s="181" t="str">
        <f>_xlfn.XLOOKUP(I239,'Sekce_ÚP_stav 1. 12. 2025'!$F$4:$F$71,'Sekce_ÚP_stav 1. 12. 2025'!$C$4:$C$71,"nenalezeno",0)</f>
        <v>Oddělení sekretariátu a provozního zabezpečení</v>
      </c>
      <c r="O239" s="181"/>
    </row>
    <row r="240" spans="1:15" x14ac:dyDescent="0.25">
      <c r="A240" s="233"/>
      <c r="B240" s="114">
        <v>200940050</v>
      </c>
      <c r="C240" s="115" t="s">
        <v>797</v>
      </c>
      <c r="D240" s="181">
        <f t="shared" si="15"/>
        <v>20</v>
      </c>
      <c r="E240" s="181" t="str">
        <f>_xlfn.XLOOKUP(D240,Číselník!A:A,Číselník!B:B,"nenalezeno",0)</f>
        <v>FÚ pro hl. m. Prahu</v>
      </c>
      <c r="F240" s="181">
        <f t="shared" si="16"/>
        <v>2009</v>
      </c>
      <c r="G240" s="181" t="str">
        <f>_xlfn.XLOOKUP(F240,'Číselník II_stav 1. 7. 2026'!A:A,'Číselník II_stav 1. 7. 2026'!B:B,"nenalezeno",0)</f>
        <v>Sekce ÚP pro Prahu 9</v>
      </c>
      <c r="H240" s="181">
        <f t="shared" si="17"/>
        <v>200940</v>
      </c>
      <c r="I240" s="181">
        <f t="shared" si="18"/>
        <v>40050</v>
      </c>
      <c r="J240" s="181" t="str">
        <f>'FÚ_stav 1. 7. 2026'!$A$4</f>
        <v>Ředitel FÚ</v>
      </c>
      <c r="K240" s="181" t="s">
        <v>455</v>
      </c>
      <c r="L240" s="181" t="str">
        <f t="shared" si="14"/>
        <v>Sekce ÚP pro Prahu 9</v>
      </c>
      <c r="M240" s="181" t="str">
        <f>_xlfn.XLOOKUP(I240,'Sekce_ÚP_stav 1. 12. 2025'!$F$4:$F$71,'Sekce_ÚP_stav 1. 12. 2025'!$A$4:$A$71,"nenalezeno",0)</f>
        <v>Ředitel sekce ÚP</v>
      </c>
      <c r="N240" s="181" t="str">
        <f>_xlfn.XLOOKUP(I240,'Sekce_ÚP_stav 1. 12. 2025'!$F$4:$F$71,'Sekce_ÚP_stav 1. 12. 2025'!$C$4:$C$71,"nenalezeno",0)</f>
        <v>Odbor správy registrů</v>
      </c>
      <c r="O240" s="181"/>
    </row>
    <row r="241" spans="1:15" x14ac:dyDescent="0.25">
      <c r="A241" s="233"/>
      <c r="B241" s="114">
        <v>200940511</v>
      </c>
      <c r="C241" s="115" t="s">
        <v>798</v>
      </c>
      <c r="D241" s="181">
        <f t="shared" si="15"/>
        <v>20</v>
      </c>
      <c r="E241" s="181" t="str">
        <f>_xlfn.XLOOKUP(D241,Číselník!A:A,Číselník!B:B,"nenalezeno",0)</f>
        <v>FÚ pro hl. m. Prahu</v>
      </c>
      <c r="F241" s="181">
        <f t="shared" si="16"/>
        <v>2009</v>
      </c>
      <c r="G241" s="181" t="str">
        <f>_xlfn.XLOOKUP(F241,'Číselník II_stav 1. 7. 2026'!A:A,'Číselník II_stav 1. 7. 2026'!B:B,"nenalezeno",0)</f>
        <v>Sekce ÚP pro Prahu 9</v>
      </c>
      <c r="H241" s="181">
        <f t="shared" si="17"/>
        <v>200940</v>
      </c>
      <c r="I241" s="181">
        <f t="shared" si="18"/>
        <v>40511</v>
      </c>
      <c r="J241" s="181" t="str">
        <f>'FÚ_stav 1. 7. 2026'!$A$4</f>
        <v>Ředitel FÚ</v>
      </c>
      <c r="K241" s="181" t="s">
        <v>455</v>
      </c>
      <c r="L241" s="181" t="str">
        <f t="shared" si="14"/>
        <v>Sekce ÚP pro Prahu 9</v>
      </c>
      <c r="M241" s="181" t="str">
        <f>_xlfn.XLOOKUP(I241,'Sekce_ÚP_stav 1. 12. 2025'!$F$4:$F$71,'Sekce_ÚP_stav 1. 12. 2025'!$A$4:$A$71,"nenalezeno",0)</f>
        <v>Ředitel sekce ÚP</v>
      </c>
      <c r="N241" s="181" t="str">
        <f>_xlfn.XLOOKUP(I241,'Sekce_ÚP_stav 1. 12. 2025'!$F$4:$F$71,'Sekce_ÚP_stav 1. 12. 2025'!$C$4:$C$71,"nenalezeno",0)</f>
        <v>Odbor správy registrů</v>
      </c>
      <c r="O241" s="181" t="str">
        <f>_xlfn.XLOOKUP(I241,'Sekce_ÚP_stav 1. 12. 2025'!$F$4:$F$71,'Sekce_ÚP_stav 1. 12. 2025'!$D$4:$D$71,"nenalezeno",0)</f>
        <v>Oddělení správy registrů I</v>
      </c>
    </row>
    <row r="242" spans="1:15" x14ac:dyDescent="0.25">
      <c r="A242" s="233"/>
      <c r="B242" s="114">
        <v>200940512</v>
      </c>
      <c r="C242" s="115" t="s">
        <v>799</v>
      </c>
      <c r="D242" s="181">
        <f t="shared" si="15"/>
        <v>20</v>
      </c>
      <c r="E242" s="181" t="str">
        <f>_xlfn.XLOOKUP(D242,Číselník!A:A,Číselník!B:B,"nenalezeno",0)</f>
        <v>FÚ pro hl. m. Prahu</v>
      </c>
      <c r="F242" s="181">
        <f t="shared" si="16"/>
        <v>2009</v>
      </c>
      <c r="G242" s="181" t="str">
        <f>_xlfn.XLOOKUP(F242,'Číselník II_stav 1. 7. 2026'!A:A,'Číselník II_stav 1. 7. 2026'!B:B,"nenalezeno",0)</f>
        <v>Sekce ÚP pro Prahu 9</v>
      </c>
      <c r="H242" s="181">
        <f t="shared" si="17"/>
        <v>200940</v>
      </c>
      <c r="I242" s="181">
        <f t="shared" si="18"/>
        <v>40512</v>
      </c>
      <c r="J242" s="181" t="str">
        <f>'FÚ_stav 1. 7. 2026'!$A$4</f>
        <v>Ředitel FÚ</v>
      </c>
      <c r="K242" s="181" t="s">
        <v>455</v>
      </c>
      <c r="L242" s="181" t="str">
        <f t="shared" si="14"/>
        <v>Sekce ÚP pro Prahu 9</v>
      </c>
      <c r="M242" s="181" t="str">
        <f>_xlfn.XLOOKUP(I242,'Sekce_ÚP_stav 1. 12. 2025'!$F$4:$F$71,'Sekce_ÚP_stav 1. 12. 2025'!$A$4:$A$71,"nenalezeno",0)</f>
        <v>Ředitel sekce ÚP</v>
      </c>
      <c r="N242" s="181" t="str">
        <f>_xlfn.XLOOKUP(I242,'Sekce_ÚP_stav 1. 12. 2025'!$F$4:$F$71,'Sekce_ÚP_stav 1. 12. 2025'!$C$4:$C$71,"nenalezeno",0)</f>
        <v>Odbor správy registrů</v>
      </c>
      <c r="O242" s="181" t="str">
        <f>_xlfn.XLOOKUP(I242,'Sekce_ÚP_stav 1. 12. 2025'!$F$4:$F$71,'Sekce_ÚP_stav 1. 12. 2025'!$D$4:$D$71,"nenalezeno",0)</f>
        <v>Oddělení správy registrů II</v>
      </c>
    </row>
    <row r="243" spans="1:15" x14ac:dyDescent="0.25">
      <c r="A243" s="233"/>
      <c r="B243" s="114">
        <v>200951050</v>
      </c>
      <c r="C243" s="115" t="s">
        <v>800</v>
      </c>
      <c r="D243" s="181">
        <f t="shared" si="15"/>
        <v>20</v>
      </c>
      <c r="E243" s="181" t="str">
        <f>_xlfn.XLOOKUP(D243,Číselník!A:A,Číselník!B:B,"nenalezeno",0)</f>
        <v>FÚ pro hl. m. Prahu</v>
      </c>
      <c r="F243" s="181">
        <f t="shared" si="16"/>
        <v>2009</v>
      </c>
      <c r="G243" s="181" t="str">
        <f>_xlfn.XLOOKUP(F243,'Číselník II_stav 1. 7. 2026'!A:A,'Číselník II_stav 1. 7. 2026'!B:B,"nenalezeno",0)</f>
        <v>Sekce ÚP pro Prahu 9</v>
      </c>
      <c r="H243" s="181">
        <f t="shared" si="17"/>
        <v>200951</v>
      </c>
      <c r="I243" s="181">
        <f t="shared" si="18"/>
        <v>51050</v>
      </c>
      <c r="J243" s="181" t="str">
        <f>'FÚ_stav 1. 7. 2026'!$A$4</f>
        <v>Ředitel FÚ</v>
      </c>
      <c r="K243" s="181" t="s">
        <v>455</v>
      </c>
      <c r="L243" s="181" t="str">
        <f t="shared" ref="L243:L304" si="19">$G243</f>
        <v>Sekce ÚP pro Prahu 9</v>
      </c>
      <c r="M243" s="181" t="str">
        <f>_xlfn.XLOOKUP(I243,'Sekce_ÚP_stav 1. 12. 2025'!$F$4:$F$71,'Sekce_ÚP_stav 1. 12. 2025'!$A$4:$A$71,"nenalezeno",0)</f>
        <v>Ředitel sekce ÚP</v>
      </c>
      <c r="N243" s="181" t="str">
        <f>_xlfn.XLOOKUP(I243,'Sekce_ÚP_stav 1. 12. 2025'!$F$4:$F$71,'Sekce_ÚP_stav 1. 12. 2025'!$C$4:$C$71,"nenalezeno",0)</f>
        <v>Odbor vyměřovací I</v>
      </c>
      <c r="O243" s="181"/>
    </row>
    <row r="244" spans="1:15" x14ac:dyDescent="0.25">
      <c r="A244" s="233"/>
      <c r="B244" s="114">
        <v>200951521</v>
      </c>
      <c r="C244" s="115" t="s">
        <v>801</v>
      </c>
      <c r="D244" s="181">
        <f t="shared" si="15"/>
        <v>20</v>
      </c>
      <c r="E244" s="181" t="str">
        <f>_xlfn.XLOOKUP(D244,Číselník!A:A,Číselník!B:B,"nenalezeno",0)</f>
        <v>FÚ pro hl. m. Prahu</v>
      </c>
      <c r="F244" s="181">
        <f t="shared" si="16"/>
        <v>2009</v>
      </c>
      <c r="G244" s="181" t="str">
        <f>_xlfn.XLOOKUP(F244,'Číselník II_stav 1. 7. 2026'!A:A,'Číselník II_stav 1. 7. 2026'!B:B,"nenalezeno",0)</f>
        <v>Sekce ÚP pro Prahu 9</v>
      </c>
      <c r="H244" s="181">
        <f t="shared" si="17"/>
        <v>200951</v>
      </c>
      <c r="I244" s="181">
        <f t="shared" si="18"/>
        <v>51521</v>
      </c>
      <c r="J244" s="181" t="str">
        <f>'FÚ_stav 1. 7. 2026'!$A$4</f>
        <v>Ředitel FÚ</v>
      </c>
      <c r="K244" s="181" t="s">
        <v>455</v>
      </c>
      <c r="L244" s="181" t="str">
        <f t="shared" si="19"/>
        <v>Sekce ÚP pro Prahu 9</v>
      </c>
      <c r="M244" s="181" t="str">
        <f>_xlfn.XLOOKUP(I244,'Sekce_ÚP_stav 1. 12. 2025'!$F$4:$F$71,'Sekce_ÚP_stav 1. 12. 2025'!$A$4:$A$71,"nenalezeno",0)</f>
        <v>Ředitel sekce ÚP</v>
      </c>
      <c r="N244" s="181" t="str">
        <f>_xlfn.XLOOKUP(I244,'Sekce_ÚP_stav 1. 12. 2025'!$F$4:$F$71,'Sekce_ÚP_stav 1. 12. 2025'!$C$4:$C$71,"nenalezeno",0)</f>
        <v>Odbor vyměřovací I</v>
      </c>
      <c r="O244" s="181" t="str">
        <f>_xlfn.XLOOKUP(I244,'Sekce_ÚP_stav 1. 12. 2025'!$F$4:$F$71,'Sekce_ÚP_stav 1. 12. 2025'!$D$4:$D$71,"nenalezeno",0)</f>
        <v>Oddělení vyměřovací I</v>
      </c>
    </row>
    <row r="245" spans="1:15" x14ac:dyDescent="0.25">
      <c r="A245" s="233"/>
      <c r="B245" s="114">
        <v>200951522</v>
      </c>
      <c r="C245" s="115" t="s">
        <v>802</v>
      </c>
      <c r="D245" s="181">
        <f t="shared" si="15"/>
        <v>20</v>
      </c>
      <c r="E245" s="181" t="str">
        <f>_xlfn.XLOOKUP(D245,Číselník!A:A,Číselník!B:B,"nenalezeno",0)</f>
        <v>FÚ pro hl. m. Prahu</v>
      </c>
      <c r="F245" s="181">
        <f t="shared" si="16"/>
        <v>2009</v>
      </c>
      <c r="G245" s="181" t="str">
        <f>_xlfn.XLOOKUP(F245,'Číselník II_stav 1. 7. 2026'!A:A,'Číselník II_stav 1. 7. 2026'!B:B,"nenalezeno",0)</f>
        <v>Sekce ÚP pro Prahu 9</v>
      </c>
      <c r="H245" s="181">
        <f t="shared" si="17"/>
        <v>200951</v>
      </c>
      <c r="I245" s="181">
        <f t="shared" si="18"/>
        <v>51522</v>
      </c>
      <c r="J245" s="181" t="str">
        <f>'FÚ_stav 1. 7. 2026'!$A$4</f>
        <v>Ředitel FÚ</v>
      </c>
      <c r="K245" s="181" t="s">
        <v>455</v>
      </c>
      <c r="L245" s="181" t="str">
        <f t="shared" si="19"/>
        <v>Sekce ÚP pro Prahu 9</v>
      </c>
      <c r="M245" s="181" t="str">
        <f>_xlfn.XLOOKUP(I245,'Sekce_ÚP_stav 1. 12. 2025'!$F$4:$F$71,'Sekce_ÚP_stav 1. 12. 2025'!$A$4:$A$71,"nenalezeno",0)</f>
        <v>Ředitel sekce ÚP</v>
      </c>
      <c r="N245" s="181" t="str">
        <f>_xlfn.XLOOKUP(I245,'Sekce_ÚP_stav 1. 12. 2025'!$F$4:$F$71,'Sekce_ÚP_stav 1. 12. 2025'!$C$4:$C$71,"nenalezeno",0)</f>
        <v>Odbor vyměřovací I</v>
      </c>
      <c r="O245" s="181" t="str">
        <f>_xlfn.XLOOKUP(I245,'Sekce_ÚP_stav 1. 12. 2025'!$F$4:$F$71,'Sekce_ÚP_stav 1. 12. 2025'!$D$4:$D$71,"nenalezeno",0)</f>
        <v>Oddělení vyměřovací II</v>
      </c>
    </row>
    <row r="246" spans="1:15" x14ac:dyDescent="0.25">
      <c r="A246" s="233"/>
      <c r="B246" s="114">
        <v>200951523</v>
      </c>
      <c r="C246" s="115" t="s">
        <v>803</v>
      </c>
      <c r="D246" s="181">
        <f t="shared" si="15"/>
        <v>20</v>
      </c>
      <c r="E246" s="181" t="str">
        <f>_xlfn.XLOOKUP(D246,Číselník!A:A,Číselník!B:B,"nenalezeno",0)</f>
        <v>FÚ pro hl. m. Prahu</v>
      </c>
      <c r="F246" s="181">
        <f t="shared" si="16"/>
        <v>2009</v>
      </c>
      <c r="G246" s="181" t="str">
        <f>_xlfn.XLOOKUP(F246,'Číselník II_stav 1. 7. 2026'!A:A,'Číselník II_stav 1. 7. 2026'!B:B,"nenalezeno",0)</f>
        <v>Sekce ÚP pro Prahu 9</v>
      </c>
      <c r="H246" s="181">
        <f t="shared" si="17"/>
        <v>200951</v>
      </c>
      <c r="I246" s="181">
        <f t="shared" si="18"/>
        <v>51523</v>
      </c>
      <c r="J246" s="181" t="str">
        <f>'FÚ_stav 1. 7. 2026'!$A$4</f>
        <v>Ředitel FÚ</v>
      </c>
      <c r="K246" s="181" t="s">
        <v>455</v>
      </c>
      <c r="L246" s="181" t="str">
        <f t="shared" si="19"/>
        <v>Sekce ÚP pro Prahu 9</v>
      </c>
      <c r="M246" s="181" t="str">
        <f>_xlfn.XLOOKUP(I246,'Sekce_ÚP_stav 1. 12. 2025'!$F$4:$F$71,'Sekce_ÚP_stav 1. 12. 2025'!$A$4:$A$71,"nenalezeno",0)</f>
        <v>Ředitel sekce ÚP</v>
      </c>
      <c r="N246" s="181" t="str">
        <f>_xlfn.XLOOKUP(I246,'Sekce_ÚP_stav 1. 12. 2025'!$F$4:$F$71,'Sekce_ÚP_stav 1. 12. 2025'!$C$4:$C$71,"nenalezeno",0)</f>
        <v>Odbor vyměřovací I</v>
      </c>
      <c r="O246" s="181" t="str">
        <f>_xlfn.XLOOKUP(I246,'Sekce_ÚP_stav 1. 12. 2025'!$F$4:$F$71,'Sekce_ÚP_stav 1. 12. 2025'!$D$4:$D$71,"nenalezeno",0)</f>
        <v>Oddělení vyměřovací III</v>
      </c>
    </row>
    <row r="247" spans="1:15" x14ac:dyDescent="0.25">
      <c r="A247" s="233"/>
      <c r="B247" s="114">
        <v>200951524</v>
      </c>
      <c r="C247" s="115" t="s">
        <v>804</v>
      </c>
      <c r="D247" s="181">
        <f t="shared" si="15"/>
        <v>20</v>
      </c>
      <c r="E247" s="181" t="str">
        <f>_xlfn.XLOOKUP(D247,Číselník!A:A,Číselník!B:B,"nenalezeno",0)</f>
        <v>FÚ pro hl. m. Prahu</v>
      </c>
      <c r="F247" s="181">
        <f t="shared" si="16"/>
        <v>2009</v>
      </c>
      <c r="G247" s="181" t="str">
        <f>_xlfn.XLOOKUP(F247,'Číselník II_stav 1. 7. 2026'!A:A,'Číselník II_stav 1. 7. 2026'!B:B,"nenalezeno",0)</f>
        <v>Sekce ÚP pro Prahu 9</v>
      </c>
      <c r="H247" s="181">
        <f t="shared" si="17"/>
        <v>200951</v>
      </c>
      <c r="I247" s="181">
        <f t="shared" si="18"/>
        <v>51524</v>
      </c>
      <c r="J247" s="181" t="str">
        <f>'FÚ_stav 1. 7. 2026'!$A$4</f>
        <v>Ředitel FÚ</v>
      </c>
      <c r="K247" s="181" t="s">
        <v>455</v>
      </c>
      <c r="L247" s="181" t="str">
        <f t="shared" si="19"/>
        <v>Sekce ÚP pro Prahu 9</v>
      </c>
      <c r="M247" s="181" t="str">
        <f>_xlfn.XLOOKUP(I247,'Sekce_ÚP_stav 1. 12. 2025'!$F$4:$F$71,'Sekce_ÚP_stav 1. 12. 2025'!$A$4:$A$71,"nenalezeno",0)</f>
        <v>Ředitel sekce ÚP</v>
      </c>
      <c r="N247" s="181" t="str">
        <f>_xlfn.XLOOKUP(I247,'Sekce_ÚP_stav 1. 12. 2025'!$F$4:$F$71,'Sekce_ÚP_stav 1. 12. 2025'!$C$4:$C$71,"nenalezeno",0)</f>
        <v>Odbor vyměřovací I</v>
      </c>
      <c r="O247" s="181" t="str">
        <f>_xlfn.XLOOKUP(I247,'Sekce_ÚP_stav 1. 12. 2025'!$F$4:$F$71,'Sekce_ÚP_stav 1. 12. 2025'!$D$4:$D$71,"nenalezeno",0)</f>
        <v>Oddělení vyměřovací IV</v>
      </c>
    </row>
    <row r="248" spans="1:15" x14ac:dyDescent="0.25">
      <c r="A248" s="233"/>
      <c r="B248" s="114">
        <v>200951525</v>
      </c>
      <c r="C248" s="115" t="s">
        <v>805</v>
      </c>
      <c r="D248" s="181">
        <f t="shared" si="15"/>
        <v>20</v>
      </c>
      <c r="E248" s="181" t="str">
        <f>_xlfn.XLOOKUP(D248,Číselník!A:A,Číselník!B:B,"nenalezeno",0)</f>
        <v>FÚ pro hl. m. Prahu</v>
      </c>
      <c r="F248" s="181">
        <f t="shared" si="16"/>
        <v>2009</v>
      </c>
      <c r="G248" s="181" t="str">
        <f>_xlfn.XLOOKUP(F248,'Číselník II_stav 1. 7. 2026'!A:A,'Číselník II_stav 1. 7. 2026'!B:B,"nenalezeno",0)</f>
        <v>Sekce ÚP pro Prahu 9</v>
      </c>
      <c r="H248" s="181">
        <f t="shared" si="17"/>
        <v>200951</v>
      </c>
      <c r="I248" s="181">
        <f t="shared" si="18"/>
        <v>51525</v>
      </c>
      <c r="J248" s="181" t="str">
        <f>'FÚ_stav 1. 7. 2026'!$A$4</f>
        <v>Ředitel FÚ</v>
      </c>
      <c r="K248" s="181" t="s">
        <v>455</v>
      </c>
      <c r="L248" s="181" t="str">
        <f t="shared" si="19"/>
        <v>Sekce ÚP pro Prahu 9</v>
      </c>
      <c r="M248" s="181" t="str">
        <f>_xlfn.XLOOKUP(I248,'Sekce_ÚP_stav 1. 12. 2025'!$F$4:$F$71,'Sekce_ÚP_stav 1. 12. 2025'!$A$4:$A$71,"nenalezeno",0)</f>
        <v>Ředitel sekce ÚP</v>
      </c>
      <c r="N248" s="181" t="str">
        <f>_xlfn.XLOOKUP(I248,'Sekce_ÚP_stav 1. 12. 2025'!$F$4:$F$71,'Sekce_ÚP_stav 1. 12. 2025'!$C$4:$C$71,"nenalezeno",0)</f>
        <v>Odbor vyměřovací I</v>
      </c>
      <c r="O248" s="181" t="str">
        <f>_xlfn.XLOOKUP(I248,'Sekce_ÚP_stav 1. 12. 2025'!$F$4:$F$71,'Sekce_ÚP_stav 1. 12. 2025'!$D$4:$D$71,"nenalezeno",0)</f>
        <v>Oddělení vyměřovací V</v>
      </c>
    </row>
    <row r="249" spans="1:15" x14ac:dyDescent="0.25">
      <c r="A249" s="233"/>
      <c r="B249" s="114">
        <v>200951526</v>
      </c>
      <c r="C249" s="115" t="s">
        <v>806</v>
      </c>
      <c r="D249" s="181">
        <f t="shared" si="15"/>
        <v>20</v>
      </c>
      <c r="E249" s="181" t="str">
        <f>_xlfn.XLOOKUP(D249,Číselník!A:A,Číselník!B:B,"nenalezeno",0)</f>
        <v>FÚ pro hl. m. Prahu</v>
      </c>
      <c r="F249" s="181">
        <f t="shared" si="16"/>
        <v>2009</v>
      </c>
      <c r="G249" s="181" t="str">
        <f>_xlfn.XLOOKUP(F249,'Číselník II_stav 1. 7. 2026'!A:A,'Číselník II_stav 1. 7. 2026'!B:B,"nenalezeno",0)</f>
        <v>Sekce ÚP pro Prahu 9</v>
      </c>
      <c r="H249" s="181">
        <f t="shared" si="17"/>
        <v>200951</v>
      </c>
      <c r="I249" s="181">
        <f t="shared" si="18"/>
        <v>51526</v>
      </c>
      <c r="J249" s="181" t="str">
        <f>'FÚ_stav 1. 7. 2026'!$A$4</f>
        <v>Ředitel FÚ</v>
      </c>
      <c r="K249" s="181" t="s">
        <v>455</v>
      </c>
      <c r="L249" s="181" t="str">
        <f t="shared" si="19"/>
        <v>Sekce ÚP pro Prahu 9</v>
      </c>
      <c r="M249" s="181" t="str">
        <f>_xlfn.XLOOKUP(I249,'Sekce_ÚP_stav 1. 12. 2025'!$F$4:$F$71,'Sekce_ÚP_stav 1. 12. 2025'!$A$4:$A$71,"nenalezeno",0)</f>
        <v>Ředitel sekce ÚP</v>
      </c>
      <c r="N249" s="181" t="str">
        <f>_xlfn.XLOOKUP(I249,'Sekce_ÚP_stav 1. 12. 2025'!$F$4:$F$71,'Sekce_ÚP_stav 1. 12. 2025'!$C$4:$C$71,"nenalezeno",0)</f>
        <v>Odbor vyměřovací I</v>
      </c>
      <c r="O249" s="181" t="str">
        <f>_xlfn.XLOOKUP(I249,'Sekce_ÚP_stav 1. 12. 2025'!$F$4:$F$71,'Sekce_ÚP_stav 1. 12. 2025'!$D$4:$D$71,"nenalezeno",0)</f>
        <v>Oddělení vyměřovací VI</v>
      </c>
    </row>
    <row r="250" spans="1:15" x14ac:dyDescent="0.25">
      <c r="A250" s="233"/>
      <c r="B250" s="114">
        <v>200952050</v>
      </c>
      <c r="C250" s="115" t="s">
        <v>807</v>
      </c>
      <c r="D250" s="181">
        <f t="shared" si="15"/>
        <v>20</v>
      </c>
      <c r="E250" s="181" t="str">
        <f>_xlfn.XLOOKUP(D250,Číselník!A:A,Číselník!B:B,"nenalezeno",0)</f>
        <v>FÚ pro hl. m. Prahu</v>
      </c>
      <c r="F250" s="181">
        <f t="shared" si="16"/>
        <v>2009</v>
      </c>
      <c r="G250" s="181" t="str">
        <f>_xlfn.XLOOKUP(F250,'Číselník II_stav 1. 7. 2026'!A:A,'Číselník II_stav 1. 7. 2026'!B:B,"nenalezeno",0)</f>
        <v>Sekce ÚP pro Prahu 9</v>
      </c>
      <c r="H250" s="181">
        <f t="shared" si="17"/>
        <v>200952</v>
      </c>
      <c r="I250" s="181">
        <f t="shared" si="18"/>
        <v>52050</v>
      </c>
      <c r="J250" s="181" t="str">
        <f>'FÚ_stav 1. 7. 2026'!$A$4</f>
        <v>Ředitel FÚ</v>
      </c>
      <c r="K250" s="181" t="s">
        <v>455</v>
      </c>
      <c r="L250" s="181" t="str">
        <f t="shared" si="19"/>
        <v>Sekce ÚP pro Prahu 9</v>
      </c>
      <c r="M250" s="181" t="str">
        <f>_xlfn.XLOOKUP(I250,'Sekce_ÚP_stav 1. 12. 2025'!$F$4:$F$71,'Sekce_ÚP_stav 1. 12. 2025'!$A$4:$A$71,"nenalezeno",0)</f>
        <v>Ředitel sekce ÚP</v>
      </c>
      <c r="N250" s="181" t="str">
        <f>_xlfn.XLOOKUP(I250,'Sekce_ÚP_stav 1. 12. 2025'!$F$4:$F$71,'Sekce_ÚP_stav 1. 12. 2025'!$C$4:$C$71,"nenalezeno",0)</f>
        <v>Odbor vyměřovací II</v>
      </c>
      <c r="O250" s="181"/>
    </row>
    <row r="251" spans="1:15" x14ac:dyDescent="0.25">
      <c r="A251" s="233"/>
      <c r="B251" s="114">
        <v>200952521</v>
      </c>
      <c r="C251" s="115" t="s">
        <v>808</v>
      </c>
      <c r="D251" s="181">
        <f t="shared" si="15"/>
        <v>20</v>
      </c>
      <c r="E251" s="181" t="str">
        <f>_xlfn.XLOOKUP(D251,Číselník!A:A,Číselník!B:B,"nenalezeno",0)</f>
        <v>FÚ pro hl. m. Prahu</v>
      </c>
      <c r="F251" s="181">
        <f t="shared" si="16"/>
        <v>2009</v>
      </c>
      <c r="G251" s="181" t="str">
        <f>_xlfn.XLOOKUP(F251,'Číselník II_stav 1. 7. 2026'!A:A,'Číselník II_stav 1. 7. 2026'!B:B,"nenalezeno",0)</f>
        <v>Sekce ÚP pro Prahu 9</v>
      </c>
      <c r="H251" s="181">
        <f t="shared" si="17"/>
        <v>200952</v>
      </c>
      <c r="I251" s="181">
        <f t="shared" si="18"/>
        <v>52521</v>
      </c>
      <c r="J251" s="181" t="str">
        <f>'FÚ_stav 1. 7. 2026'!$A$4</f>
        <v>Ředitel FÚ</v>
      </c>
      <c r="K251" s="181" t="s">
        <v>455</v>
      </c>
      <c r="L251" s="181" t="str">
        <f t="shared" si="19"/>
        <v>Sekce ÚP pro Prahu 9</v>
      </c>
      <c r="M251" s="181" t="str">
        <f>_xlfn.XLOOKUP(I251,'Sekce_ÚP_stav 1. 12. 2025'!$F$4:$F$71,'Sekce_ÚP_stav 1. 12. 2025'!$A$4:$A$71,"nenalezeno",0)</f>
        <v>Ředitel sekce ÚP</v>
      </c>
      <c r="N251" s="181" t="str">
        <f>_xlfn.XLOOKUP(I251,'Sekce_ÚP_stav 1. 12. 2025'!$F$4:$F$71,'Sekce_ÚP_stav 1. 12. 2025'!$C$4:$C$71,"nenalezeno",0)</f>
        <v>Odbor vyměřovací II</v>
      </c>
      <c r="O251" s="181" t="str">
        <f>_xlfn.XLOOKUP(I251,'Sekce_ÚP_stav 1. 12. 2025'!$F$4:$F$71,'Sekce_ÚP_stav 1. 12. 2025'!$D$4:$D$71,"nenalezeno",0)</f>
        <v>Oddělení vyměřovací I</v>
      </c>
    </row>
    <row r="252" spans="1:15" x14ac:dyDescent="0.25">
      <c r="A252" s="233"/>
      <c r="B252" s="114">
        <v>200952522</v>
      </c>
      <c r="C252" s="115" t="s">
        <v>809</v>
      </c>
      <c r="D252" s="181">
        <f t="shared" si="15"/>
        <v>20</v>
      </c>
      <c r="E252" s="181" t="str">
        <f>_xlfn.XLOOKUP(D252,Číselník!A:A,Číselník!B:B,"nenalezeno",0)</f>
        <v>FÚ pro hl. m. Prahu</v>
      </c>
      <c r="F252" s="181">
        <f t="shared" si="16"/>
        <v>2009</v>
      </c>
      <c r="G252" s="181" t="str">
        <f>_xlfn.XLOOKUP(F252,'Číselník II_stav 1. 7. 2026'!A:A,'Číselník II_stav 1. 7. 2026'!B:B,"nenalezeno",0)</f>
        <v>Sekce ÚP pro Prahu 9</v>
      </c>
      <c r="H252" s="181">
        <f t="shared" si="17"/>
        <v>200952</v>
      </c>
      <c r="I252" s="181">
        <f t="shared" si="18"/>
        <v>52522</v>
      </c>
      <c r="J252" s="181" t="str">
        <f>'FÚ_stav 1. 7. 2026'!$A$4</f>
        <v>Ředitel FÚ</v>
      </c>
      <c r="K252" s="181" t="s">
        <v>455</v>
      </c>
      <c r="L252" s="181" t="str">
        <f t="shared" si="19"/>
        <v>Sekce ÚP pro Prahu 9</v>
      </c>
      <c r="M252" s="181" t="str">
        <f>_xlfn.XLOOKUP(I252,'Sekce_ÚP_stav 1. 12. 2025'!$F$4:$F$71,'Sekce_ÚP_stav 1. 12. 2025'!$A$4:$A$71,"nenalezeno",0)</f>
        <v>Ředitel sekce ÚP</v>
      </c>
      <c r="N252" s="181" t="str">
        <f>_xlfn.XLOOKUP(I252,'Sekce_ÚP_stav 1. 12. 2025'!$F$4:$F$71,'Sekce_ÚP_stav 1. 12. 2025'!$C$4:$C$71,"nenalezeno",0)</f>
        <v>Odbor vyměřovací II</v>
      </c>
      <c r="O252" s="181" t="str">
        <f>_xlfn.XLOOKUP(I252,'Sekce_ÚP_stav 1. 12. 2025'!$F$4:$F$71,'Sekce_ÚP_stav 1. 12. 2025'!$D$4:$D$71,"nenalezeno",0)</f>
        <v>Oddělení vyměřovací II</v>
      </c>
    </row>
    <row r="253" spans="1:15" x14ac:dyDescent="0.25">
      <c r="A253" s="233"/>
      <c r="B253" s="114">
        <v>200952523</v>
      </c>
      <c r="C253" s="115" t="s">
        <v>810</v>
      </c>
      <c r="D253" s="181">
        <f t="shared" si="15"/>
        <v>20</v>
      </c>
      <c r="E253" s="181" t="str">
        <f>_xlfn.XLOOKUP(D253,Číselník!A:A,Číselník!B:B,"nenalezeno",0)</f>
        <v>FÚ pro hl. m. Prahu</v>
      </c>
      <c r="F253" s="181">
        <f t="shared" si="16"/>
        <v>2009</v>
      </c>
      <c r="G253" s="181" t="str">
        <f>_xlfn.XLOOKUP(F253,'Číselník II_stav 1. 7. 2026'!A:A,'Číselník II_stav 1. 7. 2026'!B:B,"nenalezeno",0)</f>
        <v>Sekce ÚP pro Prahu 9</v>
      </c>
      <c r="H253" s="181">
        <f t="shared" si="17"/>
        <v>200952</v>
      </c>
      <c r="I253" s="181">
        <f t="shared" si="18"/>
        <v>52523</v>
      </c>
      <c r="J253" s="181" t="str">
        <f>'FÚ_stav 1. 7. 2026'!$A$4</f>
        <v>Ředitel FÚ</v>
      </c>
      <c r="K253" s="181" t="s">
        <v>455</v>
      </c>
      <c r="L253" s="181" t="str">
        <f t="shared" si="19"/>
        <v>Sekce ÚP pro Prahu 9</v>
      </c>
      <c r="M253" s="181" t="str">
        <f>_xlfn.XLOOKUP(I253,'Sekce_ÚP_stav 1. 12. 2025'!$F$4:$F$71,'Sekce_ÚP_stav 1. 12. 2025'!$A$4:$A$71,"nenalezeno",0)</f>
        <v>Ředitel sekce ÚP</v>
      </c>
      <c r="N253" s="181" t="str">
        <f>_xlfn.XLOOKUP(I253,'Sekce_ÚP_stav 1. 12. 2025'!$F$4:$F$71,'Sekce_ÚP_stav 1. 12. 2025'!$C$4:$C$71,"nenalezeno",0)</f>
        <v>Odbor vyměřovací II</v>
      </c>
      <c r="O253" s="181" t="str">
        <f>_xlfn.XLOOKUP(I253,'Sekce_ÚP_stav 1. 12. 2025'!$F$4:$F$71,'Sekce_ÚP_stav 1. 12. 2025'!$D$4:$D$71,"nenalezeno",0)</f>
        <v>Oddělení vyměřovací III</v>
      </c>
    </row>
    <row r="254" spans="1:15" x14ac:dyDescent="0.25">
      <c r="A254" s="233"/>
      <c r="B254" s="114">
        <v>200952524</v>
      </c>
      <c r="C254" s="115" t="s">
        <v>811</v>
      </c>
      <c r="D254" s="181">
        <f t="shared" ref="D254:D315" si="20">VALUE(MID(B254,1,2))</f>
        <v>20</v>
      </c>
      <c r="E254" s="181" t="str">
        <f>_xlfn.XLOOKUP(D254,Číselník!A:A,Číselník!B:B,"nenalezeno",0)</f>
        <v>FÚ pro hl. m. Prahu</v>
      </c>
      <c r="F254" s="181">
        <f t="shared" ref="F254:F315" si="21">VALUE(MID(B254,1,4))</f>
        <v>2009</v>
      </c>
      <c r="G254" s="181" t="str">
        <f>_xlfn.XLOOKUP(F254,'Číselník II_stav 1. 7. 2026'!A:A,'Číselník II_stav 1. 7. 2026'!B:B,"nenalezeno",0)</f>
        <v>Sekce ÚP pro Prahu 9</v>
      </c>
      <c r="H254" s="181">
        <f t="shared" ref="H254:H315" si="22">VALUE(MID(B254,1,6))</f>
        <v>200952</v>
      </c>
      <c r="I254" s="181">
        <f t="shared" ref="I254:I315" si="23">VALUE(MID(B254,5,8))</f>
        <v>52524</v>
      </c>
      <c r="J254" s="181" t="str">
        <f>'FÚ_stav 1. 7. 2026'!$A$4</f>
        <v>Ředitel FÚ</v>
      </c>
      <c r="K254" s="181" t="s">
        <v>455</v>
      </c>
      <c r="L254" s="181" t="str">
        <f t="shared" si="19"/>
        <v>Sekce ÚP pro Prahu 9</v>
      </c>
      <c r="M254" s="181" t="str">
        <f>_xlfn.XLOOKUP(I254,'Sekce_ÚP_stav 1. 12. 2025'!$F$4:$F$71,'Sekce_ÚP_stav 1. 12. 2025'!$A$4:$A$71,"nenalezeno",0)</f>
        <v>Ředitel sekce ÚP</v>
      </c>
      <c r="N254" s="181" t="str">
        <f>_xlfn.XLOOKUP(I254,'Sekce_ÚP_stav 1. 12. 2025'!$F$4:$F$71,'Sekce_ÚP_stav 1. 12. 2025'!$C$4:$C$71,"nenalezeno",0)</f>
        <v>Odbor vyměřovací II</v>
      </c>
      <c r="O254" s="181" t="str">
        <f>_xlfn.XLOOKUP(I254,'Sekce_ÚP_stav 1. 12. 2025'!$F$4:$F$71,'Sekce_ÚP_stav 1. 12. 2025'!$D$4:$D$71,"nenalezeno",0)</f>
        <v>Oddělení vyměřovací IV</v>
      </c>
    </row>
    <row r="255" spans="1:15" x14ac:dyDescent="0.25">
      <c r="A255" s="233"/>
      <c r="B255" s="114">
        <v>200952525</v>
      </c>
      <c r="C255" s="115" t="s">
        <v>812</v>
      </c>
      <c r="D255" s="181">
        <f t="shared" si="20"/>
        <v>20</v>
      </c>
      <c r="E255" s="181" t="str">
        <f>_xlfn.XLOOKUP(D255,Číselník!A:A,Číselník!B:B,"nenalezeno",0)</f>
        <v>FÚ pro hl. m. Prahu</v>
      </c>
      <c r="F255" s="181">
        <f t="shared" si="21"/>
        <v>2009</v>
      </c>
      <c r="G255" s="181" t="str">
        <f>_xlfn.XLOOKUP(F255,'Číselník II_stav 1. 7. 2026'!A:A,'Číselník II_stav 1. 7. 2026'!B:B,"nenalezeno",0)</f>
        <v>Sekce ÚP pro Prahu 9</v>
      </c>
      <c r="H255" s="181">
        <f t="shared" si="22"/>
        <v>200952</v>
      </c>
      <c r="I255" s="181">
        <f t="shared" si="23"/>
        <v>52525</v>
      </c>
      <c r="J255" s="181" t="str">
        <f>'FÚ_stav 1. 7. 2026'!$A$4</f>
        <v>Ředitel FÚ</v>
      </c>
      <c r="K255" s="181" t="s">
        <v>455</v>
      </c>
      <c r="L255" s="181" t="str">
        <f t="shared" si="19"/>
        <v>Sekce ÚP pro Prahu 9</v>
      </c>
      <c r="M255" s="181" t="str">
        <f>_xlfn.XLOOKUP(I255,'Sekce_ÚP_stav 1. 12. 2025'!$F$4:$F$71,'Sekce_ÚP_stav 1. 12. 2025'!$A$4:$A$71,"nenalezeno",0)</f>
        <v>Ředitel sekce ÚP</v>
      </c>
      <c r="N255" s="181" t="str">
        <f>_xlfn.XLOOKUP(I255,'Sekce_ÚP_stav 1. 12. 2025'!$F$4:$F$71,'Sekce_ÚP_stav 1. 12. 2025'!$C$4:$C$71,"nenalezeno",0)</f>
        <v>Odbor vyměřovací II</v>
      </c>
      <c r="O255" s="181" t="str">
        <f>_xlfn.XLOOKUP(I255,'Sekce_ÚP_stav 1. 12. 2025'!$F$4:$F$71,'Sekce_ÚP_stav 1. 12. 2025'!$D$4:$D$71,"nenalezeno",0)</f>
        <v>Oddělení vyměřovací V</v>
      </c>
    </row>
    <row r="256" spans="1:15" x14ac:dyDescent="0.25">
      <c r="A256" s="233"/>
      <c r="B256" s="114">
        <v>200960050</v>
      </c>
      <c r="C256" s="115" t="s">
        <v>813</v>
      </c>
      <c r="D256" s="181">
        <f t="shared" si="20"/>
        <v>20</v>
      </c>
      <c r="E256" s="181" t="str">
        <f>_xlfn.XLOOKUP(D256,Číselník!A:A,Číselník!B:B,"nenalezeno",0)</f>
        <v>FÚ pro hl. m. Prahu</v>
      </c>
      <c r="F256" s="181">
        <f t="shared" si="21"/>
        <v>2009</v>
      </c>
      <c r="G256" s="181" t="str">
        <f>_xlfn.XLOOKUP(F256,'Číselník II_stav 1. 7. 2026'!A:A,'Číselník II_stav 1. 7. 2026'!B:B,"nenalezeno",0)</f>
        <v>Sekce ÚP pro Prahu 9</v>
      </c>
      <c r="H256" s="181">
        <f t="shared" si="22"/>
        <v>200960</v>
      </c>
      <c r="I256" s="181">
        <f t="shared" si="23"/>
        <v>60050</v>
      </c>
      <c r="J256" s="181" t="str">
        <f>'FÚ_stav 1. 7. 2026'!$A$4</f>
        <v>Ředitel FÚ</v>
      </c>
      <c r="K256" s="181" t="s">
        <v>455</v>
      </c>
      <c r="L256" s="181" t="str">
        <f t="shared" si="19"/>
        <v>Sekce ÚP pro Prahu 9</v>
      </c>
      <c r="M256" s="181" t="str">
        <f>_xlfn.XLOOKUP(I256,'Sekce_ÚP_stav 1. 12. 2025'!$F$4:$F$71,'Sekce_ÚP_stav 1. 12. 2025'!$A$4:$A$71,"nenalezeno",0)</f>
        <v>Ředitel sekce ÚP</v>
      </c>
      <c r="N256" s="181" t="str">
        <f>_xlfn.XLOOKUP(I256,'Sekce_ÚP_stav 1. 12. 2025'!$F$4:$F$71,'Sekce_ÚP_stav 1. 12. 2025'!$C$4:$C$71,"nenalezeno",0)</f>
        <v>Odbor kontrolní</v>
      </c>
      <c r="O256" s="181"/>
    </row>
    <row r="257" spans="1:15" x14ac:dyDescent="0.25">
      <c r="A257" s="233"/>
      <c r="B257" s="114">
        <v>200960561</v>
      </c>
      <c r="C257" s="187" t="s">
        <v>814</v>
      </c>
      <c r="D257" s="181">
        <f t="shared" si="20"/>
        <v>20</v>
      </c>
      <c r="E257" s="181" t="str">
        <f>_xlfn.XLOOKUP(D257,Číselník!A:A,Číselník!B:B,"nenalezeno",0)</f>
        <v>FÚ pro hl. m. Prahu</v>
      </c>
      <c r="F257" s="181">
        <f t="shared" si="21"/>
        <v>2009</v>
      </c>
      <c r="G257" s="181" t="str">
        <f>_xlfn.XLOOKUP(F257,'Číselník II_stav 1. 7. 2026'!A:A,'Číselník II_stav 1. 7. 2026'!B:B,"nenalezeno",0)</f>
        <v>Sekce ÚP pro Prahu 9</v>
      </c>
      <c r="H257" s="181">
        <f t="shared" si="22"/>
        <v>200960</v>
      </c>
      <c r="I257" s="181">
        <f t="shared" si="23"/>
        <v>60561</v>
      </c>
      <c r="J257" s="181" t="str">
        <f>'FÚ_stav 1. 7. 2026'!$A$4</f>
        <v>Ředitel FÚ</v>
      </c>
      <c r="K257" s="181" t="s">
        <v>455</v>
      </c>
      <c r="L257" s="181" t="str">
        <f t="shared" si="19"/>
        <v>Sekce ÚP pro Prahu 9</v>
      </c>
      <c r="M257" s="181" t="str">
        <f>_xlfn.XLOOKUP(I257,'Sekce_ÚP_stav 1. 12. 2025'!$F$4:$F$71,'Sekce_ÚP_stav 1. 12. 2025'!$A$4:$A$71,"nenalezeno",0)</f>
        <v>Ředitel sekce ÚP</v>
      </c>
      <c r="N257" s="181" t="str">
        <f>_xlfn.XLOOKUP(I257,'Sekce_ÚP_stav 1. 12. 2025'!$F$4:$F$71,'Sekce_ÚP_stav 1. 12. 2025'!$C$4:$C$71,"nenalezeno",0)</f>
        <v>Odbor kontrolní</v>
      </c>
      <c r="O257" s="181" t="str">
        <f>_xlfn.XLOOKUP(I257,'Sekce_ÚP_stav 1. 12. 2025'!$F$4:$F$71,'Sekce_ÚP_stav 1. 12. 2025'!$D$4:$D$71,"nenalezeno",0)</f>
        <v>Oddělení kontrolní I</v>
      </c>
    </row>
    <row r="258" spans="1:15" x14ac:dyDescent="0.25">
      <c r="A258" s="233"/>
      <c r="B258" s="114">
        <v>200960562</v>
      </c>
      <c r="C258" s="115" t="s">
        <v>815</v>
      </c>
      <c r="D258" s="181">
        <f t="shared" si="20"/>
        <v>20</v>
      </c>
      <c r="E258" s="181" t="str">
        <f>_xlfn.XLOOKUP(D258,Číselník!A:A,Číselník!B:B,"nenalezeno",0)</f>
        <v>FÚ pro hl. m. Prahu</v>
      </c>
      <c r="F258" s="181">
        <f t="shared" si="21"/>
        <v>2009</v>
      </c>
      <c r="G258" s="181" t="str">
        <f>_xlfn.XLOOKUP(F258,'Číselník II_stav 1. 7. 2026'!A:A,'Číselník II_stav 1. 7. 2026'!B:B,"nenalezeno",0)</f>
        <v>Sekce ÚP pro Prahu 9</v>
      </c>
      <c r="H258" s="181">
        <f t="shared" si="22"/>
        <v>200960</v>
      </c>
      <c r="I258" s="181">
        <f t="shared" si="23"/>
        <v>60562</v>
      </c>
      <c r="J258" s="181" t="str">
        <f>'FÚ_stav 1. 7. 2026'!$A$4</f>
        <v>Ředitel FÚ</v>
      </c>
      <c r="K258" s="181" t="s">
        <v>455</v>
      </c>
      <c r="L258" s="181" t="str">
        <f t="shared" si="19"/>
        <v>Sekce ÚP pro Prahu 9</v>
      </c>
      <c r="M258" s="181" t="str">
        <f>_xlfn.XLOOKUP(I258,'Sekce_ÚP_stav 1. 12. 2025'!$F$4:$F$71,'Sekce_ÚP_stav 1. 12. 2025'!$A$4:$A$71,"nenalezeno",0)</f>
        <v>Ředitel sekce ÚP</v>
      </c>
      <c r="N258" s="181" t="str">
        <f>_xlfn.XLOOKUP(I258,'Sekce_ÚP_stav 1. 12. 2025'!$F$4:$F$71,'Sekce_ÚP_stav 1. 12. 2025'!$C$4:$C$71,"nenalezeno",0)</f>
        <v>Odbor kontrolní</v>
      </c>
      <c r="O258" s="181" t="str">
        <f>_xlfn.XLOOKUP(I258,'Sekce_ÚP_stav 1. 12. 2025'!$F$4:$F$71,'Sekce_ÚP_stav 1. 12. 2025'!$D$4:$D$71,"nenalezeno",0)</f>
        <v>Oddělení kontrolní II</v>
      </c>
    </row>
    <row r="259" spans="1:15" x14ac:dyDescent="0.25">
      <c r="A259" s="233"/>
      <c r="B259" s="114">
        <v>200960563</v>
      </c>
      <c r="C259" s="115" t="s">
        <v>816</v>
      </c>
      <c r="D259" s="181">
        <f t="shared" si="20"/>
        <v>20</v>
      </c>
      <c r="E259" s="181" t="str">
        <f>_xlfn.XLOOKUP(D259,Číselník!A:A,Číselník!B:B,"nenalezeno",0)</f>
        <v>FÚ pro hl. m. Prahu</v>
      </c>
      <c r="F259" s="181">
        <f t="shared" si="21"/>
        <v>2009</v>
      </c>
      <c r="G259" s="181" t="str">
        <f>_xlfn.XLOOKUP(F259,'Číselník II_stav 1. 7. 2026'!A:A,'Číselník II_stav 1. 7. 2026'!B:B,"nenalezeno",0)</f>
        <v>Sekce ÚP pro Prahu 9</v>
      </c>
      <c r="H259" s="181">
        <f t="shared" si="22"/>
        <v>200960</v>
      </c>
      <c r="I259" s="181">
        <f t="shared" si="23"/>
        <v>60563</v>
      </c>
      <c r="J259" s="181" t="str">
        <f>'FÚ_stav 1. 7. 2026'!$A$4</f>
        <v>Ředitel FÚ</v>
      </c>
      <c r="K259" s="181" t="s">
        <v>455</v>
      </c>
      <c r="L259" s="181" t="str">
        <f t="shared" si="19"/>
        <v>Sekce ÚP pro Prahu 9</v>
      </c>
      <c r="M259" s="181" t="str">
        <f>_xlfn.XLOOKUP(I259,'Sekce_ÚP_stav 1. 12. 2025'!$F$4:$F$71,'Sekce_ÚP_stav 1. 12. 2025'!$A$4:$A$71,"nenalezeno",0)</f>
        <v>Ředitel sekce ÚP</v>
      </c>
      <c r="N259" s="181" t="str">
        <f>_xlfn.XLOOKUP(I259,'Sekce_ÚP_stav 1. 12. 2025'!$F$4:$F$71,'Sekce_ÚP_stav 1. 12. 2025'!$C$4:$C$71,"nenalezeno",0)</f>
        <v>Odbor kontrolní</v>
      </c>
      <c r="O259" s="181" t="str">
        <f>_xlfn.XLOOKUP(I259,'Sekce_ÚP_stav 1. 12. 2025'!$F$4:$F$71,'Sekce_ÚP_stav 1. 12. 2025'!$D$4:$D$71,"nenalezeno",0)</f>
        <v>Oddělení kontrolní III</v>
      </c>
    </row>
    <row r="260" spans="1:15" x14ac:dyDescent="0.25">
      <c r="A260" s="233"/>
      <c r="B260" s="114">
        <v>200960564</v>
      </c>
      <c r="C260" s="115" t="s">
        <v>817</v>
      </c>
      <c r="D260" s="181">
        <f t="shared" si="20"/>
        <v>20</v>
      </c>
      <c r="E260" s="181" t="str">
        <f>_xlfn.XLOOKUP(D260,Číselník!A:A,Číselník!B:B,"nenalezeno",0)</f>
        <v>FÚ pro hl. m. Prahu</v>
      </c>
      <c r="F260" s="181">
        <f t="shared" si="21"/>
        <v>2009</v>
      </c>
      <c r="G260" s="181" t="str">
        <f>_xlfn.XLOOKUP(F260,'Číselník II_stav 1. 7. 2026'!A:A,'Číselník II_stav 1. 7. 2026'!B:B,"nenalezeno",0)</f>
        <v>Sekce ÚP pro Prahu 9</v>
      </c>
      <c r="H260" s="181">
        <f t="shared" si="22"/>
        <v>200960</v>
      </c>
      <c r="I260" s="181">
        <f t="shared" si="23"/>
        <v>60564</v>
      </c>
      <c r="J260" s="181" t="str">
        <f>'FÚ_stav 1. 7. 2026'!$A$4</f>
        <v>Ředitel FÚ</v>
      </c>
      <c r="K260" s="181" t="s">
        <v>455</v>
      </c>
      <c r="L260" s="181" t="str">
        <f t="shared" si="19"/>
        <v>Sekce ÚP pro Prahu 9</v>
      </c>
      <c r="M260" s="181" t="str">
        <f>_xlfn.XLOOKUP(I260,'Sekce_ÚP_stav 1. 12. 2025'!$F$4:$F$71,'Sekce_ÚP_stav 1. 12. 2025'!$A$4:$A$71,"nenalezeno",0)</f>
        <v>Ředitel sekce ÚP</v>
      </c>
      <c r="N260" s="181" t="str">
        <f>_xlfn.XLOOKUP(I260,'Sekce_ÚP_stav 1. 12. 2025'!$F$4:$F$71,'Sekce_ÚP_stav 1. 12. 2025'!$C$4:$C$71,"nenalezeno",0)</f>
        <v>Odbor kontrolní</v>
      </c>
      <c r="O260" s="181" t="str">
        <f>_xlfn.XLOOKUP(I260,'Sekce_ÚP_stav 1. 12. 2025'!$F$4:$F$71,'Sekce_ÚP_stav 1. 12. 2025'!$D$4:$D$71,"nenalezeno",0)</f>
        <v>Oddělení kontrolní IV</v>
      </c>
    </row>
    <row r="261" spans="1:15" x14ac:dyDescent="0.25">
      <c r="A261" s="233"/>
      <c r="B261" s="114">
        <v>200970050</v>
      </c>
      <c r="C261" s="115" t="s">
        <v>818</v>
      </c>
      <c r="D261" s="181">
        <f t="shared" si="20"/>
        <v>20</v>
      </c>
      <c r="E261" s="181" t="str">
        <f>_xlfn.XLOOKUP(D261,Číselník!A:A,Číselník!B:B,"nenalezeno",0)</f>
        <v>FÚ pro hl. m. Prahu</v>
      </c>
      <c r="F261" s="181">
        <f t="shared" si="21"/>
        <v>2009</v>
      </c>
      <c r="G261" s="181" t="str">
        <f>_xlfn.XLOOKUP(F261,'Číselník II_stav 1. 7. 2026'!A:A,'Číselník II_stav 1. 7. 2026'!B:B,"nenalezeno",0)</f>
        <v>Sekce ÚP pro Prahu 9</v>
      </c>
      <c r="H261" s="181">
        <f t="shared" si="22"/>
        <v>200970</v>
      </c>
      <c r="I261" s="181">
        <f t="shared" si="23"/>
        <v>70050</v>
      </c>
      <c r="J261" s="181" t="str">
        <f>'FÚ_stav 1. 7. 2026'!$A$4</f>
        <v>Ředitel FÚ</v>
      </c>
      <c r="K261" s="181" t="s">
        <v>455</v>
      </c>
      <c r="L261" s="181" t="str">
        <f t="shared" si="19"/>
        <v>Sekce ÚP pro Prahu 9</v>
      </c>
      <c r="M261" s="181" t="str">
        <f>_xlfn.XLOOKUP(I261,'Sekce_ÚP_stav 1. 12. 2025'!$F$4:$F$71,'Sekce_ÚP_stav 1. 12. 2025'!$A$4:$A$71,"nenalezeno",0)</f>
        <v>Ředitel sekce ÚP</v>
      </c>
      <c r="N261" s="181" t="str">
        <f>_xlfn.XLOOKUP(I261,'Sekce_ÚP_stav 1. 12. 2025'!$F$4:$F$71,'Sekce_ÚP_stav 1. 12. 2025'!$C$4:$C$71,"nenalezeno",0)</f>
        <v>Odbor majetkových daní</v>
      </c>
      <c r="O261" s="181"/>
    </row>
    <row r="262" spans="1:15" x14ac:dyDescent="0.25">
      <c r="A262" s="233"/>
      <c r="B262" s="114">
        <v>200970461</v>
      </c>
      <c r="C262" s="115" t="s">
        <v>819</v>
      </c>
      <c r="D262" s="181">
        <f t="shared" si="20"/>
        <v>20</v>
      </c>
      <c r="E262" s="181" t="str">
        <f>_xlfn.XLOOKUP(D262,Číselník!A:A,Číselník!B:B,"nenalezeno",0)</f>
        <v>FÚ pro hl. m. Prahu</v>
      </c>
      <c r="F262" s="181">
        <f t="shared" si="21"/>
        <v>2009</v>
      </c>
      <c r="G262" s="181" t="str">
        <f>_xlfn.XLOOKUP(F262,'Číselník II_stav 1. 7. 2026'!A:A,'Číselník II_stav 1. 7. 2026'!B:B,"nenalezeno",0)</f>
        <v>Sekce ÚP pro Prahu 9</v>
      </c>
      <c r="H262" s="181">
        <f t="shared" si="22"/>
        <v>200970</v>
      </c>
      <c r="I262" s="181">
        <f t="shared" si="23"/>
        <v>70461</v>
      </c>
      <c r="J262" s="181" t="str">
        <f>'FÚ_stav 1. 7. 2026'!$A$4</f>
        <v>Ředitel FÚ</v>
      </c>
      <c r="K262" s="181" t="s">
        <v>455</v>
      </c>
      <c r="L262" s="181" t="str">
        <f t="shared" si="19"/>
        <v>Sekce ÚP pro Prahu 9</v>
      </c>
      <c r="M262" s="181" t="str">
        <f>_xlfn.XLOOKUP(I262,'Sekce_ÚP_stav 1. 12. 2025'!$F$4:$F$71,'Sekce_ÚP_stav 1. 12. 2025'!$A$4:$A$71,"nenalezeno",0)</f>
        <v>Ředitel sekce ÚP</v>
      </c>
      <c r="N262" s="181" t="str">
        <f>_xlfn.XLOOKUP(I262,'Sekce_ÚP_stav 1. 12. 2025'!$F$4:$F$71,'Sekce_ÚP_stav 1. 12. 2025'!$C$4:$C$71,"nenalezeno",0)</f>
        <v>Odbor majetkových daní</v>
      </c>
      <c r="O262" s="181" t="str">
        <f>_xlfn.XLOOKUP(I262,'Sekce_ÚP_stav 1. 12. 2025'!$F$4:$F$71,'Sekce_ÚP_stav 1. 12. 2025'!$D$4:$D$71,"nenalezeno",0)</f>
        <v>Oddělení majetkových daní I</v>
      </c>
    </row>
    <row r="263" spans="1:15" x14ac:dyDescent="0.25">
      <c r="A263" s="233"/>
      <c r="B263" s="114">
        <v>200970462</v>
      </c>
      <c r="C263" s="115" t="s">
        <v>820</v>
      </c>
      <c r="D263" s="181">
        <f t="shared" si="20"/>
        <v>20</v>
      </c>
      <c r="E263" s="181" t="str">
        <f>_xlfn.XLOOKUP(D263,Číselník!A:A,Číselník!B:B,"nenalezeno",0)</f>
        <v>FÚ pro hl. m. Prahu</v>
      </c>
      <c r="F263" s="181">
        <f t="shared" si="21"/>
        <v>2009</v>
      </c>
      <c r="G263" s="181" t="str">
        <f>_xlfn.XLOOKUP(F263,'Číselník II_stav 1. 7. 2026'!A:A,'Číselník II_stav 1. 7. 2026'!B:B,"nenalezeno",0)</f>
        <v>Sekce ÚP pro Prahu 9</v>
      </c>
      <c r="H263" s="181">
        <f t="shared" si="22"/>
        <v>200970</v>
      </c>
      <c r="I263" s="181">
        <f t="shared" si="23"/>
        <v>70462</v>
      </c>
      <c r="J263" s="181" t="str">
        <f>'FÚ_stav 1. 7. 2026'!$A$4</f>
        <v>Ředitel FÚ</v>
      </c>
      <c r="K263" s="181" t="s">
        <v>455</v>
      </c>
      <c r="L263" s="181" t="str">
        <f t="shared" si="19"/>
        <v>Sekce ÚP pro Prahu 9</v>
      </c>
      <c r="M263" s="181" t="str">
        <f>_xlfn.XLOOKUP(I263,'Sekce_ÚP_stav 1. 12. 2025'!$F$4:$F$71,'Sekce_ÚP_stav 1. 12. 2025'!$A$4:$A$71,"nenalezeno",0)</f>
        <v>Ředitel sekce ÚP</v>
      </c>
      <c r="N263" s="181" t="str">
        <f>_xlfn.XLOOKUP(I263,'Sekce_ÚP_stav 1. 12. 2025'!$F$4:$F$71,'Sekce_ÚP_stav 1. 12. 2025'!$C$4:$C$71,"nenalezeno",0)</f>
        <v>Odbor majetkových daní</v>
      </c>
      <c r="O263" s="181" t="str">
        <f>_xlfn.XLOOKUP(I263,'Sekce_ÚP_stav 1. 12. 2025'!$F$4:$F$71,'Sekce_ÚP_stav 1. 12. 2025'!$D$4:$D$71,"nenalezeno",0)</f>
        <v>Oddělení majetkových daní II</v>
      </c>
    </row>
    <row r="264" spans="1:15" x14ac:dyDescent="0.25">
      <c r="A264" s="233"/>
      <c r="B264" s="114">
        <v>201000030</v>
      </c>
      <c r="C264" s="115" t="s">
        <v>821</v>
      </c>
      <c r="D264" s="181">
        <f t="shared" si="20"/>
        <v>20</v>
      </c>
      <c r="E264" s="181" t="str">
        <f>_xlfn.XLOOKUP(D264,Číselník!A:A,Číselník!B:B,"nenalezeno",0)</f>
        <v>FÚ pro hl. m. Prahu</v>
      </c>
      <c r="F264" s="181">
        <f t="shared" si="21"/>
        <v>2010</v>
      </c>
      <c r="G264" s="181" t="str">
        <f>_xlfn.XLOOKUP(F264,'Číselník II_stav 1. 7. 2026'!A:A,'Číselník II_stav 1. 7. 2026'!B:B,"nenalezeno",0)</f>
        <v>Sekce ÚP pro Prahu 10</v>
      </c>
      <c r="H264" s="181">
        <f t="shared" si="22"/>
        <v>201000</v>
      </c>
      <c r="I264" s="181">
        <f t="shared" si="23"/>
        <v>30</v>
      </c>
      <c r="J264" s="181" t="str">
        <f>'FÚ_stav 1. 7. 2026'!$A$4</f>
        <v>Ředitel FÚ</v>
      </c>
      <c r="K264" s="181" t="s">
        <v>456</v>
      </c>
      <c r="L264" s="181" t="str">
        <f t="shared" si="19"/>
        <v>Sekce ÚP pro Prahu 10</v>
      </c>
      <c r="M264" s="181" t="str">
        <f>_xlfn.XLOOKUP(I264,'Sekce_ÚP_stav 1. 12. 2025'!$F$4:$F$71,'Sekce_ÚP_stav 1. 12. 2025'!$A$4:$A$71,"nenalezeno",0)</f>
        <v>Ředitel sekce ÚP</v>
      </c>
      <c r="N264" s="181"/>
      <c r="O264" s="181"/>
    </row>
    <row r="265" spans="1:15" x14ac:dyDescent="0.25">
      <c r="A265" s="233"/>
      <c r="B265" s="114">
        <v>201000065</v>
      </c>
      <c r="C265" s="115" t="s">
        <v>822</v>
      </c>
      <c r="D265" s="181">
        <f t="shared" si="20"/>
        <v>20</v>
      </c>
      <c r="E265" s="181" t="str">
        <f>_xlfn.XLOOKUP(D265,Číselník!A:A,Číselník!B:B,"nenalezeno",0)</f>
        <v>FÚ pro hl. m. Prahu</v>
      </c>
      <c r="F265" s="181">
        <f t="shared" si="21"/>
        <v>2010</v>
      </c>
      <c r="G265" s="181" t="str">
        <f>_xlfn.XLOOKUP(F265,'Číselník II_stav 1. 7. 2026'!A:A,'Číselník II_stav 1. 7. 2026'!B:B,"nenalezeno",0)</f>
        <v>Sekce ÚP pro Prahu 10</v>
      </c>
      <c r="H265" s="181">
        <f t="shared" si="22"/>
        <v>201000</v>
      </c>
      <c r="I265" s="181">
        <f t="shared" si="23"/>
        <v>65</v>
      </c>
      <c r="J265" s="181" t="str">
        <f>'FÚ_stav 1. 7. 2026'!$A$4</f>
        <v>Ředitel FÚ</v>
      </c>
      <c r="K265" s="181" t="s">
        <v>456</v>
      </c>
      <c r="L265" s="181" t="str">
        <f t="shared" si="19"/>
        <v>Sekce ÚP pro Prahu 10</v>
      </c>
      <c r="M265" s="181" t="str">
        <f>_xlfn.XLOOKUP(I265,'Sekce_ÚP_stav 1. 12. 2025'!$F$4:$F$71,'Sekce_ÚP_stav 1. 12. 2025'!$A$4:$A$71,"nenalezeno",0)</f>
        <v>Ředitel sekce ÚP</v>
      </c>
      <c r="N265" s="181" t="str">
        <f>_xlfn.XLOOKUP(I265,'Sekce_ÚP_stav 1. 12. 2025'!$F$4:$F$71,'Sekce_ÚP_stav 1. 12. 2025'!$C$4:$C$71,"nenalezeno",0)</f>
        <v>Oddělení sekretariátu a provozního zabezpečení</v>
      </c>
      <c r="O265" s="181"/>
    </row>
    <row r="266" spans="1:15" x14ac:dyDescent="0.25">
      <c r="A266" s="233"/>
      <c r="B266" s="114">
        <v>201040050</v>
      </c>
      <c r="C266" s="115" t="s">
        <v>823</v>
      </c>
      <c r="D266" s="181">
        <f t="shared" si="20"/>
        <v>20</v>
      </c>
      <c r="E266" s="181" t="str">
        <f>_xlfn.XLOOKUP(D266,Číselník!A:A,Číselník!B:B,"nenalezeno",0)</f>
        <v>FÚ pro hl. m. Prahu</v>
      </c>
      <c r="F266" s="181">
        <f t="shared" si="21"/>
        <v>2010</v>
      </c>
      <c r="G266" s="181" t="str">
        <f>_xlfn.XLOOKUP(F266,'Číselník II_stav 1. 7. 2026'!A:A,'Číselník II_stav 1. 7. 2026'!B:B,"nenalezeno",0)</f>
        <v>Sekce ÚP pro Prahu 10</v>
      </c>
      <c r="H266" s="181">
        <f t="shared" si="22"/>
        <v>201040</v>
      </c>
      <c r="I266" s="181">
        <f t="shared" si="23"/>
        <v>40050</v>
      </c>
      <c r="J266" s="181" t="str">
        <f>'FÚ_stav 1. 7. 2026'!$A$4</f>
        <v>Ředitel FÚ</v>
      </c>
      <c r="K266" s="181" t="s">
        <v>456</v>
      </c>
      <c r="L266" s="181" t="str">
        <f t="shared" si="19"/>
        <v>Sekce ÚP pro Prahu 10</v>
      </c>
      <c r="M266" s="181" t="str">
        <f>_xlfn.XLOOKUP(I266,'Sekce_ÚP_stav 1. 12. 2025'!$F$4:$F$71,'Sekce_ÚP_stav 1. 12. 2025'!$A$4:$A$71,"nenalezeno",0)</f>
        <v>Ředitel sekce ÚP</v>
      </c>
      <c r="N266" s="181" t="str">
        <f>_xlfn.XLOOKUP(I266,'Sekce_ÚP_stav 1. 12. 2025'!$F$4:$F$71,'Sekce_ÚP_stav 1. 12. 2025'!$C$4:$C$71,"nenalezeno",0)</f>
        <v>Odbor správy registrů</v>
      </c>
      <c r="O266" s="181"/>
    </row>
    <row r="267" spans="1:15" x14ac:dyDescent="0.25">
      <c r="A267" s="233"/>
      <c r="B267" s="114">
        <v>201040511</v>
      </c>
      <c r="C267" s="115" t="s">
        <v>824</v>
      </c>
      <c r="D267" s="181">
        <f t="shared" si="20"/>
        <v>20</v>
      </c>
      <c r="E267" s="181" t="str">
        <f>_xlfn.XLOOKUP(D267,Číselník!A:A,Číselník!B:B,"nenalezeno",0)</f>
        <v>FÚ pro hl. m. Prahu</v>
      </c>
      <c r="F267" s="181">
        <f t="shared" si="21"/>
        <v>2010</v>
      </c>
      <c r="G267" s="181" t="str">
        <f>_xlfn.XLOOKUP(F267,'Číselník II_stav 1. 7. 2026'!A:A,'Číselník II_stav 1. 7. 2026'!B:B,"nenalezeno",0)</f>
        <v>Sekce ÚP pro Prahu 10</v>
      </c>
      <c r="H267" s="181">
        <f t="shared" si="22"/>
        <v>201040</v>
      </c>
      <c r="I267" s="181">
        <f t="shared" si="23"/>
        <v>40511</v>
      </c>
      <c r="J267" s="181" t="str">
        <f>'FÚ_stav 1. 7. 2026'!$A$4</f>
        <v>Ředitel FÚ</v>
      </c>
      <c r="K267" s="181" t="s">
        <v>456</v>
      </c>
      <c r="L267" s="181" t="str">
        <f t="shared" si="19"/>
        <v>Sekce ÚP pro Prahu 10</v>
      </c>
      <c r="M267" s="181" t="str">
        <f>_xlfn.XLOOKUP(I267,'Sekce_ÚP_stav 1. 12. 2025'!$F$4:$F$71,'Sekce_ÚP_stav 1. 12. 2025'!$A$4:$A$71,"nenalezeno",0)</f>
        <v>Ředitel sekce ÚP</v>
      </c>
      <c r="N267" s="181" t="str">
        <f>_xlfn.XLOOKUP(I267,'Sekce_ÚP_stav 1. 12. 2025'!$F$4:$F$71,'Sekce_ÚP_stav 1. 12. 2025'!$C$4:$C$71,"nenalezeno",0)</f>
        <v>Odbor správy registrů</v>
      </c>
      <c r="O267" s="181" t="str">
        <f>_xlfn.XLOOKUP(I267,'Sekce_ÚP_stav 1. 12. 2025'!$F$4:$F$71,'Sekce_ÚP_stav 1. 12. 2025'!$D$4:$D$71,"nenalezeno",0)</f>
        <v>Oddělení správy registrů I</v>
      </c>
    </row>
    <row r="268" spans="1:15" x14ac:dyDescent="0.25">
      <c r="A268" s="233"/>
      <c r="B268" s="114">
        <v>201040512</v>
      </c>
      <c r="C268" s="115" t="s">
        <v>825</v>
      </c>
      <c r="D268" s="181">
        <f t="shared" si="20"/>
        <v>20</v>
      </c>
      <c r="E268" s="181" t="str">
        <f>_xlfn.XLOOKUP(D268,Číselník!A:A,Číselník!B:B,"nenalezeno",0)</f>
        <v>FÚ pro hl. m. Prahu</v>
      </c>
      <c r="F268" s="181">
        <f t="shared" si="21"/>
        <v>2010</v>
      </c>
      <c r="G268" s="181" t="str">
        <f>_xlfn.XLOOKUP(F268,'Číselník II_stav 1. 7. 2026'!A:A,'Číselník II_stav 1. 7. 2026'!B:B,"nenalezeno",0)</f>
        <v>Sekce ÚP pro Prahu 10</v>
      </c>
      <c r="H268" s="181">
        <f t="shared" si="22"/>
        <v>201040</v>
      </c>
      <c r="I268" s="181">
        <f t="shared" si="23"/>
        <v>40512</v>
      </c>
      <c r="J268" s="181" t="str">
        <f>'FÚ_stav 1. 7. 2026'!$A$4</f>
        <v>Ředitel FÚ</v>
      </c>
      <c r="K268" s="181" t="s">
        <v>456</v>
      </c>
      <c r="L268" s="181" t="str">
        <f t="shared" si="19"/>
        <v>Sekce ÚP pro Prahu 10</v>
      </c>
      <c r="M268" s="181" t="str">
        <f>_xlfn.XLOOKUP(I268,'Sekce_ÚP_stav 1. 12. 2025'!$F$4:$F$71,'Sekce_ÚP_stav 1. 12. 2025'!$A$4:$A$71,"nenalezeno",0)</f>
        <v>Ředitel sekce ÚP</v>
      </c>
      <c r="N268" s="181" t="str">
        <f>_xlfn.XLOOKUP(I268,'Sekce_ÚP_stav 1. 12. 2025'!$F$4:$F$71,'Sekce_ÚP_stav 1. 12. 2025'!$C$4:$C$71,"nenalezeno",0)</f>
        <v>Odbor správy registrů</v>
      </c>
      <c r="O268" s="181" t="str">
        <f>_xlfn.XLOOKUP(I268,'Sekce_ÚP_stav 1. 12. 2025'!$F$4:$F$71,'Sekce_ÚP_stav 1. 12. 2025'!$D$4:$D$71,"nenalezeno",0)</f>
        <v>Oddělení správy registrů II</v>
      </c>
    </row>
    <row r="269" spans="1:15" x14ac:dyDescent="0.25">
      <c r="A269" s="233"/>
      <c r="B269" s="114">
        <v>201051050</v>
      </c>
      <c r="C269" s="115" t="s">
        <v>826</v>
      </c>
      <c r="D269" s="181">
        <f t="shared" si="20"/>
        <v>20</v>
      </c>
      <c r="E269" s="181" t="str">
        <f>_xlfn.XLOOKUP(D269,Číselník!A:A,Číselník!B:B,"nenalezeno",0)</f>
        <v>FÚ pro hl. m. Prahu</v>
      </c>
      <c r="F269" s="181">
        <f t="shared" si="21"/>
        <v>2010</v>
      </c>
      <c r="G269" s="181" t="str">
        <f>_xlfn.XLOOKUP(F269,'Číselník II_stav 1. 7. 2026'!A:A,'Číselník II_stav 1. 7. 2026'!B:B,"nenalezeno",0)</f>
        <v>Sekce ÚP pro Prahu 10</v>
      </c>
      <c r="H269" s="181">
        <f t="shared" si="22"/>
        <v>201051</v>
      </c>
      <c r="I269" s="181">
        <f t="shared" si="23"/>
        <v>51050</v>
      </c>
      <c r="J269" s="181" t="str">
        <f>'FÚ_stav 1. 7. 2026'!$A$4</f>
        <v>Ředitel FÚ</v>
      </c>
      <c r="K269" s="181" t="s">
        <v>456</v>
      </c>
      <c r="L269" s="181" t="str">
        <f t="shared" si="19"/>
        <v>Sekce ÚP pro Prahu 10</v>
      </c>
      <c r="M269" s="181" t="str">
        <f>_xlfn.XLOOKUP(I269,'Sekce_ÚP_stav 1. 12. 2025'!$F$4:$F$71,'Sekce_ÚP_stav 1. 12. 2025'!$A$4:$A$71,"nenalezeno",0)</f>
        <v>Ředitel sekce ÚP</v>
      </c>
      <c r="N269" s="181" t="str">
        <f>_xlfn.XLOOKUP(I269,'Sekce_ÚP_stav 1. 12. 2025'!$F$4:$F$71,'Sekce_ÚP_stav 1. 12. 2025'!$C$4:$C$71,"nenalezeno",0)</f>
        <v>Odbor vyměřovací I</v>
      </c>
      <c r="O269" s="181"/>
    </row>
    <row r="270" spans="1:15" x14ac:dyDescent="0.25">
      <c r="A270" s="233"/>
      <c r="B270" s="114">
        <v>201051521</v>
      </c>
      <c r="C270" s="115" t="s">
        <v>827</v>
      </c>
      <c r="D270" s="181">
        <f t="shared" si="20"/>
        <v>20</v>
      </c>
      <c r="E270" s="181" t="str">
        <f>_xlfn.XLOOKUP(D270,Číselník!A:A,Číselník!B:B,"nenalezeno",0)</f>
        <v>FÚ pro hl. m. Prahu</v>
      </c>
      <c r="F270" s="181">
        <f t="shared" si="21"/>
        <v>2010</v>
      </c>
      <c r="G270" s="181" t="str">
        <f>_xlfn.XLOOKUP(F270,'Číselník II_stav 1. 7. 2026'!A:A,'Číselník II_stav 1. 7. 2026'!B:B,"nenalezeno",0)</f>
        <v>Sekce ÚP pro Prahu 10</v>
      </c>
      <c r="H270" s="181">
        <f t="shared" si="22"/>
        <v>201051</v>
      </c>
      <c r="I270" s="181">
        <f t="shared" si="23"/>
        <v>51521</v>
      </c>
      <c r="J270" s="181" t="str">
        <f>'FÚ_stav 1. 7. 2026'!$A$4</f>
        <v>Ředitel FÚ</v>
      </c>
      <c r="K270" s="181" t="s">
        <v>456</v>
      </c>
      <c r="L270" s="181" t="str">
        <f t="shared" si="19"/>
        <v>Sekce ÚP pro Prahu 10</v>
      </c>
      <c r="M270" s="181" t="str">
        <f>_xlfn.XLOOKUP(I270,'Sekce_ÚP_stav 1. 12. 2025'!$F$4:$F$71,'Sekce_ÚP_stav 1. 12. 2025'!$A$4:$A$71,"nenalezeno",0)</f>
        <v>Ředitel sekce ÚP</v>
      </c>
      <c r="N270" s="181" t="str">
        <f>_xlfn.XLOOKUP(I270,'Sekce_ÚP_stav 1. 12. 2025'!$F$4:$F$71,'Sekce_ÚP_stav 1. 12. 2025'!$C$4:$C$71,"nenalezeno",0)</f>
        <v>Odbor vyměřovací I</v>
      </c>
      <c r="O270" s="181" t="str">
        <f>_xlfn.XLOOKUP(I270,'Sekce_ÚP_stav 1. 12. 2025'!$F$4:$F$71,'Sekce_ÚP_stav 1. 12. 2025'!$D$4:$D$71,"nenalezeno",0)</f>
        <v>Oddělení vyměřovací I</v>
      </c>
    </row>
    <row r="271" spans="1:15" x14ac:dyDescent="0.25">
      <c r="A271" s="233"/>
      <c r="B271" s="114">
        <v>201051522</v>
      </c>
      <c r="C271" s="115" t="s">
        <v>828</v>
      </c>
      <c r="D271" s="181">
        <f t="shared" si="20"/>
        <v>20</v>
      </c>
      <c r="E271" s="181" t="str">
        <f>_xlfn.XLOOKUP(D271,Číselník!A:A,Číselník!B:B,"nenalezeno",0)</f>
        <v>FÚ pro hl. m. Prahu</v>
      </c>
      <c r="F271" s="181">
        <f t="shared" si="21"/>
        <v>2010</v>
      </c>
      <c r="G271" s="181" t="str">
        <f>_xlfn.XLOOKUP(F271,'Číselník II_stav 1. 7. 2026'!A:A,'Číselník II_stav 1. 7. 2026'!B:B,"nenalezeno",0)</f>
        <v>Sekce ÚP pro Prahu 10</v>
      </c>
      <c r="H271" s="181">
        <f t="shared" si="22"/>
        <v>201051</v>
      </c>
      <c r="I271" s="181">
        <f t="shared" si="23"/>
        <v>51522</v>
      </c>
      <c r="J271" s="181" t="str">
        <f>'FÚ_stav 1. 7. 2026'!$A$4</f>
        <v>Ředitel FÚ</v>
      </c>
      <c r="K271" s="181" t="s">
        <v>456</v>
      </c>
      <c r="L271" s="181" t="str">
        <f t="shared" si="19"/>
        <v>Sekce ÚP pro Prahu 10</v>
      </c>
      <c r="M271" s="181" t="str">
        <f>_xlfn.XLOOKUP(I271,'Sekce_ÚP_stav 1. 12. 2025'!$F$4:$F$71,'Sekce_ÚP_stav 1. 12. 2025'!$A$4:$A$71,"nenalezeno",0)</f>
        <v>Ředitel sekce ÚP</v>
      </c>
      <c r="N271" s="181" t="str">
        <f>_xlfn.XLOOKUP(I271,'Sekce_ÚP_stav 1. 12. 2025'!$F$4:$F$71,'Sekce_ÚP_stav 1. 12. 2025'!$C$4:$C$71,"nenalezeno",0)</f>
        <v>Odbor vyměřovací I</v>
      </c>
      <c r="O271" s="181" t="str">
        <f>_xlfn.XLOOKUP(I271,'Sekce_ÚP_stav 1. 12. 2025'!$F$4:$F$71,'Sekce_ÚP_stav 1. 12. 2025'!$D$4:$D$71,"nenalezeno",0)</f>
        <v>Oddělení vyměřovací II</v>
      </c>
    </row>
    <row r="272" spans="1:15" x14ac:dyDescent="0.25">
      <c r="A272" s="233"/>
      <c r="B272" s="114">
        <v>201051523</v>
      </c>
      <c r="C272" s="115" t="s">
        <v>829</v>
      </c>
      <c r="D272" s="181">
        <f t="shared" si="20"/>
        <v>20</v>
      </c>
      <c r="E272" s="181" t="str">
        <f>_xlfn.XLOOKUP(D272,Číselník!A:A,Číselník!B:B,"nenalezeno",0)</f>
        <v>FÚ pro hl. m. Prahu</v>
      </c>
      <c r="F272" s="181">
        <f t="shared" si="21"/>
        <v>2010</v>
      </c>
      <c r="G272" s="181" t="str">
        <f>_xlfn.XLOOKUP(F272,'Číselník II_stav 1. 7. 2026'!A:A,'Číselník II_stav 1. 7. 2026'!B:B,"nenalezeno",0)</f>
        <v>Sekce ÚP pro Prahu 10</v>
      </c>
      <c r="H272" s="181">
        <f t="shared" si="22"/>
        <v>201051</v>
      </c>
      <c r="I272" s="181">
        <f t="shared" si="23"/>
        <v>51523</v>
      </c>
      <c r="J272" s="181" t="str">
        <f>'FÚ_stav 1. 7. 2026'!$A$4</f>
        <v>Ředitel FÚ</v>
      </c>
      <c r="K272" s="181" t="s">
        <v>456</v>
      </c>
      <c r="L272" s="181" t="str">
        <f t="shared" si="19"/>
        <v>Sekce ÚP pro Prahu 10</v>
      </c>
      <c r="M272" s="181" t="str">
        <f>_xlfn.XLOOKUP(I272,'Sekce_ÚP_stav 1. 12. 2025'!$F$4:$F$71,'Sekce_ÚP_stav 1. 12. 2025'!$A$4:$A$71,"nenalezeno",0)</f>
        <v>Ředitel sekce ÚP</v>
      </c>
      <c r="N272" s="181" t="str">
        <f>_xlfn.XLOOKUP(I272,'Sekce_ÚP_stav 1. 12. 2025'!$F$4:$F$71,'Sekce_ÚP_stav 1. 12. 2025'!$C$4:$C$71,"nenalezeno",0)</f>
        <v>Odbor vyměřovací I</v>
      </c>
      <c r="O272" s="181" t="str">
        <f>_xlfn.XLOOKUP(I272,'Sekce_ÚP_stav 1. 12. 2025'!$F$4:$F$71,'Sekce_ÚP_stav 1. 12. 2025'!$D$4:$D$71,"nenalezeno",0)</f>
        <v>Oddělení vyměřovací III</v>
      </c>
    </row>
    <row r="273" spans="1:15" x14ac:dyDescent="0.25">
      <c r="A273" s="233"/>
      <c r="B273" s="114">
        <v>201051524</v>
      </c>
      <c r="C273" s="115" t="s">
        <v>830</v>
      </c>
      <c r="D273" s="181">
        <f t="shared" si="20"/>
        <v>20</v>
      </c>
      <c r="E273" s="181" t="str">
        <f>_xlfn.XLOOKUP(D273,Číselník!A:A,Číselník!B:B,"nenalezeno",0)</f>
        <v>FÚ pro hl. m. Prahu</v>
      </c>
      <c r="F273" s="181">
        <f t="shared" si="21"/>
        <v>2010</v>
      </c>
      <c r="G273" s="181" t="str">
        <f>_xlfn.XLOOKUP(F273,'Číselník II_stav 1. 7. 2026'!A:A,'Číselník II_stav 1. 7. 2026'!B:B,"nenalezeno",0)</f>
        <v>Sekce ÚP pro Prahu 10</v>
      </c>
      <c r="H273" s="181">
        <f t="shared" si="22"/>
        <v>201051</v>
      </c>
      <c r="I273" s="181">
        <f t="shared" si="23"/>
        <v>51524</v>
      </c>
      <c r="J273" s="181" t="str">
        <f>'FÚ_stav 1. 7. 2026'!$A$4</f>
        <v>Ředitel FÚ</v>
      </c>
      <c r="K273" s="181" t="s">
        <v>456</v>
      </c>
      <c r="L273" s="181" t="str">
        <f t="shared" si="19"/>
        <v>Sekce ÚP pro Prahu 10</v>
      </c>
      <c r="M273" s="181" t="str">
        <f>_xlfn.XLOOKUP(I273,'Sekce_ÚP_stav 1. 12. 2025'!$F$4:$F$71,'Sekce_ÚP_stav 1. 12. 2025'!$A$4:$A$71,"nenalezeno",0)</f>
        <v>Ředitel sekce ÚP</v>
      </c>
      <c r="N273" s="181" t="str">
        <f>_xlfn.XLOOKUP(I273,'Sekce_ÚP_stav 1. 12. 2025'!$F$4:$F$71,'Sekce_ÚP_stav 1. 12. 2025'!$C$4:$C$71,"nenalezeno",0)</f>
        <v>Odbor vyměřovací I</v>
      </c>
      <c r="O273" s="181" t="str">
        <f>_xlfn.XLOOKUP(I273,'Sekce_ÚP_stav 1. 12. 2025'!$F$4:$F$71,'Sekce_ÚP_stav 1. 12. 2025'!$D$4:$D$71,"nenalezeno",0)</f>
        <v>Oddělení vyměřovací IV</v>
      </c>
    </row>
    <row r="274" spans="1:15" x14ac:dyDescent="0.25">
      <c r="A274" s="233"/>
      <c r="B274" s="114">
        <v>201052050</v>
      </c>
      <c r="C274" s="115" t="s">
        <v>831</v>
      </c>
      <c r="D274" s="181">
        <f t="shared" si="20"/>
        <v>20</v>
      </c>
      <c r="E274" s="181" t="str">
        <f>_xlfn.XLOOKUP(D274,Číselník!A:A,Číselník!B:B,"nenalezeno",0)</f>
        <v>FÚ pro hl. m. Prahu</v>
      </c>
      <c r="F274" s="181">
        <f t="shared" si="21"/>
        <v>2010</v>
      </c>
      <c r="G274" s="181" t="str">
        <f>_xlfn.XLOOKUP(F274,'Číselník II_stav 1. 7. 2026'!A:A,'Číselník II_stav 1. 7. 2026'!B:B,"nenalezeno",0)</f>
        <v>Sekce ÚP pro Prahu 10</v>
      </c>
      <c r="H274" s="181">
        <f t="shared" si="22"/>
        <v>201052</v>
      </c>
      <c r="I274" s="181">
        <f t="shared" si="23"/>
        <v>52050</v>
      </c>
      <c r="J274" s="181" t="str">
        <f>'FÚ_stav 1. 7. 2026'!$A$4</f>
        <v>Ředitel FÚ</v>
      </c>
      <c r="K274" s="181" t="s">
        <v>456</v>
      </c>
      <c r="L274" s="181" t="str">
        <f t="shared" si="19"/>
        <v>Sekce ÚP pro Prahu 10</v>
      </c>
      <c r="M274" s="181" t="str">
        <f>_xlfn.XLOOKUP(I274,'Sekce_ÚP_stav 1. 12. 2025'!$F$4:$F$71,'Sekce_ÚP_stav 1. 12. 2025'!$A$4:$A$71,"nenalezeno",0)</f>
        <v>Ředitel sekce ÚP</v>
      </c>
      <c r="N274" s="181" t="str">
        <f>_xlfn.XLOOKUP(I274,'Sekce_ÚP_stav 1. 12. 2025'!$F$4:$F$71,'Sekce_ÚP_stav 1. 12. 2025'!$C$4:$C$71,"nenalezeno",0)</f>
        <v>Odbor vyměřovací II</v>
      </c>
      <c r="O274" s="181"/>
    </row>
    <row r="275" spans="1:15" x14ac:dyDescent="0.25">
      <c r="A275" s="233"/>
      <c r="B275" s="114">
        <v>201052521</v>
      </c>
      <c r="C275" s="115" t="s">
        <v>832</v>
      </c>
      <c r="D275" s="181">
        <f t="shared" si="20"/>
        <v>20</v>
      </c>
      <c r="E275" s="181" t="str">
        <f>_xlfn.XLOOKUP(D275,Číselník!A:A,Číselník!B:B,"nenalezeno",0)</f>
        <v>FÚ pro hl. m. Prahu</v>
      </c>
      <c r="F275" s="181">
        <f t="shared" si="21"/>
        <v>2010</v>
      </c>
      <c r="G275" s="181" t="str">
        <f>_xlfn.XLOOKUP(F275,'Číselník II_stav 1. 7. 2026'!A:A,'Číselník II_stav 1. 7. 2026'!B:B,"nenalezeno",0)</f>
        <v>Sekce ÚP pro Prahu 10</v>
      </c>
      <c r="H275" s="181">
        <f t="shared" si="22"/>
        <v>201052</v>
      </c>
      <c r="I275" s="181">
        <f t="shared" si="23"/>
        <v>52521</v>
      </c>
      <c r="J275" s="181" t="str">
        <f>'FÚ_stav 1. 7. 2026'!$A$4</f>
        <v>Ředitel FÚ</v>
      </c>
      <c r="K275" s="181" t="s">
        <v>456</v>
      </c>
      <c r="L275" s="181" t="str">
        <f t="shared" si="19"/>
        <v>Sekce ÚP pro Prahu 10</v>
      </c>
      <c r="M275" s="181" t="str">
        <f>_xlfn.XLOOKUP(I275,'Sekce_ÚP_stav 1. 12. 2025'!$F$4:$F$71,'Sekce_ÚP_stav 1. 12. 2025'!$A$4:$A$71,"nenalezeno",0)</f>
        <v>Ředitel sekce ÚP</v>
      </c>
      <c r="N275" s="181" t="str">
        <f>_xlfn.XLOOKUP(I275,'Sekce_ÚP_stav 1. 12. 2025'!$F$4:$F$71,'Sekce_ÚP_stav 1. 12. 2025'!$C$4:$C$71,"nenalezeno",0)</f>
        <v>Odbor vyměřovací II</v>
      </c>
      <c r="O275" s="181" t="str">
        <f>_xlfn.XLOOKUP(I275,'Sekce_ÚP_stav 1. 12. 2025'!$F$4:$F$71,'Sekce_ÚP_stav 1. 12. 2025'!$D$4:$D$71,"nenalezeno",0)</f>
        <v>Oddělení vyměřovací I</v>
      </c>
    </row>
    <row r="276" spans="1:15" x14ac:dyDescent="0.25">
      <c r="A276" s="233"/>
      <c r="B276" s="114">
        <v>201052522</v>
      </c>
      <c r="C276" s="115" t="s">
        <v>833</v>
      </c>
      <c r="D276" s="181">
        <f t="shared" si="20"/>
        <v>20</v>
      </c>
      <c r="E276" s="181" t="str">
        <f>_xlfn.XLOOKUP(D276,Číselník!A:A,Číselník!B:B,"nenalezeno",0)</f>
        <v>FÚ pro hl. m. Prahu</v>
      </c>
      <c r="F276" s="181">
        <f t="shared" si="21"/>
        <v>2010</v>
      </c>
      <c r="G276" s="181" t="str">
        <f>_xlfn.XLOOKUP(F276,'Číselník II_stav 1. 7. 2026'!A:A,'Číselník II_stav 1. 7. 2026'!B:B,"nenalezeno",0)</f>
        <v>Sekce ÚP pro Prahu 10</v>
      </c>
      <c r="H276" s="181">
        <f t="shared" si="22"/>
        <v>201052</v>
      </c>
      <c r="I276" s="181">
        <f t="shared" si="23"/>
        <v>52522</v>
      </c>
      <c r="J276" s="181" t="str">
        <f>'FÚ_stav 1. 7. 2026'!$A$4</f>
        <v>Ředitel FÚ</v>
      </c>
      <c r="K276" s="181" t="s">
        <v>456</v>
      </c>
      <c r="L276" s="181" t="str">
        <f t="shared" si="19"/>
        <v>Sekce ÚP pro Prahu 10</v>
      </c>
      <c r="M276" s="181" t="str">
        <f>_xlfn.XLOOKUP(I276,'Sekce_ÚP_stav 1. 12. 2025'!$F$4:$F$71,'Sekce_ÚP_stav 1. 12. 2025'!$A$4:$A$71,"nenalezeno",0)</f>
        <v>Ředitel sekce ÚP</v>
      </c>
      <c r="N276" s="181" t="str">
        <f>_xlfn.XLOOKUP(I276,'Sekce_ÚP_stav 1. 12. 2025'!$F$4:$F$71,'Sekce_ÚP_stav 1. 12. 2025'!$C$4:$C$71,"nenalezeno",0)</f>
        <v>Odbor vyměřovací II</v>
      </c>
      <c r="O276" s="181" t="str">
        <f>_xlfn.XLOOKUP(I276,'Sekce_ÚP_stav 1. 12. 2025'!$F$4:$F$71,'Sekce_ÚP_stav 1. 12. 2025'!$D$4:$D$71,"nenalezeno",0)</f>
        <v>Oddělení vyměřovací II</v>
      </c>
    </row>
    <row r="277" spans="1:15" x14ac:dyDescent="0.25">
      <c r="A277" s="233"/>
      <c r="B277" s="114">
        <v>201052523</v>
      </c>
      <c r="C277" s="115" t="s">
        <v>834</v>
      </c>
      <c r="D277" s="181">
        <f t="shared" si="20"/>
        <v>20</v>
      </c>
      <c r="E277" s="181" t="str">
        <f>_xlfn.XLOOKUP(D277,Číselník!A:A,Číselník!B:B,"nenalezeno",0)</f>
        <v>FÚ pro hl. m. Prahu</v>
      </c>
      <c r="F277" s="181">
        <f t="shared" si="21"/>
        <v>2010</v>
      </c>
      <c r="G277" s="181" t="str">
        <f>_xlfn.XLOOKUP(F277,'Číselník II_stav 1. 7. 2026'!A:A,'Číselník II_stav 1. 7. 2026'!B:B,"nenalezeno",0)</f>
        <v>Sekce ÚP pro Prahu 10</v>
      </c>
      <c r="H277" s="181">
        <f t="shared" si="22"/>
        <v>201052</v>
      </c>
      <c r="I277" s="181">
        <f t="shared" si="23"/>
        <v>52523</v>
      </c>
      <c r="J277" s="181" t="str">
        <f>'FÚ_stav 1. 7. 2026'!$A$4</f>
        <v>Ředitel FÚ</v>
      </c>
      <c r="K277" s="181" t="s">
        <v>456</v>
      </c>
      <c r="L277" s="181" t="str">
        <f t="shared" si="19"/>
        <v>Sekce ÚP pro Prahu 10</v>
      </c>
      <c r="M277" s="181" t="str">
        <f>_xlfn.XLOOKUP(I277,'Sekce_ÚP_stav 1. 12. 2025'!$F$4:$F$71,'Sekce_ÚP_stav 1. 12. 2025'!$A$4:$A$71,"nenalezeno",0)</f>
        <v>Ředitel sekce ÚP</v>
      </c>
      <c r="N277" s="181" t="str">
        <f>_xlfn.XLOOKUP(I277,'Sekce_ÚP_stav 1. 12. 2025'!$F$4:$F$71,'Sekce_ÚP_stav 1. 12. 2025'!$C$4:$C$71,"nenalezeno",0)</f>
        <v>Odbor vyměřovací II</v>
      </c>
      <c r="O277" s="181" t="str">
        <f>_xlfn.XLOOKUP(I277,'Sekce_ÚP_stav 1. 12. 2025'!$F$4:$F$71,'Sekce_ÚP_stav 1. 12. 2025'!$D$4:$D$71,"nenalezeno",0)</f>
        <v>Oddělení vyměřovací III</v>
      </c>
    </row>
    <row r="278" spans="1:15" x14ac:dyDescent="0.25">
      <c r="A278" s="233"/>
      <c r="B278" s="114">
        <v>201052524</v>
      </c>
      <c r="C278" s="115" t="s">
        <v>835</v>
      </c>
      <c r="D278" s="181">
        <f t="shared" si="20"/>
        <v>20</v>
      </c>
      <c r="E278" s="181" t="str">
        <f>_xlfn.XLOOKUP(D278,Číselník!A:A,Číselník!B:B,"nenalezeno",0)</f>
        <v>FÚ pro hl. m. Prahu</v>
      </c>
      <c r="F278" s="181">
        <f t="shared" si="21"/>
        <v>2010</v>
      </c>
      <c r="G278" s="181" t="str">
        <f>_xlfn.XLOOKUP(F278,'Číselník II_stav 1. 7. 2026'!A:A,'Číselník II_stav 1. 7. 2026'!B:B,"nenalezeno",0)</f>
        <v>Sekce ÚP pro Prahu 10</v>
      </c>
      <c r="H278" s="181">
        <f t="shared" si="22"/>
        <v>201052</v>
      </c>
      <c r="I278" s="181">
        <f t="shared" si="23"/>
        <v>52524</v>
      </c>
      <c r="J278" s="181" t="str">
        <f>'FÚ_stav 1. 7. 2026'!$A$4</f>
        <v>Ředitel FÚ</v>
      </c>
      <c r="K278" s="181" t="s">
        <v>456</v>
      </c>
      <c r="L278" s="181" t="str">
        <f t="shared" si="19"/>
        <v>Sekce ÚP pro Prahu 10</v>
      </c>
      <c r="M278" s="181" t="str">
        <f>_xlfn.XLOOKUP(I278,'Sekce_ÚP_stav 1. 12. 2025'!$F$4:$F$71,'Sekce_ÚP_stav 1. 12. 2025'!$A$4:$A$71,"nenalezeno",0)</f>
        <v>Ředitel sekce ÚP</v>
      </c>
      <c r="N278" s="181" t="str">
        <f>_xlfn.XLOOKUP(I278,'Sekce_ÚP_stav 1. 12. 2025'!$F$4:$F$71,'Sekce_ÚP_stav 1. 12. 2025'!$C$4:$C$71,"nenalezeno",0)</f>
        <v>Odbor vyměřovací II</v>
      </c>
      <c r="O278" s="181" t="str">
        <f>_xlfn.XLOOKUP(I278,'Sekce_ÚP_stav 1. 12. 2025'!$F$4:$F$71,'Sekce_ÚP_stav 1. 12. 2025'!$D$4:$D$71,"nenalezeno",0)</f>
        <v>Oddělení vyměřovací IV</v>
      </c>
    </row>
    <row r="279" spans="1:15" x14ac:dyDescent="0.25">
      <c r="A279" s="233"/>
      <c r="B279" s="114">
        <v>201053050</v>
      </c>
      <c r="C279" s="115" t="s">
        <v>836</v>
      </c>
      <c r="D279" s="181">
        <f t="shared" si="20"/>
        <v>20</v>
      </c>
      <c r="E279" s="181" t="str">
        <f>_xlfn.XLOOKUP(D279,Číselník!A:A,Číselník!B:B,"nenalezeno",0)</f>
        <v>FÚ pro hl. m. Prahu</v>
      </c>
      <c r="F279" s="181">
        <f t="shared" si="21"/>
        <v>2010</v>
      </c>
      <c r="G279" s="181" t="str">
        <f>_xlfn.XLOOKUP(F279,'Číselník II_stav 1. 7. 2026'!A:A,'Číselník II_stav 1. 7. 2026'!B:B,"nenalezeno",0)</f>
        <v>Sekce ÚP pro Prahu 10</v>
      </c>
      <c r="H279" s="181">
        <f t="shared" si="22"/>
        <v>201053</v>
      </c>
      <c r="I279" s="181">
        <f t="shared" si="23"/>
        <v>53050</v>
      </c>
      <c r="J279" s="181" t="str">
        <f>'FÚ_stav 1. 7. 2026'!$A$4</f>
        <v>Ředitel FÚ</v>
      </c>
      <c r="K279" s="181" t="s">
        <v>456</v>
      </c>
      <c r="L279" s="181" t="str">
        <f t="shared" si="19"/>
        <v>Sekce ÚP pro Prahu 10</v>
      </c>
      <c r="M279" s="181" t="str">
        <f>_xlfn.XLOOKUP(I279,'Sekce_ÚP_stav 1. 12. 2025'!$F$4:$F$71,'Sekce_ÚP_stav 1. 12. 2025'!$A$4:$A$71,"nenalezeno",0)</f>
        <v>Ředitel sekce ÚP</v>
      </c>
      <c r="N279" s="181" t="str">
        <f>_xlfn.XLOOKUP(I279,'Sekce_ÚP_stav 1. 12. 2025'!$F$4:$F$71,'Sekce_ÚP_stav 1. 12. 2025'!$C$4:$C$71,"nenalezeno",0)</f>
        <v>Odbor vyměřovací III</v>
      </c>
      <c r="O279" s="181"/>
    </row>
    <row r="280" spans="1:15" x14ac:dyDescent="0.25">
      <c r="A280" s="233"/>
      <c r="B280" s="114">
        <v>201053521</v>
      </c>
      <c r="C280" s="115" t="s">
        <v>837</v>
      </c>
      <c r="D280" s="181">
        <f t="shared" si="20"/>
        <v>20</v>
      </c>
      <c r="E280" s="181" t="str">
        <f>_xlfn.XLOOKUP(D280,Číselník!A:A,Číselník!B:B,"nenalezeno",0)</f>
        <v>FÚ pro hl. m. Prahu</v>
      </c>
      <c r="F280" s="181">
        <f t="shared" si="21"/>
        <v>2010</v>
      </c>
      <c r="G280" s="181" t="str">
        <f>_xlfn.XLOOKUP(F280,'Číselník II_stav 1. 7. 2026'!A:A,'Číselník II_stav 1. 7. 2026'!B:B,"nenalezeno",0)</f>
        <v>Sekce ÚP pro Prahu 10</v>
      </c>
      <c r="H280" s="181">
        <f t="shared" si="22"/>
        <v>201053</v>
      </c>
      <c r="I280" s="181">
        <f t="shared" si="23"/>
        <v>53521</v>
      </c>
      <c r="J280" s="181" t="str">
        <f>'FÚ_stav 1. 7. 2026'!$A$4</f>
        <v>Ředitel FÚ</v>
      </c>
      <c r="K280" s="181" t="s">
        <v>456</v>
      </c>
      <c r="L280" s="181" t="str">
        <f t="shared" si="19"/>
        <v>Sekce ÚP pro Prahu 10</v>
      </c>
      <c r="M280" s="181" t="str">
        <f>_xlfn.XLOOKUP(I280,'Sekce_ÚP_stav 1. 12. 2025'!$F$4:$F$71,'Sekce_ÚP_stav 1. 12. 2025'!$A$4:$A$71,"nenalezeno",0)</f>
        <v>Ředitel sekce ÚP</v>
      </c>
      <c r="N280" s="181" t="str">
        <f>_xlfn.XLOOKUP(I280,'Sekce_ÚP_stav 1. 12. 2025'!$F$4:$F$71,'Sekce_ÚP_stav 1. 12. 2025'!$C$4:$C$71,"nenalezeno",0)</f>
        <v>Odbor vyměřovací III</v>
      </c>
      <c r="O280" s="181" t="str">
        <f>_xlfn.XLOOKUP(I280,'Sekce_ÚP_stav 1. 12. 2025'!$F$4:$F$71,'Sekce_ÚP_stav 1. 12. 2025'!$D$4:$D$71,"nenalezeno",0)</f>
        <v>Oddělení vyměřovací I</v>
      </c>
    </row>
    <row r="281" spans="1:15" x14ac:dyDescent="0.25">
      <c r="A281" s="233"/>
      <c r="B281" s="114">
        <v>201053522</v>
      </c>
      <c r="C281" s="115" t="s">
        <v>838</v>
      </c>
      <c r="D281" s="181">
        <f t="shared" si="20"/>
        <v>20</v>
      </c>
      <c r="E281" s="181" t="str">
        <f>_xlfn.XLOOKUP(D281,Číselník!A:A,Číselník!B:B,"nenalezeno",0)</f>
        <v>FÚ pro hl. m. Prahu</v>
      </c>
      <c r="F281" s="181">
        <f t="shared" si="21"/>
        <v>2010</v>
      </c>
      <c r="G281" s="181" t="str">
        <f>_xlfn.XLOOKUP(F281,'Číselník II_stav 1. 7. 2026'!A:A,'Číselník II_stav 1. 7. 2026'!B:B,"nenalezeno",0)</f>
        <v>Sekce ÚP pro Prahu 10</v>
      </c>
      <c r="H281" s="181">
        <f t="shared" si="22"/>
        <v>201053</v>
      </c>
      <c r="I281" s="181">
        <f t="shared" si="23"/>
        <v>53522</v>
      </c>
      <c r="J281" s="181" t="str">
        <f>'FÚ_stav 1. 7. 2026'!$A$4</f>
        <v>Ředitel FÚ</v>
      </c>
      <c r="K281" s="181" t="s">
        <v>456</v>
      </c>
      <c r="L281" s="181" t="str">
        <f t="shared" si="19"/>
        <v>Sekce ÚP pro Prahu 10</v>
      </c>
      <c r="M281" s="181" t="str">
        <f>_xlfn.XLOOKUP(I281,'Sekce_ÚP_stav 1. 12. 2025'!$F$4:$F$71,'Sekce_ÚP_stav 1. 12. 2025'!$A$4:$A$71,"nenalezeno",0)</f>
        <v>Ředitel sekce ÚP</v>
      </c>
      <c r="N281" s="181" t="str">
        <f>_xlfn.XLOOKUP(I281,'Sekce_ÚP_stav 1. 12. 2025'!$F$4:$F$71,'Sekce_ÚP_stav 1. 12. 2025'!$C$4:$C$71,"nenalezeno",0)</f>
        <v>Odbor vyměřovací III</v>
      </c>
      <c r="O281" s="181" t="str">
        <f>_xlfn.XLOOKUP(I281,'Sekce_ÚP_stav 1. 12. 2025'!$F$4:$F$71,'Sekce_ÚP_stav 1. 12. 2025'!$D$4:$D$71,"nenalezeno",0)</f>
        <v>Oddělení vyměřovací II</v>
      </c>
    </row>
    <row r="282" spans="1:15" x14ac:dyDescent="0.25">
      <c r="A282" s="233"/>
      <c r="B282" s="114">
        <v>201053523</v>
      </c>
      <c r="C282" s="115" t="s">
        <v>839</v>
      </c>
      <c r="D282" s="181">
        <f t="shared" si="20"/>
        <v>20</v>
      </c>
      <c r="E282" s="181" t="str">
        <f>_xlfn.XLOOKUP(D282,Číselník!A:A,Číselník!B:B,"nenalezeno",0)</f>
        <v>FÚ pro hl. m. Prahu</v>
      </c>
      <c r="F282" s="181">
        <f t="shared" si="21"/>
        <v>2010</v>
      </c>
      <c r="G282" s="181" t="str">
        <f>_xlfn.XLOOKUP(F282,'Číselník II_stav 1. 7. 2026'!A:A,'Číselník II_stav 1. 7. 2026'!B:B,"nenalezeno",0)</f>
        <v>Sekce ÚP pro Prahu 10</v>
      </c>
      <c r="H282" s="181">
        <f t="shared" si="22"/>
        <v>201053</v>
      </c>
      <c r="I282" s="181">
        <f t="shared" si="23"/>
        <v>53523</v>
      </c>
      <c r="J282" s="181" t="str">
        <f>'FÚ_stav 1. 7. 2026'!$A$4</f>
        <v>Ředitel FÚ</v>
      </c>
      <c r="K282" s="181" t="s">
        <v>456</v>
      </c>
      <c r="L282" s="181" t="str">
        <f t="shared" si="19"/>
        <v>Sekce ÚP pro Prahu 10</v>
      </c>
      <c r="M282" s="181" t="str">
        <f>_xlfn.XLOOKUP(I282,'Sekce_ÚP_stav 1. 12. 2025'!$F$4:$F$71,'Sekce_ÚP_stav 1. 12. 2025'!$A$4:$A$71,"nenalezeno",0)</f>
        <v>Ředitel sekce ÚP</v>
      </c>
      <c r="N282" s="181" t="str">
        <f>_xlfn.XLOOKUP(I282,'Sekce_ÚP_stav 1. 12. 2025'!$F$4:$F$71,'Sekce_ÚP_stav 1. 12. 2025'!$C$4:$C$71,"nenalezeno",0)</f>
        <v>Odbor vyměřovací III</v>
      </c>
      <c r="O282" s="181" t="str">
        <f>_xlfn.XLOOKUP(I282,'Sekce_ÚP_stav 1. 12. 2025'!$F$4:$F$71,'Sekce_ÚP_stav 1. 12. 2025'!$D$4:$D$71,"nenalezeno",0)</f>
        <v>Oddělení vyměřovací III</v>
      </c>
    </row>
    <row r="283" spans="1:15" x14ac:dyDescent="0.25">
      <c r="A283" s="233"/>
      <c r="B283" s="114">
        <v>201061050</v>
      </c>
      <c r="C283" s="115" t="s">
        <v>840</v>
      </c>
      <c r="D283" s="181">
        <f t="shared" si="20"/>
        <v>20</v>
      </c>
      <c r="E283" s="181" t="str">
        <f>_xlfn.XLOOKUP(D283,Číselník!A:A,Číselník!B:B,"nenalezeno",0)</f>
        <v>FÚ pro hl. m. Prahu</v>
      </c>
      <c r="F283" s="181">
        <f t="shared" si="21"/>
        <v>2010</v>
      </c>
      <c r="G283" s="181" t="str">
        <f>_xlfn.XLOOKUP(F283,'Číselník II_stav 1. 7. 2026'!A:A,'Číselník II_stav 1. 7. 2026'!B:B,"nenalezeno",0)</f>
        <v>Sekce ÚP pro Prahu 10</v>
      </c>
      <c r="H283" s="181">
        <f t="shared" si="22"/>
        <v>201061</v>
      </c>
      <c r="I283" s="181">
        <f t="shared" si="23"/>
        <v>61050</v>
      </c>
      <c r="J283" s="181" t="str">
        <f>'FÚ_stav 1. 7. 2026'!$A$4</f>
        <v>Ředitel FÚ</v>
      </c>
      <c r="K283" s="181" t="s">
        <v>456</v>
      </c>
      <c r="L283" s="181" t="str">
        <f t="shared" si="19"/>
        <v>Sekce ÚP pro Prahu 10</v>
      </c>
      <c r="M283" s="181" t="str">
        <f>_xlfn.XLOOKUP(I283,'Sekce_ÚP_stav 1. 12. 2025'!$F$4:$F$71,'Sekce_ÚP_stav 1. 12. 2025'!$A$4:$A$71,"nenalezeno",0)</f>
        <v>Ředitel sekce ÚP</v>
      </c>
      <c r="N283" s="181" t="str">
        <f>_xlfn.XLOOKUP(I283,'Sekce_ÚP_stav 1. 12. 2025'!$F$4:$F$71,'Sekce_ÚP_stav 1. 12. 2025'!$C$4:$C$71,"nenalezeno",0)</f>
        <v>Odbor kontrolní I</v>
      </c>
      <c r="O283" s="181"/>
    </row>
    <row r="284" spans="1:15" x14ac:dyDescent="0.25">
      <c r="A284" s="233"/>
      <c r="B284" s="114">
        <v>201061561</v>
      </c>
      <c r="C284" s="187" t="s">
        <v>841</v>
      </c>
      <c r="D284" s="181">
        <f t="shared" si="20"/>
        <v>20</v>
      </c>
      <c r="E284" s="181" t="str">
        <f>_xlfn.XLOOKUP(D284,Číselník!A:A,Číselník!B:B,"nenalezeno",0)</f>
        <v>FÚ pro hl. m. Prahu</v>
      </c>
      <c r="F284" s="181">
        <f t="shared" si="21"/>
        <v>2010</v>
      </c>
      <c r="G284" s="181" t="str">
        <f>_xlfn.XLOOKUP(F284,'Číselník II_stav 1. 7. 2026'!A:A,'Číselník II_stav 1. 7. 2026'!B:B,"nenalezeno",0)</f>
        <v>Sekce ÚP pro Prahu 10</v>
      </c>
      <c r="H284" s="181">
        <f t="shared" si="22"/>
        <v>201061</v>
      </c>
      <c r="I284" s="181">
        <f t="shared" si="23"/>
        <v>61561</v>
      </c>
      <c r="J284" s="181" t="str">
        <f>'FÚ_stav 1. 7. 2026'!$A$4</f>
        <v>Ředitel FÚ</v>
      </c>
      <c r="K284" s="181" t="s">
        <v>456</v>
      </c>
      <c r="L284" s="181" t="str">
        <f t="shared" si="19"/>
        <v>Sekce ÚP pro Prahu 10</v>
      </c>
      <c r="M284" s="181" t="str">
        <f>_xlfn.XLOOKUP(I284,'Sekce_ÚP_stav 1. 12. 2025'!$F$4:$F$71,'Sekce_ÚP_stav 1. 12. 2025'!$A$4:$A$71,"nenalezeno",0)</f>
        <v>Ředitel sekce ÚP</v>
      </c>
      <c r="N284" s="181" t="str">
        <f>_xlfn.XLOOKUP(I284,'Sekce_ÚP_stav 1. 12. 2025'!$F$4:$F$71,'Sekce_ÚP_stav 1. 12. 2025'!$C$4:$C$71,"nenalezeno",0)</f>
        <v>Odbor kontrolní I</v>
      </c>
      <c r="O284" s="181" t="str">
        <f>_xlfn.XLOOKUP(I284,'Sekce_ÚP_stav 1. 12. 2025'!$F$4:$F$71,'Sekce_ÚP_stav 1. 12. 2025'!$D$4:$D$71,"nenalezeno",0)</f>
        <v>Oddělení kontrolní I</v>
      </c>
    </row>
    <row r="285" spans="1:15" x14ac:dyDescent="0.25">
      <c r="A285" s="233"/>
      <c r="B285" s="114">
        <v>201061562</v>
      </c>
      <c r="C285" s="115" t="s">
        <v>842</v>
      </c>
      <c r="D285" s="181">
        <f t="shared" si="20"/>
        <v>20</v>
      </c>
      <c r="E285" s="181" t="str">
        <f>_xlfn.XLOOKUP(D285,Číselník!A:A,Číselník!B:B,"nenalezeno",0)</f>
        <v>FÚ pro hl. m. Prahu</v>
      </c>
      <c r="F285" s="181">
        <f t="shared" si="21"/>
        <v>2010</v>
      </c>
      <c r="G285" s="181" t="str">
        <f>_xlfn.XLOOKUP(F285,'Číselník II_stav 1. 7. 2026'!A:A,'Číselník II_stav 1. 7. 2026'!B:B,"nenalezeno",0)</f>
        <v>Sekce ÚP pro Prahu 10</v>
      </c>
      <c r="H285" s="181">
        <f t="shared" si="22"/>
        <v>201061</v>
      </c>
      <c r="I285" s="181">
        <f t="shared" si="23"/>
        <v>61562</v>
      </c>
      <c r="J285" s="181" t="str">
        <f>'FÚ_stav 1. 7. 2026'!$A$4</f>
        <v>Ředitel FÚ</v>
      </c>
      <c r="K285" s="181" t="s">
        <v>456</v>
      </c>
      <c r="L285" s="181" t="str">
        <f t="shared" si="19"/>
        <v>Sekce ÚP pro Prahu 10</v>
      </c>
      <c r="M285" s="181" t="str">
        <f>_xlfn.XLOOKUP(I285,'Sekce_ÚP_stav 1. 12. 2025'!$F$4:$F$71,'Sekce_ÚP_stav 1. 12. 2025'!$A$4:$A$71,"nenalezeno",0)</f>
        <v>Ředitel sekce ÚP</v>
      </c>
      <c r="N285" s="181" t="str">
        <f>_xlfn.XLOOKUP(I285,'Sekce_ÚP_stav 1. 12. 2025'!$F$4:$F$71,'Sekce_ÚP_stav 1. 12. 2025'!$C$4:$C$71,"nenalezeno",0)</f>
        <v>Odbor kontrolní I</v>
      </c>
      <c r="O285" s="181" t="str">
        <f>_xlfn.XLOOKUP(I285,'Sekce_ÚP_stav 1. 12. 2025'!$F$4:$F$71,'Sekce_ÚP_stav 1. 12. 2025'!$D$4:$D$71,"nenalezeno",0)</f>
        <v>Oddělení kontrolní II</v>
      </c>
    </row>
    <row r="286" spans="1:15" x14ac:dyDescent="0.25">
      <c r="A286" s="233"/>
      <c r="B286" s="114">
        <v>201061563</v>
      </c>
      <c r="C286" s="115" t="s">
        <v>843</v>
      </c>
      <c r="D286" s="181">
        <f t="shared" si="20"/>
        <v>20</v>
      </c>
      <c r="E286" s="181" t="str">
        <f>_xlfn.XLOOKUP(D286,Číselník!A:A,Číselník!B:B,"nenalezeno",0)</f>
        <v>FÚ pro hl. m. Prahu</v>
      </c>
      <c r="F286" s="181">
        <f t="shared" si="21"/>
        <v>2010</v>
      </c>
      <c r="G286" s="181" t="str">
        <f>_xlfn.XLOOKUP(F286,'Číselník II_stav 1. 7. 2026'!A:A,'Číselník II_stav 1. 7. 2026'!B:B,"nenalezeno",0)</f>
        <v>Sekce ÚP pro Prahu 10</v>
      </c>
      <c r="H286" s="181">
        <f t="shared" si="22"/>
        <v>201061</v>
      </c>
      <c r="I286" s="181">
        <f t="shared" si="23"/>
        <v>61563</v>
      </c>
      <c r="J286" s="181" t="str">
        <f>'FÚ_stav 1. 7. 2026'!$A$4</f>
        <v>Ředitel FÚ</v>
      </c>
      <c r="K286" s="181" t="s">
        <v>456</v>
      </c>
      <c r="L286" s="181" t="str">
        <f t="shared" si="19"/>
        <v>Sekce ÚP pro Prahu 10</v>
      </c>
      <c r="M286" s="181" t="str">
        <f>_xlfn.XLOOKUP(I286,'Sekce_ÚP_stav 1. 12. 2025'!$F$4:$F$71,'Sekce_ÚP_stav 1. 12. 2025'!$A$4:$A$71,"nenalezeno",0)</f>
        <v>Ředitel sekce ÚP</v>
      </c>
      <c r="N286" s="181" t="str">
        <f>_xlfn.XLOOKUP(I286,'Sekce_ÚP_stav 1. 12. 2025'!$F$4:$F$71,'Sekce_ÚP_stav 1. 12. 2025'!$C$4:$C$71,"nenalezeno",0)</f>
        <v>Odbor kontrolní I</v>
      </c>
      <c r="O286" s="181" t="str">
        <f>_xlfn.XLOOKUP(I286,'Sekce_ÚP_stav 1. 12. 2025'!$F$4:$F$71,'Sekce_ÚP_stav 1. 12. 2025'!$D$4:$D$71,"nenalezeno",0)</f>
        <v>Oddělení kontrolní III</v>
      </c>
    </row>
    <row r="287" spans="1:15" x14ac:dyDescent="0.25">
      <c r="A287" s="233"/>
      <c r="B287" s="114">
        <v>201062050</v>
      </c>
      <c r="C287" s="115" t="s">
        <v>844</v>
      </c>
      <c r="D287" s="181">
        <f t="shared" si="20"/>
        <v>20</v>
      </c>
      <c r="E287" s="181" t="str">
        <f>_xlfn.XLOOKUP(D287,Číselník!A:A,Číselník!B:B,"nenalezeno",0)</f>
        <v>FÚ pro hl. m. Prahu</v>
      </c>
      <c r="F287" s="181">
        <f t="shared" si="21"/>
        <v>2010</v>
      </c>
      <c r="G287" s="181" t="str">
        <f>_xlfn.XLOOKUP(F287,'Číselník II_stav 1. 7. 2026'!A:A,'Číselník II_stav 1. 7. 2026'!B:B,"nenalezeno",0)</f>
        <v>Sekce ÚP pro Prahu 10</v>
      </c>
      <c r="H287" s="181">
        <f t="shared" si="22"/>
        <v>201062</v>
      </c>
      <c r="I287" s="181">
        <f t="shared" si="23"/>
        <v>62050</v>
      </c>
      <c r="J287" s="181" t="str">
        <f>'FÚ_stav 1. 7. 2026'!$A$4</f>
        <v>Ředitel FÚ</v>
      </c>
      <c r="K287" s="181" t="s">
        <v>456</v>
      </c>
      <c r="L287" s="181" t="str">
        <f t="shared" si="19"/>
        <v>Sekce ÚP pro Prahu 10</v>
      </c>
      <c r="M287" s="181" t="str">
        <f>_xlfn.XLOOKUP(I287,'Sekce_ÚP_stav 1. 12. 2025'!$F$4:$F$71,'Sekce_ÚP_stav 1. 12. 2025'!$A$4:$A$71,"nenalezeno",0)</f>
        <v>Ředitel sekce ÚP</v>
      </c>
      <c r="N287" s="181" t="str">
        <f>_xlfn.XLOOKUP(I287,'Sekce_ÚP_stav 1. 12. 2025'!$F$4:$F$71,'Sekce_ÚP_stav 1. 12. 2025'!$C$4:$C$71,"nenalezeno",0)</f>
        <v>Odbor kontrolní II</v>
      </c>
      <c r="O287" s="181"/>
    </row>
    <row r="288" spans="1:15" x14ac:dyDescent="0.25">
      <c r="A288" s="233"/>
      <c r="B288" s="114">
        <v>201062561</v>
      </c>
      <c r="C288" s="115" t="s">
        <v>845</v>
      </c>
      <c r="D288" s="181">
        <f t="shared" si="20"/>
        <v>20</v>
      </c>
      <c r="E288" s="181" t="str">
        <f>_xlfn.XLOOKUP(D288,Číselník!A:A,Číselník!B:B,"nenalezeno",0)</f>
        <v>FÚ pro hl. m. Prahu</v>
      </c>
      <c r="F288" s="181">
        <f t="shared" si="21"/>
        <v>2010</v>
      </c>
      <c r="G288" s="181" t="str">
        <f>_xlfn.XLOOKUP(F288,'Číselník II_stav 1. 7. 2026'!A:A,'Číselník II_stav 1. 7. 2026'!B:B,"nenalezeno",0)</f>
        <v>Sekce ÚP pro Prahu 10</v>
      </c>
      <c r="H288" s="181">
        <f t="shared" si="22"/>
        <v>201062</v>
      </c>
      <c r="I288" s="181">
        <f t="shared" si="23"/>
        <v>62561</v>
      </c>
      <c r="J288" s="181" t="str">
        <f>'FÚ_stav 1. 7. 2026'!$A$4</f>
        <v>Ředitel FÚ</v>
      </c>
      <c r="K288" s="181" t="s">
        <v>456</v>
      </c>
      <c r="L288" s="181" t="str">
        <f t="shared" si="19"/>
        <v>Sekce ÚP pro Prahu 10</v>
      </c>
      <c r="M288" s="181" t="str">
        <f>_xlfn.XLOOKUP(I288,'Sekce_ÚP_stav 1. 12. 2025'!$F$4:$F$71,'Sekce_ÚP_stav 1. 12. 2025'!$A$4:$A$71,"nenalezeno",0)</f>
        <v>Ředitel sekce ÚP</v>
      </c>
      <c r="N288" s="181" t="str">
        <f>_xlfn.XLOOKUP(I288,'Sekce_ÚP_stav 1. 12. 2025'!$F$4:$F$71,'Sekce_ÚP_stav 1. 12. 2025'!$C$4:$C$71,"nenalezeno",0)</f>
        <v>Odbor kontrolní II</v>
      </c>
      <c r="O288" s="181" t="str">
        <f>_xlfn.XLOOKUP(I288,'Sekce_ÚP_stav 1. 12. 2025'!$F$4:$F$71,'Sekce_ÚP_stav 1. 12. 2025'!$D$4:$D$71,"nenalezeno",0)</f>
        <v>Oddělení kontrolní I</v>
      </c>
    </row>
    <row r="289" spans="1:15" x14ac:dyDescent="0.25">
      <c r="A289" s="233"/>
      <c r="B289" s="114">
        <v>201062562</v>
      </c>
      <c r="C289" s="115" t="s">
        <v>846</v>
      </c>
      <c r="D289" s="181">
        <f t="shared" si="20"/>
        <v>20</v>
      </c>
      <c r="E289" s="181" t="str">
        <f>_xlfn.XLOOKUP(D289,Číselník!A:A,Číselník!B:B,"nenalezeno",0)</f>
        <v>FÚ pro hl. m. Prahu</v>
      </c>
      <c r="F289" s="181">
        <f t="shared" si="21"/>
        <v>2010</v>
      </c>
      <c r="G289" s="181" t="str">
        <f>_xlfn.XLOOKUP(F289,'Číselník II_stav 1. 7. 2026'!A:A,'Číselník II_stav 1. 7. 2026'!B:B,"nenalezeno",0)</f>
        <v>Sekce ÚP pro Prahu 10</v>
      </c>
      <c r="H289" s="181">
        <f t="shared" si="22"/>
        <v>201062</v>
      </c>
      <c r="I289" s="181">
        <f t="shared" si="23"/>
        <v>62562</v>
      </c>
      <c r="J289" s="181" t="str">
        <f>'FÚ_stav 1. 7. 2026'!$A$4</f>
        <v>Ředitel FÚ</v>
      </c>
      <c r="K289" s="181" t="s">
        <v>456</v>
      </c>
      <c r="L289" s="181" t="str">
        <f t="shared" si="19"/>
        <v>Sekce ÚP pro Prahu 10</v>
      </c>
      <c r="M289" s="181" t="str">
        <f>_xlfn.XLOOKUP(I289,'Sekce_ÚP_stav 1. 12. 2025'!$F$4:$F$71,'Sekce_ÚP_stav 1. 12. 2025'!$A$4:$A$71,"nenalezeno",0)</f>
        <v>Ředitel sekce ÚP</v>
      </c>
      <c r="N289" s="181" t="str">
        <f>_xlfn.XLOOKUP(I289,'Sekce_ÚP_stav 1. 12. 2025'!$F$4:$F$71,'Sekce_ÚP_stav 1. 12. 2025'!$C$4:$C$71,"nenalezeno",0)</f>
        <v>Odbor kontrolní II</v>
      </c>
      <c r="O289" s="181" t="str">
        <f>_xlfn.XLOOKUP(I289,'Sekce_ÚP_stav 1. 12. 2025'!$F$4:$F$71,'Sekce_ÚP_stav 1. 12. 2025'!$D$4:$D$71,"nenalezeno",0)</f>
        <v>Oddělení kontrolní II</v>
      </c>
    </row>
    <row r="290" spans="1:15" x14ac:dyDescent="0.25">
      <c r="A290" s="233"/>
      <c r="B290" s="114">
        <v>201062563</v>
      </c>
      <c r="C290" s="115" t="s">
        <v>847</v>
      </c>
      <c r="D290" s="181">
        <f t="shared" si="20"/>
        <v>20</v>
      </c>
      <c r="E290" s="181" t="str">
        <f>_xlfn.XLOOKUP(D290,Číselník!A:A,Číselník!B:B,"nenalezeno",0)</f>
        <v>FÚ pro hl. m. Prahu</v>
      </c>
      <c r="F290" s="181">
        <f t="shared" si="21"/>
        <v>2010</v>
      </c>
      <c r="G290" s="181" t="str">
        <f>_xlfn.XLOOKUP(F290,'Číselník II_stav 1. 7. 2026'!A:A,'Číselník II_stav 1. 7. 2026'!B:B,"nenalezeno",0)</f>
        <v>Sekce ÚP pro Prahu 10</v>
      </c>
      <c r="H290" s="181">
        <f t="shared" si="22"/>
        <v>201062</v>
      </c>
      <c r="I290" s="181">
        <f t="shared" si="23"/>
        <v>62563</v>
      </c>
      <c r="J290" s="181" t="str">
        <f>'FÚ_stav 1. 7. 2026'!$A$4</f>
        <v>Ředitel FÚ</v>
      </c>
      <c r="K290" s="181" t="s">
        <v>456</v>
      </c>
      <c r="L290" s="181" t="str">
        <f t="shared" si="19"/>
        <v>Sekce ÚP pro Prahu 10</v>
      </c>
      <c r="M290" s="181" t="str">
        <f>_xlfn.XLOOKUP(I290,'Sekce_ÚP_stav 1. 12. 2025'!$F$4:$F$71,'Sekce_ÚP_stav 1. 12. 2025'!$A$4:$A$71,"nenalezeno",0)</f>
        <v>Ředitel sekce ÚP</v>
      </c>
      <c r="N290" s="181" t="str">
        <f>_xlfn.XLOOKUP(I290,'Sekce_ÚP_stav 1. 12. 2025'!$F$4:$F$71,'Sekce_ÚP_stav 1. 12. 2025'!$C$4:$C$71,"nenalezeno",0)</f>
        <v>Odbor kontrolní II</v>
      </c>
      <c r="O290" s="181" t="str">
        <f>_xlfn.XLOOKUP(I290,'Sekce_ÚP_stav 1. 12. 2025'!$F$4:$F$71,'Sekce_ÚP_stav 1. 12. 2025'!$D$4:$D$71,"nenalezeno",0)</f>
        <v>Oddělení kontrolní III</v>
      </c>
    </row>
    <row r="291" spans="1:15" x14ac:dyDescent="0.25">
      <c r="A291" s="233"/>
      <c r="B291" s="114">
        <v>201070050</v>
      </c>
      <c r="C291" s="115" t="s">
        <v>848</v>
      </c>
      <c r="D291" s="181">
        <f t="shared" si="20"/>
        <v>20</v>
      </c>
      <c r="E291" s="181" t="str">
        <f>_xlfn.XLOOKUP(D291,Číselník!A:A,Číselník!B:B,"nenalezeno",0)</f>
        <v>FÚ pro hl. m. Prahu</v>
      </c>
      <c r="F291" s="181">
        <f t="shared" si="21"/>
        <v>2010</v>
      </c>
      <c r="G291" s="181" t="str">
        <f>_xlfn.XLOOKUP(F291,'Číselník II_stav 1. 7. 2026'!A:A,'Číselník II_stav 1. 7. 2026'!B:B,"nenalezeno",0)</f>
        <v>Sekce ÚP pro Prahu 10</v>
      </c>
      <c r="H291" s="181">
        <f t="shared" si="22"/>
        <v>201070</v>
      </c>
      <c r="I291" s="181">
        <f t="shared" si="23"/>
        <v>70050</v>
      </c>
      <c r="J291" s="181" t="str">
        <f>'FÚ_stav 1. 7. 2026'!$A$4</f>
        <v>Ředitel FÚ</v>
      </c>
      <c r="K291" s="181" t="s">
        <v>456</v>
      </c>
      <c r="L291" s="181" t="str">
        <f t="shared" si="19"/>
        <v>Sekce ÚP pro Prahu 10</v>
      </c>
      <c r="M291" s="181" t="str">
        <f>_xlfn.XLOOKUP(I291,'Sekce_ÚP_stav 1. 12. 2025'!$F$4:$F$71,'Sekce_ÚP_stav 1. 12. 2025'!$A$4:$A$71,"nenalezeno",0)</f>
        <v>Ředitel sekce ÚP</v>
      </c>
      <c r="N291" s="181" t="str">
        <f>_xlfn.XLOOKUP(I291,'Sekce_ÚP_stav 1. 12. 2025'!$F$4:$F$71,'Sekce_ÚP_stav 1. 12. 2025'!$C$4:$C$71,"nenalezeno",0)</f>
        <v>Odbor majetkových daní</v>
      </c>
      <c r="O291" s="181"/>
    </row>
    <row r="292" spans="1:15" x14ac:dyDescent="0.25">
      <c r="A292" s="233"/>
      <c r="B292" s="114">
        <v>201070461</v>
      </c>
      <c r="C292" s="115" t="s">
        <v>849</v>
      </c>
      <c r="D292" s="181">
        <f t="shared" si="20"/>
        <v>20</v>
      </c>
      <c r="E292" s="181" t="str">
        <f>_xlfn.XLOOKUP(D292,Číselník!A:A,Číselník!B:B,"nenalezeno",0)</f>
        <v>FÚ pro hl. m. Prahu</v>
      </c>
      <c r="F292" s="181">
        <f t="shared" si="21"/>
        <v>2010</v>
      </c>
      <c r="G292" s="181" t="str">
        <f>_xlfn.XLOOKUP(F292,'Číselník II_stav 1. 7. 2026'!A:A,'Číselník II_stav 1. 7. 2026'!B:B,"nenalezeno",0)</f>
        <v>Sekce ÚP pro Prahu 10</v>
      </c>
      <c r="H292" s="181">
        <f t="shared" si="22"/>
        <v>201070</v>
      </c>
      <c r="I292" s="181">
        <f t="shared" si="23"/>
        <v>70461</v>
      </c>
      <c r="J292" s="181" t="str">
        <f>'FÚ_stav 1. 7. 2026'!$A$4</f>
        <v>Ředitel FÚ</v>
      </c>
      <c r="K292" s="181" t="s">
        <v>456</v>
      </c>
      <c r="L292" s="181" t="str">
        <f t="shared" si="19"/>
        <v>Sekce ÚP pro Prahu 10</v>
      </c>
      <c r="M292" s="181" t="str">
        <f>_xlfn.XLOOKUP(I292,'Sekce_ÚP_stav 1. 12. 2025'!$F$4:$F$71,'Sekce_ÚP_stav 1. 12. 2025'!$A$4:$A$71,"nenalezeno",0)</f>
        <v>Ředitel sekce ÚP</v>
      </c>
      <c r="N292" s="181" t="str">
        <f>_xlfn.XLOOKUP(I292,'Sekce_ÚP_stav 1. 12. 2025'!$F$4:$F$71,'Sekce_ÚP_stav 1. 12. 2025'!$C$4:$C$71,"nenalezeno",0)</f>
        <v>Odbor majetkových daní</v>
      </c>
      <c r="O292" s="181" t="str">
        <f>_xlfn.XLOOKUP(I292,'Sekce_ÚP_stav 1. 12. 2025'!$F$4:$F$71,'Sekce_ÚP_stav 1. 12. 2025'!$D$4:$D$71,"nenalezeno",0)</f>
        <v>Oddělení majetkových daní I</v>
      </c>
    </row>
    <row r="293" spans="1:15" x14ac:dyDescent="0.25">
      <c r="A293" s="233"/>
      <c r="B293" s="114">
        <v>201070462</v>
      </c>
      <c r="C293" s="115" t="s">
        <v>850</v>
      </c>
      <c r="D293" s="181">
        <f t="shared" si="20"/>
        <v>20</v>
      </c>
      <c r="E293" s="181" t="str">
        <f>_xlfn.XLOOKUP(D293,Číselník!A:A,Číselník!B:B,"nenalezeno",0)</f>
        <v>FÚ pro hl. m. Prahu</v>
      </c>
      <c r="F293" s="181">
        <f t="shared" si="21"/>
        <v>2010</v>
      </c>
      <c r="G293" s="181" t="str">
        <f>_xlfn.XLOOKUP(F293,'Číselník II_stav 1. 7. 2026'!A:A,'Číselník II_stav 1. 7. 2026'!B:B,"nenalezeno",0)</f>
        <v>Sekce ÚP pro Prahu 10</v>
      </c>
      <c r="H293" s="181">
        <f t="shared" si="22"/>
        <v>201070</v>
      </c>
      <c r="I293" s="181">
        <f t="shared" si="23"/>
        <v>70462</v>
      </c>
      <c r="J293" s="181" t="str">
        <f>'FÚ_stav 1. 7. 2026'!$A$4</f>
        <v>Ředitel FÚ</v>
      </c>
      <c r="K293" s="181" t="s">
        <v>456</v>
      </c>
      <c r="L293" s="181" t="str">
        <f t="shared" si="19"/>
        <v>Sekce ÚP pro Prahu 10</v>
      </c>
      <c r="M293" s="181" t="str">
        <f>_xlfn.XLOOKUP(I293,'Sekce_ÚP_stav 1. 12. 2025'!$F$4:$F$71,'Sekce_ÚP_stav 1. 12. 2025'!$A$4:$A$71,"nenalezeno",0)</f>
        <v>Ředitel sekce ÚP</v>
      </c>
      <c r="N293" s="181" t="str">
        <f>_xlfn.XLOOKUP(I293,'Sekce_ÚP_stav 1. 12. 2025'!$F$4:$F$71,'Sekce_ÚP_stav 1. 12. 2025'!$C$4:$C$71,"nenalezeno",0)</f>
        <v>Odbor majetkových daní</v>
      </c>
      <c r="O293" s="181" t="str">
        <f>_xlfn.XLOOKUP(I293,'Sekce_ÚP_stav 1. 12. 2025'!$F$4:$F$71,'Sekce_ÚP_stav 1. 12. 2025'!$D$4:$D$71,"nenalezeno",0)</f>
        <v>Oddělení majetkových daní II</v>
      </c>
    </row>
    <row r="294" spans="1:15" x14ac:dyDescent="0.25">
      <c r="A294" s="233"/>
      <c r="B294" s="114">
        <v>201100030</v>
      </c>
      <c r="C294" s="115" t="s">
        <v>851</v>
      </c>
      <c r="D294" s="181">
        <f t="shared" si="20"/>
        <v>20</v>
      </c>
      <c r="E294" s="181" t="str">
        <f>_xlfn.XLOOKUP(D294,Číselník!A:A,Číselník!B:B,"nenalezeno",0)</f>
        <v>FÚ pro hl. m. Prahu</v>
      </c>
      <c r="F294" s="181">
        <f t="shared" si="21"/>
        <v>2011</v>
      </c>
      <c r="G294" s="181" t="str">
        <f>_xlfn.XLOOKUP(F294,'Číselník II_stav 1. 7. 2026'!A:A,'Číselník II_stav 1. 7. 2026'!B:B,"nenalezeno",0)</f>
        <v>Sekce ÚP pro Prahu - Jižní Město</v>
      </c>
      <c r="H294" s="181">
        <f t="shared" si="22"/>
        <v>201100</v>
      </c>
      <c r="I294" s="181">
        <f t="shared" si="23"/>
        <v>30</v>
      </c>
      <c r="J294" s="181" t="str">
        <f>'FÚ_stav 1. 7. 2026'!$A$4</f>
        <v>Ředitel FÚ</v>
      </c>
      <c r="K294" s="181" t="s">
        <v>457</v>
      </c>
      <c r="L294" s="181" t="str">
        <f t="shared" si="19"/>
        <v>Sekce ÚP pro Prahu - Jižní Město</v>
      </c>
      <c r="M294" s="181" t="str">
        <f>_xlfn.XLOOKUP(I294,'Sekce_ÚP_stav 1. 12. 2025'!$F$4:$F$71,'Sekce_ÚP_stav 1. 12. 2025'!$A$4:$A$71,"nenalezeno",0)</f>
        <v>Ředitel sekce ÚP</v>
      </c>
      <c r="N294" s="181"/>
      <c r="O294" s="181"/>
    </row>
    <row r="295" spans="1:15" x14ac:dyDescent="0.25">
      <c r="A295" s="233"/>
      <c r="B295" s="114">
        <v>201100065</v>
      </c>
      <c r="C295" s="115" t="s">
        <v>852</v>
      </c>
      <c r="D295" s="181">
        <f t="shared" si="20"/>
        <v>20</v>
      </c>
      <c r="E295" s="181" t="str">
        <f>_xlfn.XLOOKUP(D295,Číselník!A:A,Číselník!B:B,"nenalezeno",0)</f>
        <v>FÚ pro hl. m. Prahu</v>
      </c>
      <c r="F295" s="181">
        <f t="shared" si="21"/>
        <v>2011</v>
      </c>
      <c r="G295" s="181" t="str">
        <f>_xlfn.XLOOKUP(F295,'Číselník II_stav 1. 7. 2026'!A:A,'Číselník II_stav 1. 7. 2026'!B:B,"nenalezeno",0)</f>
        <v>Sekce ÚP pro Prahu - Jižní Město</v>
      </c>
      <c r="H295" s="181">
        <f t="shared" si="22"/>
        <v>201100</v>
      </c>
      <c r="I295" s="181">
        <f t="shared" si="23"/>
        <v>65</v>
      </c>
      <c r="J295" s="181" t="str">
        <f>'FÚ_stav 1. 7. 2026'!$A$4</f>
        <v>Ředitel FÚ</v>
      </c>
      <c r="K295" s="181" t="s">
        <v>457</v>
      </c>
      <c r="L295" s="181" t="str">
        <f t="shared" si="19"/>
        <v>Sekce ÚP pro Prahu - Jižní Město</v>
      </c>
      <c r="M295" s="181" t="str">
        <f>_xlfn.XLOOKUP(I295,'Sekce_ÚP_stav 1. 12. 2025'!$F$4:$F$71,'Sekce_ÚP_stav 1. 12. 2025'!$A$4:$A$71,"nenalezeno",0)</f>
        <v>Ředitel sekce ÚP</v>
      </c>
      <c r="N295" s="181" t="str">
        <f>_xlfn.XLOOKUP(I295,'Sekce_ÚP_stav 1. 12. 2025'!$F$4:$F$71,'Sekce_ÚP_stav 1. 12. 2025'!$C$4:$C$71,"nenalezeno",0)</f>
        <v>Oddělení sekretariátu a provozního zabezpečení</v>
      </c>
      <c r="O295" s="181"/>
    </row>
    <row r="296" spans="1:15" x14ac:dyDescent="0.25">
      <c r="A296" s="233"/>
      <c r="B296" s="114">
        <v>201100460</v>
      </c>
      <c r="C296" s="115" t="s">
        <v>853</v>
      </c>
      <c r="D296" s="181">
        <f t="shared" si="20"/>
        <v>20</v>
      </c>
      <c r="E296" s="181" t="str">
        <f>_xlfn.XLOOKUP(D296,Číselník!A:A,Číselník!B:B,"nenalezeno",0)</f>
        <v>FÚ pro hl. m. Prahu</v>
      </c>
      <c r="F296" s="181">
        <f t="shared" si="21"/>
        <v>2011</v>
      </c>
      <c r="G296" s="181" t="str">
        <f>_xlfn.XLOOKUP(F296,'Číselník II_stav 1. 7. 2026'!A:A,'Číselník II_stav 1. 7. 2026'!B:B,"nenalezeno",0)</f>
        <v>Sekce ÚP pro Prahu - Jižní Město</v>
      </c>
      <c r="H296" s="181">
        <f t="shared" si="22"/>
        <v>201100</v>
      </c>
      <c r="I296" s="181">
        <f t="shared" si="23"/>
        <v>460</v>
      </c>
      <c r="J296" s="181" t="str">
        <f>'FÚ_stav 1. 7. 2026'!$A$4</f>
        <v>Ředitel FÚ</v>
      </c>
      <c r="K296" s="181" t="s">
        <v>457</v>
      </c>
      <c r="L296" s="181" t="str">
        <f t="shared" si="19"/>
        <v>Sekce ÚP pro Prahu - Jižní Město</v>
      </c>
      <c r="M296" s="181" t="str">
        <f>_xlfn.XLOOKUP(I296,'Sekce_ÚP_stav 1. 12. 2025'!$F$4:$F$71,'Sekce_ÚP_stav 1. 12. 2025'!$A$4:$A$71,"nenalezeno",0)</f>
        <v>Ředitel sekce ÚP</v>
      </c>
      <c r="N296" s="181" t="str">
        <f>_xlfn.XLOOKUP(I296,'Sekce_ÚP_stav 1. 12. 2025'!$F$4:$F$71,'Sekce_ÚP_stav 1. 12. 2025'!$C$4:$C$71,"nenalezeno",0)</f>
        <v>Oddělení majetkových daní</v>
      </c>
      <c r="O296" s="181"/>
    </row>
    <row r="297" spans="1:15" x14ac:dyDescent="0.25">
      <c r="A297" s="233"/>
      <c r="B297" s="114">
        <v>201100510</v>
      </c>
      <c r="C297" s="115" t="s">
        <v>854</v>
      </c>
      <c r="D297" s="181">
        <f t="shared" si="20"/>
        <v>20</v>
      </c>
      <c r="E297" s="181" t="str">
        <f>_xlfn.XLOOKUP(D297,Číselník!A:A,Číselník!B:B,"nenalezeno",0)</f>
        <v>FÚ pro hl. m. Prahu</v>
      </c>
      <c r="F297" s="181">
        <f t="shared" si="21"/>
        <v>2011</v>
      </c>
      <c r="G297" s="181" t="str">
        <f>_xlfn.XLOOKUP(F297,'Číselník II_stav 1. 7. 2026'!A:A,'Číselník II_stav 1. 7. 2026'!B:B,"nenalezeno",0)</f>
        <v>Sekce ÚP pro Prahu - Jižní Město</v>
      </c>
      <c r="H297" s="181">
        <f t="shared" si="22"/>
        <v>201100</v>
      </c>
      <c r="I297" s="181">
        <f t="shared" si="23"/>
        <v>510</v>
      </c>
      <c r="J297" s="181" t="str">
        <f>'FÚ_stav 1. 7. 2026'!$A$4</f>
        <v>Ředitel FÚ</v>
      </c>
      <c r="K297" s="181" t="s">
        <v>457</v>
      </c>
      <c r="L297" s="181" t="str">
        <f t="shared" si="19"/>
        <v>Sekce ÚP pro Prahu - Jižní Město</v>
      </c>
      <c r="M297" s="181" t="str">
        <f>_xlfn.XLOOKUP(I297,'Sekce_ÚP_stav 1. 12. 2025'!$F$4:$F$71,'Sekce_ÚP_stav 1. 12. 2025'!$A$4:$A$71,"nenalezeno",0)</f>
        <v>Ředitel sekce ÚP</v>
      </c>
      <c r="N297" s="181" t="str">
        <f>_xlfn.XLOOKUP(I297,'Sekce_ÚP_stav 1. 12. 2025'!$F$4:$F$71,'Sekce_ÚP_stav 1. 12. 2025'!$C$4:$C$71,"nenalezeno",0)</f>
        <v>Oddělení správy registrů</v>
      </c>
      <c r="O297" s="181"/>
    </row>
    <row r="298" spans="1:15" x14ac:dyDescent="0.25">
      <c r="A298" s="233"/>
      <c r="B298" s="114">
        <v>201151050</v>
      </c>
      <c r="C298" s="115" t="s">
        <v>855</v>
      </c>
      <c r="D298" s="181">
        <f t="shared" si="20"/>
        <v>20</v>
      </c>
      <c r="E298" s="181" t="str">
        <f>_xlfn.XLOOKUP(D298,Číselník!A:A,Číselník!B:B,"nenalezeno",0)</f>
        <v>FÚ pro hl. m. Prahu</v>
      </c>
      <c r="F298" s="181">
        <f t="shared" si="21"/>
        <v>2011</v>
      </c>
      <c r="G298" s="181" t="str">
        <f>_xlfn.XLOOKUP(F298,'Číselník II_stav 1. 7. 2026'!A:A,'Číselník II_stav 1. 7. 2026'!B:B,"nenalezeno",0)</f>
        <v>Sekce ÚP pro Prahu - Jižní Město</v>
      </c>
      <c r="H298" s="181">
        <f t="shared" si="22"/>
        <v>201151</v>
      </c>
      <c r="I298" s="181">
        <f t="shared" si="23"/>
        <v>51050</v>
      </c>
      <c r="J298" s="181" t="str">
        <f>'FÚ_stav 1. 7. 2026'!$A$4</f>
        <v>Ředitel FÚ</v>
      </c>
      <c r="K298" s="181" t="s">
        <v>457</v>
      </c>
      <c r="L298" s="181" t="str">
        <f t="shared" si="19"/>
        <v>Sekce ÚP pro Prahu - Jižní Město</v>
      </c>
      <c r="M298" s="181" t="str">
        <f>_xlfn.XLOOKUP(I298,'Sekce_ÚP_stav 1. 12. 2025'!$F$4:$F$71,'Sekce_ÚP_stav 1. 12. 2025'!$A$4:$A$71,"nenalezeno",0)</f>
        <v>Ředitel sekce ÚP</v>
      </c>
      <c r="N298" s="181" t="str">
        <f>_xlfn.XLOOKUP(I298,'Sekce_ÚP_stav 1. 12. 2025'!$F$4:$F$71,'Sekce_ÚP_stav 1. 12. 2025'!$C$4:$C$71,"nenalezeno",0)</f>
        <v>Odbor vyměřovací I</v>
      </c>
      <c r="O298" s="181"/>
    </row>
    <row r="299" spans="1:15" x14ac:dyDescent="0.25">
      <c r="A299" s="233"/>
      <c r="B299" s="114">
        <v>201151521</v>
      </c>
      <c r="C299" s="115" t="s">
        <v>856</v>
      </c>
      <c r="D299" s="181">
        <f t="shared" si="20"/>
        <v>20</v>
      </c>
      <c r="E299" s="181" t="str">
        <f>_xlfn.XLOOKUP(D299,Číselník!A:A,Číselník!B:B,"nenalezeno",0)</f>
        <v>FÚ pro hl. m. Prahu</v>
      </c>
      <c r="F299" s="181">
        <f t="shared" si="21"/>
        <v>2011</v>
      </c>
      <c r="G299" s="181" t="str">
        <f>_xlfn.XLOOKUP(F299,'Číselník II_stav 1. 7. 2026'!A:A,'Číselník II_stav 1. 7. 2026'!B:B,"nenalezeno",0)</f>
        <v>Sekce ÚP pro Prahu - Jižní Město</v>
      </c>
      <c r="H299" s="181">
        <f t="shared" si="22"/>
        <v>201151</v>
      </c>
      <c r="I299" s="181">
        <f t="shared" si="23"/>
        <v>51521</v>
      </c>
      <c r="J299" s="181" t="str">
        <f>'FÚ_stav 1. 7. 2026'!$A$4</f>
        <v>Ředitel FÚ</v>
      </c>
      <c r="K299" s="181" t="s">
        <v>457</v>
      </c>
      <c r="L299" s="181" t="str">
        <f t="shared" si="19"/>
        <v>Sekce ÚP pro Prahu - Jižní Město</v>
      </c>
      <c r="M299" s="181" t="str">
        <f>_xlfn.XLOOKUP(I299,'Sekce_ÚP_stav 1. 12. 2025'!$F$4:$F$71,'Sekce_ÚP_stav 1. 12. 2025'!$A$4:$A$71,"nenalezeno",0)</f>
        <v>Ředitel sekce ÚP</v>
      </c>
      <c r="N299" s="181" t="str">
        <f>_xlfn.XLOOKUP(I299,'Sekce_ÚP_stav 1. 12. 2025'!$F$4:$F$71,'Sekce_ÚP_stav 1. 12. 2025'!$C$4:$C$71,"nenalezeno",0)</f>
        <v>Odbor vyměřovací I</v>
      </c>
      <c r="O299" s="181" t="str">
        <f>_xlfn.XLOOKUP(I299,'Sekce_ÚP_stav 1. 12. 2025'!$F$4:$F$71,'Sekce_ÚP_stav 1. 12. 2025'!$D$4:$D$71,"nenalezeno",0)</f>
        <v>Oddělení vyměřovací I</v>
      </c>
    </row>
    <row r="300" spans="1:15" x14ac:dyDescent="0.25">
      <c r="A300" s="233"/>
      <c r="B300" s="114">
        <v>201151522</v>
      </c>
      <c r="C300" s="115" t="s">
        <v>857</v>
      </c>
      <c r="D300" s="181">
        <f t="shared" si="20"/>
        <v>20</v>
      </c>
      <c r="E300" s="181" t="str">
        <f>_xlfn.XLOOKUP(D300,Číselník!A:A,Číselník!B:B,"nenalezeno",0)</f>
        <v>FÚ pro hl. m. Prahu</v>
      </c>
      <c r="F300" s="181">
        <f t="shared" si="21"/>
        <v>2011</v>
      </c>
      <c r="G300" s="181" t="str">
        <f>_xlfn.XLOOKUP(F300,'Číselník II_stav 1. 7. 2026'!A:A,'Číselník II_stav 1. 7. 2026'!B:B,"nenalezeno",0)</f>
        <v>Sekce ÚP pro Prahu - Jižní Město</v>
      </c>
      <c r="H300" s="181">
        <f t="shared" si="22"/>
        <v>201151</v>
      </c>
      <c r="I300" s="181">
        <f t="shared" si="23"/>
        <v>51522</v>
      </c>
      <c r="J300" s="181" t="str">
        <f>'FÚ_stav 1. 7. 2026'!$A$4</f>
        <v>Ředitel FÚ</v>
      </c>
      <c r="K300" s="181" t="s">
        <v>457</v>
      </c>
      <c r="L300" s="181" t="str">
        <f t="shared" si="19"/>
        <v>Sekce ÚP pro Prahu - Jižní Město</v>
      </c>
      <c r="M300" s="181" t="str">
        <f>_xlfn.XLOOKUP(I300,'Sekce_ÚP_stav 1. 12. 2025'!$F$4:$F$71,'Sekce_ÚP_stav 1. 12. 2025'!$A$4:$A$71,"nenalezeno",0)</f>
        <v>Ředitel sekce ÚP</v>
      </c>
      <c r="N300" s="181" t="str">
        <f>_xlfn.XLOOKUP(I300,'Sekce_ÚP_stav 1. 12. 2025'!$F$4:$F$71,'Sekce_ÚP_stav 1. 12. 2025'!$C$4:$C$71,"nenalezeno",0)</f>
        <v>Odbor vyměřovací I</v>
      </c>
      <c r="O300" s="181" t="str">
        <f>_xlfn.XLOOKUP(I300,'Sekce_ÚP_stav 1. 12. 2025'!$F$4:$F$71,'Sekce_ÚP_stav 1. 12. 2025'!$D$4:$D$71,"nenalezeno",0)</f>
        <v>Oddělení vyměřovací II</v>
      </c>
    </row>
    <row r="301" spans="1:15" x14ac:dyDescent="0.25">
      <c r="A301" s="233"/>
      <c r="B301" s="114">
        <v>201151523</v>
      </c>
      <c r="C301" s="115" t="s">
        <v>858</v>
      </c>
      <c r="D301" s="181">
        <f t="shared" si="20"/>
        <v>20</v>
      </c>
      <c r="E301" s="181" t="str">
        <f>_xlfn.XLOOKUP(D301,Číselník!A:A,Číselník!B:B,"nenalezeno",0)</f>
        <v>FÚ pro hl. m. Prahu</v>
      </c>
      <c r="F301" s="181">
        <f t="shared" si="21"/>
        <v>2011</v>
      </c>
      <c r="G301" s="181" t="str">
        <f>_xlfn.XLOOKUP(F301,'Číselník II_stav 1. 7. 2026'!A:A,'Číselník II_stav 1. 7. 2026'!B:B,"nenalezeno",0)</f>
        <v>Sekce ÚP pro Prahu - Jižní Město</v>
      </c>
      <c r="H301" s="181">
        <f t="shared" si="22"/>
        <v>201151</v>
      </c>
      <c r="I301" s="181">
        <f t="shared" si="23"/>
        <v>51523</v>
      </c>
      <c r="J301" s="181" t="str">
        <f>'FÚ_stav 1. 7. 2026'!$A$4</f>
        <v>Ředitel FÚ</v>
      </c>
      <c r="K301" s="181" t="s">
        <v>457</v>
      </c>
      <c r="L301" s="181" t="str">
        <f t="shared" si="19"/>
        <v>Sekce ÚP pro Prahu - Jižní Město</v>
      </c>
      <c r="M301" s="181" t="str">
        <f>_xlfn.XLOOKUP(I301,'Sekce_ÚP_stav 1. 12. 2025'!$F$4:$F$71,'Sekce_ÚP_stav 1. 12. 2025'!$A$4:$A$71,"nenalezeno",0)</f>
        <v>Ředitel sekce ÚP</v>
      </c>
      <c r="N301" s="181" t="str">
        <f>_xlfn.XLOOKUP(I301,'Sekce_ÚP_stav 1. 12. 2025'!$F$4:$F$71,'Sekce_ÚP_stav 1. 12. 2025'!$C$4:$C$71,"nenalezeno",0)</f>
        <v>Odbor vyměřovací I</v>
      </c>
      <c r="O301" s="181" t="str">
        <f>_xlfn.XLOOKUP(I301,'Sekce_ÚP_stav 1. 12. 2025'!$F$4:$F$71,'Sekce_ÚP_stav 1. 12. 2025'!$D$4:$D$71,"nenalezeno",0)</f>
        <v>Oddělení vyměřovací III</v>
      </c>
    </row>
    <row r="302" spans="1:15" x14ac:dyDescent="0.25">
      <c r="A302" s="233"/>
      <c r="B302" s="114">
        <v>201152050</v>
      </c>
      <c r="C302" s="115" t="s">
        <v>859</v>
      </c>
      <c r="D302" s="181">
        <f t="shared" si="20"/>
        <v>20</v>
      </c>
      <c r="E302" s="181" t="str">
        <f>_xlfn.XLOOKUP(D302,Číselník!A:A,Číselník!B:B,"nenalezeno",0)</f>
        <v>FÚ pro hl. m. Prahu</v>
      </c>
      <c r="F302" s="181">
        <f t="shared" si="21"/>
        <v>2011</v>
      </c>
      <c r="G302" s="181" t="str">
        <f>_xlfn.XLOOKUP(F302,'Číselník II_stav 1. 7. 2026'!A:A,'Číselník II_stav 1. 7. 2026'!B:B,"nenalezeno",0)</f>
        <v>Sekce ÚP pro Prahu - Jižní Město</v>
      </c>
      <c r="H302" s="181">
        <f t="shared" si="22"/>
        <v>201152</v>
      </c>
      <c r="I302" s="181">
        <f t="shared" si="23"/>
        <v>52050</v>
      </c>
      <c r="J302" s="181" t="str">
        <f>'FÚ_stav 1. 7. 2026'!$A$4</f>
        <v>Ředitel FÚ</v>
      </c>
      <c r="K302" s="181" t="s">
        <v>457</v>
      </c>
      <c r="L302" s="181" t="str">
        <f t="shared" si="19"/>
        <v>Sekce ÚP pro Prahu - Jižní Město</v>
      </c>
      <c r="M302" s="181" t="str">
        <f>_xlfn.XLOOKUP(I302,'Sekce_ÚP_stav 1. 12. 2025'!$F$4:$F$71,'Sekce_ÚP_stav 1. 12. 2025'!$A$4:$A$71,"nenalezeno",0)</f>
        <v>Ředitel sekce ÚP</v>
      </c>
      <c r="N302" s="181" t="str">
        <f>_xlfn.XLOOKUP(I302,'Sekce_ÚP_stav 1. 12. 2025'!$F$4:$F$71,'Sekce_ÚP_stav 1. 12. 2025'!$C$4:$C$71,"nenalezeno",0)</f>
        <v>Odbor vyměřovací II</v>
      </c>
      <c r="O302" s="181"/>
    </row>
    <row r="303" spans="1:15" x14ac:dyDescent="0.25">
      <c r="A303" s="233"/>
      <c r="B303" s="114">
        <v>201152521</v>
      </c>
      <c r="C303" s="115" t="s">
        <v>860</v>
      </c>
      <c r="D303" s="181">
        <f t="shared" si="20"/>
        <v>20</v>
      </c>
      <c r="E303" s="181" t="str">
        <f>_xlfn.XLOOKUP(D303,Číselník!A:A,Číselník!B:B,"nenalezeno",0)</f>
        <v>FÚ pro hl. m. Prahu</v>
      </c>
      <c r="F303" s="181">
        <f t="shared" si="21"/>
        <v>2011</v>
      </c>
      <c r="G303" s="181" t="str">
        <f>_xlfn.XLOOKUP(F303,'Číselník II_stav 1. 7. 2026'!A:A,'Číselník II_stav 1. 7. 2026'!B:B,"nenalezeno",0)</f>
        <v>Sekce ÚP pro Prahu - Jižní Město</v>
      </c>
      <c r="H303" s="181">
        <f t="shared" si="22"/>
        <v>201152</v>
      </c>
      <c r="I303" s="181">
        <f t="shared" si="23"/>
        <v>52521</v>
      </c>
      <c r="J303" s="181" t="str">
        <f>'FÚ_stav 1. 7. 2026'!$A$4</f>
        <v>Ředitel FÚ</v>
      </c>
      <c r="K303" s="181" t="s">
        <v>457</v>
      </c>
      <c r="L303" s="181" t="str">
        <f t="shared" si="19"/>
        <v>Sekce ÚP pro Prahu - Jižní Město</v>
      </c>
      <c r="M303" s="181" t="str">
        <f>_xlfn.XLOOKUP(I303,'Sekce_ÚP_stav 1. 12. 2025'!$F$4:$F$71,'Sekce_ÚP_stav 1. 12. 2025'!$A$4:$A$71,"nenalezeno",0)</f>
        <v>Ředitel sekce ÚP</v>
      </c>
      <c r="N303" s="181" t="str">
        <f>_xlfn.XLOOKUP(I303,'Sekce_ÚP_stav 1. 12. 2025'!$F$4:$F$71,'Sekce_ÚP_stav 1. 12. 2025'!$C$4:$C$71,"nenalezeno",0)</f>
        <v>Odbor vyměřovací II</v>
      </c>
      <c r="O303" s="181" t="str">
        <f>_xlfn.XLOOKUP(I303,'Sekce_ÚP_stav 1. 12. 2025'!$F$4:$F$71,'Sekce_ÚP_stav 1. 12. 2025'!$D$4:$D$71,"nenalezeno",0)</f>
        <v>Oddělení vyměřovací I</v>
      </c>
    </row>
    <row r="304" spans="1:15" x14ac:dyDescent="0.25">
      <c r="A304" s="233"/>
      <c r="B304" s="114">
        <v>201152522</v>
      </c>
      <c r="C304" s="115" t="s">
        <v>861</v>
      </c>
      <c r="D304" s="181">
        <f t="shared" si="20"/>
        <v>20</v>
      </c>
      <c r="E304" s="181" t="str">
        <f>_xlfn.XLOOKUP(D304,Číselník!A:A,Číselník!B:B,"nenalezeno",0)</f>
        <v>FÚ pro hl. m. Prahu</v>
      </c>
      <c r="F304" s="181">
        <f t="shared" si="21"/>
        <v>2011</v>
      </c>
      <c r="G304" s="181" t="str">
        <f>_xlfn.XLOOKUP(F304,'Číselník II_stav 1. 7. 2026'!A:A,'Číselník II_stav 1. 7. 2026'!B:B,"nenalezeno",0)</f>
        <v>Sekce ÚP pro Prahu - Jižní Město</v>
      </c>
      <c r="H304" s="181">
        <f t="shared" si="22"/>
        <v>201152</v>
      </c>
      <c r="I304" s="181">
        <f t="shared" si="23"/>
        <v>52522</v>
      </c>
      <c r="J304" s="181" t="str">
        <f>'FÚ_stav 1. 7. 2026'!$A$4</f>
        <v>Ředitel FÚ</v>
      </c>
      <c r="K304" s="181" t="s">
        <v>457</v>
      </c>
      <c r="L304" s="181" t="str">
        <f t="shared" si="19"/>
        <v>Sekce ÚP pro Prahu - Jižní Město</v>
      </c>
      <c r="M304" s="181" t="str">
        <f>_xlfn.XLOOKUP(I304,'Sekce_ÚP_stav 1. 12. 2025'!$F$4:$F$71,'Sekce_ÚP_stav 1. 12. 2025'!$A$4:$A$71,"nenalezeno",0)</f>
        <v>Ředitel sekce ÚP</v>
      </c>
      <c r="N304" s="181" t="str">
        <f>_xlfn.XLOOKUP(I304,'Sekce_ÚP_stav 1. 12. 2025'!$F$4:$F$71,'Sekce_ÚP_stav 1. 12. 2025'!$C$4:$C$71,"nenalezeno",0)</f>
        <v>Odbor vyměřovací II</v>
      </c>
      <c r="O304" s="181" t="str">
        <f>_xlfn.XLOOKUP(I304,'Sekce_ÚP_stav 1. 12. 2025'!$F$4:$F$71,'Sekce_ÚP_stav 1. 12. 2025'!$D$4:$D$71,"nenalezeno",0)</f>
        <v>Oddělení vyměřovací II</v>
      </c>
    </row>
    <row r="305" spans="1:15" x14ac:dyDescent="0.25">
      <c r="A305" s="233"/>
      <c r="B305" s="114">
        <v>201160050</v>
      </c>
      <c r="C305" s="115" t="s">
        <v>862</v>
      </c>
      <c r="D305" s="181">
        <f t="shared" si="20"/>
        <v>20</v>
      </c>
      <c r="E305" s="181" t="str">
        <f>_xlfn.XLOOKUP(D305,Číselník!A:A,Číselník!B:B,"nenalezeno",0)</f>
        <v>FÚ pro hl. m. Prahu</v>
      </c>
      <c r="F305" s="181">
        <f t="shared" si="21"/>
        <v>2011</v>
      </c>
      <c r="G305" s="181" t="str">
        <f>_xlfn.XLOOKUP(F305,'Číselník II_stav 1. 7. 2026'!A:A,'Číselník II_stav 1. 7. 2026'!B:B,"nenalezeno",0)</f>
        <v>Sekce ÚP pro Prahu - Jižní Město</v>
      </c>
      <c r="H305" s="181">
        <f t="shared" si="22"/>
        <v>201160</v>
      </c>
      <c r="I305" s="181">
        <f t="shared" si="23"/>
        <v>60050</v>
      </c>
      <c r="J305" s="181" t="str">
        <f>'FÚ_stav 1. 7. 2026'!$A$4</f>
        <v>Ředitel FÚ</v>
      </c>
      <c r="K305" s="181" t="s">
        <v>457</v>
      </c>
      <c r="L305" s="181" t="str">
        <f t="shared" ref="L305:L318" si="24">$G305</f>
        <v>Sekce ÚP pro Prahu - Jižní Město</v>
      </c>
      <c r="M305" s="181" t="str">
        <f>_xlfn.XLOOKUP(I305,'Sekce_ÚP_stav 1. 12. 2025'!$F$4:$F$71,'Sekce_ÚP_stav 1. 12. 2025'!$A$4:$A$71,"nenalezeno",0)</f>
        <v>Ředitel sekce ÚP</v>
      </c>
      <c r="N305" s="181" t="str">
        <f>_xlfn.XLOOKUP(I305,'Sekce_ÚP_stav 1. 12. 2025'!$F$4:$F$71,'Sekce_ÚP_stav 1. 12. 2025'!$C$4:$C$71,"nenalezeno",0)</f>
        <v>Odbor kontrolní</v>
      </c>
      <c r="O305" s="181"/>
    </row>
    <row r="306" spans="1:15" x14ac:dyDescent="0.25">
      <c r="A306" s="233"/>
      <c r="B306" s="114">
        <v>201160561</v>
      </c>
      <c r="C306" s="115" t="s">
        <v>863</v>
      </c>
      <c r="D306" s="181">
        <f t="shared" si="20"/>
        <v>20</v>
      </c>
      <c r="E306" s="181" t="str">
        <f>_xlfn.XLOOKUP(D306,Číselník!A:A,Číselník!B:B,"nenalezeno",0)</f>
        <v>FÚ pro hl. m. Prahu</v>
      </c>
      <c r="F306" s="181">
        <f t="shared" si="21"/>
        <v>2011</v>
      </c>
      <c r="G306" s="181" t="str">
        <f>_xlfn.XLOOKUP(F306,'Číselník II_stav 1. 7. 2026'!A:A,'Číselník II_stav 1. 7. 2026'!B:B,"nenalezeno",0)</f>
        <v>Sekce ÚP pro Prahu - Jižní Město</v>
      </c>
      <c r="H306" s="181">
        <f t="shared" si="22"/>
        <v>201160</v>
      </c>
      <c r="I306" s="181">
        <f t="shared" si="23"/>
        <v>60561</v>
      </c>
      <c r="J306" s="181" t="str">
        <f>'FÚ_stav 1. 7. 2026'!$A$4</f>
        <v>Ředitel FÚ</v>
      </c>
      <c r="K306" s="181" t="s">
        <v>457</v>
      </c>
      <c r="L306" s="181" t="str">
        <f t="shared" si="24"/>
        <v>Sekce ÚP pro Prahu - Jižní Město</v>
      </c>
      <c r="M306" s="181" t="str">
        <f>_xlfn.XLOOKUP(I306,'Sekce_ÚP_stav 1. 12. 2025'!$F$4:$F$71,'Sekce_ÚP_stav 1. 12. 2025'!$A$4:$A$71,"nenalezeno",0)</f>
        <v>Ředitel sekce ÚP</v>
      </c>
      <c r="N306" s="181" t="str">
        <f>_xlfn.XLOOKUP(I306,'Sekce_ÚP_stav 1. 12. 2025'!$F$4:$F$71,'Sekce_ÚP_stav 1. 12. 2025'!$C$4:$C$71,"nenalezeno",0)</f>
        <v>Odbor kontrolní</v>
      </c>
      <c r="O306" s="181" t="str">
        <f>_xlfn.XLOOKUP(I306,'Sekce_ÚP_stav 1. 12. 2025'!$F$4:$F$71,'Sekce_ÚP_stav 1. 12. 2025'!$D$4:$D$71,"nenalezeno",0)</f>
        <v>Oddělení kontrolní I</v>
      </c>
    </row>
    <row r="307" spans="1:15" x14ac:dyDescent="0.25">
      <c r="A307" s="233"/>
      <c r="B307" s="114">
        <v>201160562</v>
      </c>
      <c r="C307" s="115" t="s">
        <v>864</v>
      </c>
      <c r="D307" s="181">
        <f t="shared" si="20"/>
        <v>20</v>
      </c>
      <c r="E307" s="181" t="str">
        <f>_xlfn.XLOOKUP(D307,Číselník!A:A,Číselník!B:B,"nenalezeno",0)</f>
        <v>FÚ pro hl. m. Prahu</v>
      </c>
      <c r="F307" s="181">
        <f t="shared" si="21"/>
        <v>2011</v>
      </c>
      <c r="G307" s="181" t="str">
        <f>_xlfn.XLOOKUP(F307,'Číselník II_stav 1. 7. 2026'!A:A,'Číselník II_stav 1. 7. 2026'!B:B,"nenalezeno",0)</f>
        <v>Sekce ÚP pro Prahu - Jižní Město</v>
      </c>
      <c r="H307" s="181">
        <f t="shared" si="22"/>
        <v>201160</v>
      </c>
      <c r="I307" s="181">
        <f t="shared" si="23"/>
        <v>60562</v>
      </c>
      <c r="J307" s="181" t="str">
        <f>'FÚ_stav 1. 7. 2026'!$A$4</f>
        <v>Ředitel FÚ</v>
      </c>
      <c r="K307" s="181" t="s">
        <v>457</v>
      </c>
      <c r="L307" s="181" t="str">
        <f t="shared" si="24"/>
        <v>Sekce ÚP pro Prahu - Jižní Město</v>
      </c>
      <c r="M307" s="181" t="str">
        <f>_xlfn.XLOOKUP(I307,'Sekce_ÚP_stav 1. 12. 2025'!$F$4:$F$71,'Sekce_ÚP_stav 1. 12. 2025'!$A$4:$A$71,"nenalezeno",0)</f>
        <v>Ředitel sekce ÚP</v>
      </c>
      <c r="N307" s="181" t="str">
        <f>_xlfn.XLOOKUP(I307,'Sekce_ÚP_stav 1. 12. 2025'!$F$4:$F$71,'Sekce_ÚP_stav 1. 12. 2025'!$C$4:$C$71,"nenalezeno",0)</f>
        <v>Odbor kontrolní</v>
      </c>
      <c r="O307" s="181" t="str">
        <f>_xlfn.XLOOKUP(I307,'Sekce_ÚP_stav 1. 12. 2025'!$F$4:$F$71,'Sekce_ÚP_stav 1. 12. 2025'!$D$4:$D$71,"nenalezeno",0)</f>
        <v>Oddělení kontrolní II</v>
      </c>
    </row>
    <row r="308" spans="1:15" x14ac:dyDescent="0.25">
      <c r="A308" s="233"/>
      <c r="B308" s="114">
        <v>201160563</v>
      </c>
      <c r="C308" s="115" t="s">
        <v>865</v>
      </c>
      <c r="D308" s="181">
        <f t="shared" si="20"/>
        <v>20</v>
      </c>
      <c r="E308" s="181" t="str">
        <f>_xlfn.XLOOKUP(D308,Číselník!A:A,Číselník!B:B,"nenalezeno",0)</f>
        <v>FÚ pro hl. m. Prahu</v>
      </c>
      <c r="F308" s="181">
        <f t="shared" si="21"/>
        <v>2011</v>
      </c>
      <c r="G308" s="181" t="str">
        <f>_xlfn.XLOOKUP(F308,'Číselník II_stav 1. 7. 2026'!A:A,'Číselník II_stav 1. 7. 2026'!B:B,"nenalezeno",0)</f>
        <v>Sekce ÚP pro Prahu - Jižní Město</v>
      </c>
      <c r="H308" s="181">
        <f t="shared" si="22"/>
        <v>201160</v>
      </c>
      <c r="I308" s="181">
        <f t="shared" si="23"/>
        <v>60563</v>
      </c>
      <c r="J308" s="181" t="str">
        <f>'FÚ_stav 1. 7. 2026'!$A$4</f>
        <v>Ředitel FÚ</v>
      </c>
      <c r="K308" s="181" t="s">
        <v>457</v>
      </c>
      <c r="L308" s="181" t="str">
        <f t="shared" si="24"/>
        <v>Sekce ÚP pro Prahu - Jižní Město</v>
      </c>
      <c r="M308" s="181" t="str">
        <f>_xlfn.XLOOKUP(I308,'Sekce_ÚP_stav 1. 12. 2025'!$F$4:$F$71,'Sekce_ÚP_stav 1. 12. 2025'!$A$4:$A$71,"nenalezeno",0)</f>
        <v>Ředitel sekce ÚP</v>
      </c>
      <c r="N308" s="181" t="str">
        <f>_xlfn.XLOOKUP(I308,'Sekce_ÚP_stav 1. 12. 2025'!$F$4:$F$71,'Sekce_ÚP_stav 1. 12. 2025'!$C$4:$C$71,"nenalezeno",0)</f>
        <v>Odbor kontrolní</v>
      </c>
      <c r="O308" s="181" t="str">
        <f>_xlfn.XLOOKUP(I308,'Sekce_ÚP_stav 1. 12. 2025'!$F$4:$F$71,'Sekce_ÚP_stav 1. 12. 2025'!$D$4:$D$71,"nenalezeno",0)</f>
        <v>Oddělení kontrolní III</v>
      </c>
    </row>
    <row r="309" spans="1:15" x14ac:dyDescent="0.25">
      <c r="A309" s="233"/>
      <c r="B309" s="114">
        <v>201200030</v>
      </c>
      <c r="C309" s="115" t="s">
        <v>866</v>
      </c>
      <c r="D309" s="181">
        <f t="shared" si="20"/>
        <v>20</v>
      </c>
      <c r="E309" s="181" t="str">
        <f>_xlfn.XLOOKUP(D309,Číselník!A:A,Číselník!B:B,"nenalezeno",0)</f>
        <v>FÚ pro hl. m. Prahu</v>
      </c>
      <c r="F309" s="181">
        <f t="shared" si="21"/>
        <v>2012</v>
      </c>
      <c r="G309" s="181" t="str">
        <f>_xlfn.XLOOKUP(F309,'Číselník II_stav 1. 7. 2026'!A:A,'Číselník II_stav 1. 7. 2026'!B:B,"nenalezeno",0)</f>
        <v>Sekce ÚP v Praze-Modřanech</v>
      </c>
      <c r="H309" s="181">
        <f t="shared" si="22"/>
        <v>201200</v>
      </c>
      <c r="I309" s="181">
        <f t="shared" si="23"/>
        <v>30</v>
      </c>
      <c r="J309" s="181" t="str">
        <f>'FÚ_stav 1. 7. 2026'!$A$4</f>
        <v>Ředitel FÚ</v>
      </c>
      <c r="K309" s="181" t="s">
        <v>458</v>
      </c>
      <c r="L309" s="181" t="str">
        <f t="shared" si="24"/>
        <v>Sekce ÚP v Praze-Modřanech</v>
      </c>
      <c r="M309" s="181" t="str">
        <f>_xlfn.XLOOKUP(I309,'Sekce_ÚP_stav 1. 12. 2025'!$F$4:$F$71,'Sekce_ÚP_stav 1. 12. 2025'!$A$4:$A$71,"nenalezeno",0)</f>
        <v>Ředitel sekce ÚP</v>
      </c>
      <c r="N309" s="181"/>
      <c r="O309" s="181"/>
    </row>
    <row r="310" spans="1:15" x14ac:dyDescent="0.25">
      <c r="A310" s="233"/>
      <c r="B310" s="114">
        <v>201200510</v>
      </c>
      <c r="C310" s="115" t="s">
        <v>867</v>
      </c>
      <c r="D310" s="181">
        <f t="shared" si="20"/>
        <v>20</v>
      </c>
      <c r="E310" s="181" t="str">
        <f>_xlfn.XLOOKUP(D310,Číselník!A:A,Číselník!B:B,"nenalezeno",0)</f>
        <v>FÚ pro hl. m. Prahu</v>
      </c>
      <c r="F310" s="181">
        <f t="shared" si="21"/>
        <v>2012</v>
      </c>
      <c r="G310" s="181" t="str">
        <f>_xlfn.XLOOKUP(F310,'Číselník II_stav 1. 7. 2026'!A:A,'Číselník II_stav 1. 7. 2026'!B:B,"nenalezeno",0)</f>
        <v>Sekce ÚP v Praze-Modřanech</v>
      </c>
      <c r="H310" s="181">
        <f t="shared" si="22"/>
        <v>201200</v>
      </c>
      <c r="I310" s="181">
        <f t="shared" si="23"/>
        <v>510</v>
      </c>
      <c r="J310" s="181" t="str">
        <f>'FÚ_stav 1. 7. 2026'!$A$4</f>
        <v>Ředitel FÚ</v>
      </c>
      <c r="K310" s="181" t="s">
        <v>458</v>
      </c>
      <c r="L310" s="181" t="str">
        <f t="shared" si="24"/>
        <v>Sekce ÚP v Praze-Modřanech</v>
      </c>
      <c r="M310" s="181" t="str">
        <f>_xlfn.XLOOKUP(I310,'Sekce_ÚP_stav 1. 12. 2025'!$F$4:$F$71,'Sekce_ÚP_stav 1. 12. 2025'!$A$4:$A$71,"nenalezeno",0)</f>
        <v>Ředitel sekce ÚP</v>
      </c>
      <c r="N310" s="181" t="str">
        <f>_xlfn.XLOOKUP(I310,'Sekce_ÚP_stav 1. 12. 2025'!$F$4:$F$71,'Sekce_ÚP_stav 1. 12. 2025'!$C$4:$C$71,"nenalezeno",0)</f>
        <v>Oddělení správy registrů</v>
      </c>
      <c r="O310" s="181"/>
    </row>
    <row r="311" spans="1:15" x14ac:dyDescent="0.25">
      <c r="A311" s="233"/>
      <c r="B311" s="114">
        <v>201250050</v>
      </c>
      <c r="C311" s="115" t="s">
        <v>868</v>
      </c>
      <c r="D311" s="181">
        <f t="shared" si="20"/>
        <v>20</v>
      </c>
      <c r="E311" s="181" t="str">
        <f>_xlfn.XLOOKUP(D311,Číselník!A:A,Číselník!B:B,"nenalezeno",0)</f>
        <v>FÚ pro hl. m. Prahu</v>
      </c>
      <c r="F311" s="181">
        <f t="shared" si="21"/>
        <v>2012</v>
      </c>
      <c r="G311" s="181" t="str">
        <f>_xlfn.XLOOKUP(F311,'Číselník II_stav 1. 7. 2026'!A:A,'Číselník II_stav 1. 7. 2026'!B:B,"nenalezeno",0)</f>
        <v>Sekce ÚP v Praze-Modřanech</v>
      </c>
      <c r="H311" s="181">
        <f t="shared" si="22"/>
        <v>201250</v>
      </c>
      <c r="I311" s="181">
        <f t="shared" si="23"/>
        <v>50050</v>
      </c>
      <c r="J311" s="181" t="str">
        <f>'FÚ_stav 1. 7. 2026'!$A$4</f>
        <v>Ředitel FÚ</v>
      </c>
      <c r="K311" s="181" t="s">
        <v>458</v>
      </c>
      <c r="L311" s="181" t="str">
        <f t="shared" si="24"/>
        <v>Sekce ÚP v Praze-Modřanech</v>
      </c>
      <c r="M311" s="181" t="str">
        <f>_xlfn.XLOOKUP(I311,'Sekce_ÚP_stav 1. 12. 2025'!$F$4:$F$71,'Sekce_ÚP_stav 1. 12. 2025'!$A$4:$A$71,"nenalezeno",0)</f>
        <v>Ředitel sekce ÚP</v>
      </c>
      <c r="N311" s="181" t="str">
        <f>_xlfn.XLOOKUP(I311,'Sekce_ÚP_stav 1. 12. 2025'!$F$4:$F$71,'Sekce_ÚP_stav 1. 12. 2025'!$C$4:$C$71,"nenalezeno",0)</f>
        <v>Odbor vyměřovací</v>
      </c>
      <c r="O311" s="181"/>
    </row>
    <row r="312" spans="1:15" x14ac:dyDescent="0.25">
      <c r="A312" s="233"/>
      <c r="B312" s="114">
        <v>201250521</v>
      </c>
      <c r="C312" s="115" t="s">
        <v>869</v>
      </c>
      <c r="D312" s="181">
        <f t="shared" si="20"/>
        <v>20</v>
      </c>
      <c r="E312" s="181" t="str">
        <f>_xlfn.XLOOKUP(D312,Číselník!A:A,Číselník!B:B,"nenalezeno",0)</f>
        <v>FÚ pro hl. m. Prahu</v>
      </c>
      <c r="F312" s="181">
        <f t="shared" si="21"/>
        <v>2012</v>
      </c>
      <c r="G312" s="181" t="str">
        <f>_xlfn.XLOOKUP(F312,'Číselník II_stav 1. 7. 2026'!A:A,'Číselník II_stav 1. 7. 2026'!B:B,"nenalezeno",0)</f>
        <v>Sekce ÚP v Praze-Modřanech</v>
      </c>
      <c r="H312" s="181">
        <f t="shared" si="22"/>
        <v>201250</v>
      </c>
      <c r="I312" s="181">
        <f t="shared" si="23"/>
        <v>50521</v>
      </c>
      <c r="J312" s="181" t="str">
        <f>'FÚ_stav 1. 7. 2026'!$A$4</f>
        <v>Ředitel FÚ</v>
      </c>
      <c r="K312" s="181" t="s">
        <v>458</v>
      </c>
      <c r="L312" s="181" t="str">
        <f t="shared" si="24"/>
        <v>Sekce ÚP v Praze-Modřanech</v>
      </c>
      <c r="M312" s="181" t="str">
        <f>_xlfn.XLOOKUP(I312,'Sekce_ÚP_stav 1. 12. 2025'!$F$4:$F$71,'Sekce_ÚP_stav 1. 12. 2025'!$A$4:$A$71,"nenalezeno",0)</f>
        <v>Ředitel sekce ÚP</v>
      </c>
      <c r="N312" s="181" t="str">
        <f>_xlfn.XLOOKUP(I312,'Sekce_ÚP_stav 1. 12. 2025'!$F$4:$F$71,'Sekce_ÚP_stav 1. 12. 2025'!$C$4:$C$71,"nenalezeno",0)</f>
        <v>Odbor vyměřovací</v>
      </c>
      <c r="O312" s="181" t="str">
        <f>_xlfn.XLOOKUP(I312,'Sekce_ÚP_stav 1. 12. 2025'!$F$4:$F$71,'Sekce_ÚP_stav 1. 12. 2025'!$D$4:$D$71,"nenalezeno",0)</f>
        <v>Oddělení vyměřovací I</v>
      </c>
    </row>
    <row r="313" spans="1:15" x14ac:dyDescent="0.25">
      <c r="A313" s="233"/>
      <c r="B313" s="114">
        <v>201250522</v>
      </c>
      <c r="C313" s="115" t="s">
        <v>870</v>
      </c>
      <c r="D313" s="181">
        <f t="shared" si="20"/>
        <v>20</v>
      </c>
      <c r="E313" s="181" t="str">
        <f>_xlfn.XLOOKUP(D313,Číselník!A:A,Číselník!B:B,"nenalezeno",0)</f>
        <v>FÚ pro hl. m. Prahu</v>
      </c>
      <c r="F313" s="181">
        <f t="shared" si="21"/>
        <v>2012</v>
      </c>
      <c r="G313" s="181" t="str">
        <f>_xlfn.XLOOKUP(F313,'Číselník II_stav 1. 7. 2026'!A:A,'Číselník II_stav 1. 7. 2026'!B:B,"nenalezeno",0)</f>
        <v>Sekce ÚP v Praze-Modřanech</v>
      </c>
      <c r="H313" s="181">
        <f t="shared" si="22"/>
        <v>201250</v>
      </c>
      <c r="I313" s="181">
        <f t="shared" si="23"/>
        <v>50522</v>
      </c>
      <c r="J313" s="181" t="str">
        <f>'FÚ_stav 1. 7. 2026'!$A$4</f>
        <v>Ředitel FÚ</v>
      </c>
      <c r="K313" s="181" t="s">
        <v>458</v>
      </c>
      <c r="L313" s="181" t="str">
        <f t="shared" si="24"/>
        <v>Sekce ÚP v Praze-Modřanech</v>
      </c>
      <c r="M313" s="181" t="str">
        <f>_xlfn.XLOOKUP(I313,'Sekce_ÚP_stav 1. 12. 2025'!$F$4:$F$71,'Sekce_ÚP_stav 1. 12. 2025'!$A$4:$A$71,"nenalezeno",0)</f>
        <v>Ředitel sekce ÚP</v>
      </c>
      <c r="N313" s="181" t="str">
        <f>_xlfn.XLOOKUP(I313,'Sekce_ÚP_stav 1. 12. 2025'!$F$4:$F$71,'Sekce_ÚP_stav 1. 12. 2025'!$C$4:$C$71,"nenalezeno",0)</f>
        <v>Odbor vyměřovací</v>
      </c>
      <c r="O313" s="181" t="str">
        <f>_xlfn.XLOOKUP(I313,'Sekce_ÚP_stav 1. 12. 2025'!$F$4:$F$71,'Sekce_ÚP_stav 1. 12. 2025'!$D$4:$D$71,"nenalezeno",0)</f>
        <v>Oddělení vyměřovací II</v>
      </c>
    </row>
    <row r="314" spans="1:15" x14ac:dyDescent="0.25">
      <c r="A314" s="233"/>
      <c r="B314" s="114">
        <v>201250523</v>
      </c>
      <c r="C314" s="115" t="s">
        <v>871</v>
      </c>
      <c r="D314" s="181">
        <f t="shared" si="20"/>
        <v>20</v>
      </c>
      <c r="E314" s="181" t="str">
        <f>_xlfn.XLOOKUP(D314,Číselník!A:A,Číselník!B:B,"nenalezeno",0)</f>
        <v>FÚ pro hl. m. Prahu</v>
      </c>
      <c r="F314" s="181">
        <f t="shared" si="21"/>
        <v>2012</v>
      </c>
      <c r="G314" s="181" t="str">
        <f>_xlfn.XLOOKUP(F314,'Číselník II_stav 1. 7. 2026'!A:A,'Číselník II_stav 1. 7. 2026'!B:B,"nenalezeno",0)</f>
        <v>Sekce ÚP v Praze-Modřanech</v>
      </c>
      <c r="H314" s="181">
        <f t="shared" si="22"/>
        <v>201250</v>
      </c>
      <c r="I314" s="181">
        <f t="shared" si="23"/>
        <v>50523</v>
      </c>
      <c r="J314" s="181" t="str">
        <f>'FÚ_stav 1. 7. 2026'!$A$4</f>
        <v>Ředitel FÚ</v>
      </c>
      <c r="K314" s="181" t="s">
        <v>458</v>
      </c>
      <c r="L314" s="181" t="str">
        <f t="shared" si="24"/>
        <v>Sekce ÚP v Praze-Modřanech</v>
      </c>
      <c r="M314" s="181" t="str">
        <f>_xlfn.XLOOKUP(I314,'Sekce_ÚP_stav 1. 12. 2025'!$F$4:$F$71,'Sekce_ÚP_stav 1. 12. 2025'!$A$4:$A$71,"nenalezeno",0)</f>
        <v>Ředitel sekce ÚP</v>
      </c>
      <c r="N314" s="181" t="str">
        <f>_xlfn.XLOOKUP(I314,'Sekce_ÚP_stav 1. 12. 2025'!$F$4:$F$71,'Sekce_ÚP_stav 1. 12. 2025'!$C$4:$C$71,"nenalezeno",0)</f>
        <v>Odbor vyměřovací</v>
      </c>
      <c r="O314" s="181" t="str">
        <f>_xlfn.XLOOKUP(I314,'Sekce_ÚP_stav 1. 12. 2025'!$F$4:$F$71,'Sekce_ÚP_stav 1. 12. 2025'!$D$4:$D$71,"nenalezeno",0)</f>
        <v>Oddělení vyměřovací III</v>
      </c>
    </row>
    <row r="315" spans="1:15" x14ac:dyDescent="0.25">
      <c r="A315" s="233"/>
      <c r="B315" s="114">
        <v>201250524</v>
      </c>
      <c r="C315" s="115" t="s">
        <v>872</v>
      </c>
      <c r="D315" s="181">
        <f t="shared" si="20"/>
        <v>20</v>
      </c>
      <c r="E315" s="181" t="str">
        <f>_xlfn.XLOOKUP(D315,Číselník!A:A,Číselník!B:B,"nenalezeno",0)</f>
        <v>FÚ pro hl. m. Prahu</v>
      </c>
      <c r="F315" s="181">
        <f t="shared" si="21"/>
        <v>2012</v>
      </c>
      <c r="G315" s="181" t="str">
        <f>_xlfn.XLOOKUP(F315,'Číselník II_stav 1. 7. 2026'!A:A,'Číselník II_stav 1. 7. 2026'!B:B,"nenalezeno",0)</f>
        <v>Sekce ÚP v Praze-Modřanech</v>
      </c>
      <c r="H315" s="181">
        <f t="shared" si="22"/>
        <v>201250</v>
      </c>
      <c r="I315" s="181">
        <f t="shared" si="23"/>
        <v>50524</v>
      </c>
      <c r="J315" s="181" t="str">
        <f>'FÚ_stav 1. 7. 2026'!$A$4</f>
        <v>Ředitel FÚ</v>
      </c>
      <c r="K315" s="181" t="s">
        <v>458</v>
      </c>
      <c r="L315" s="181" t="str">
        <f t="shared" si="24"/>
        <v>Sekce ÚP v Praze-Modřanech</v>
      </c>
      <c r="M315" s="181" t="str">
        <f>_xlfn.XLOOKUP(I315,'Sekce_ÚP_stav 1. 12. 2025'!$F$4:$F$71,'Sekce_ÚP_stav 1. 12. 2025'!$A$4:$A$71,"nenalezeno",0)</f>
        <v>Ředitel sekce ÚP</v>
      </c>
      <c r="N315" s="181" t="str">
        <f>_xlfn.XLOOKUP(I315,'Sekce_ÚP_stav 1. 12. 2025'!$F$4:$F$71,'Sekce_ÚP_stav 1. 12. 2025'!$C$4:$C$71,"nenalezeno",0)</f>
        <v>Odbor vyměřovací</v>
      </c>
      <c r="O315" s="181" t="str">
        <f>_xlfn.XLOOKUP(I315,'Sekce_ÚP_stav 1. 12. 2025'!$F$4:$F$71,'Sekce_ÚP_stav 1. 12. 2025'!$D$4:$D$71,"nenalezeno",0)</f>
        <v>Oddělení vyměřovací IV</v>
      </c>
    </row>
    <row r="316" spans="1:15" x14ac:dyDescent="0.25">
      <c r="A316" s="233"/>
      <c r="B316" s="114">
        <v>201260050</v>
      </c>
      <c r="C316" s="115" t="s">
        <v>873</v>
      </c>
      <c r="D316" s="181">
        <f t="shared" ref="D316:D380" si="25">VALUE(MID(B316,1,2))</f>
        <v>20</v>
      </c>
      <c r="E316" s="181" t="str">
        <f>_xlfn.XLOOKUP(D316,Číselník!A:A,Číselník!B:B,"nenalezeno",0)</f>
        <v>FÚ pro hl. m. Prahu</v>
      </c>
      <c r="F316" s="181">
        <f t="shared" ref="F316:F380" si="26">VALUE(MID(B316,1,4))</f>
        <v>2012</v>
      </c>
      <c r="G316" s="181" t="str">
        <f>_xlfn.XLOOKUP(F316,'Číselník II_stav 1. 7. 2026'!A:A,'Číselník II_stav 1. 7. 2026'!B:B,"nenalezeno",0)</f>
        <v>Sekce ÚP v Praze-Modřanech</v>
      </c>
      <c r="H316" s="181">
        <f t="shared" ref="H316:H380" si="27">VALUE(MID(B316,1,6))</f>
        <v>201260</v>
      </c>
      <c r="I316" s="181">
        <f t="shared" ref="I316:I380" si="28">VALUE(MID(B316,5,8))</f>
        <v>60050</v>
      </c>
      <c r="J316" s="181" t="str">
        <f>'FÚ_stav 1. 7. 2026'!$A$4</f>
        <v>Ředitel FÚ</v>
      </c>
      <c r="K316" s="181" t="s">
        <v>458</v>
      </c>
      <c r="L316" s="181" t="str">
        <f t="shared" si="24"/>
        <v>Sekce ÚP v Praze-Modřanech</v>
      </c>
      <c r="M316" s="181" t="str">
        <f>_xlfn.XLOOKUP(I316,'Sekce_ÚP_stav 1. 12. 2025'!$F$4:$F$71,'Sekce_ÚP_stav 1. 12. 2025'!$A$4:$A$71,"nenalezeno",0)</f>
        <v>Ředitel sekce ÚP</v>
      </c>
      <c r="N316" s="181" t="str">
        <f>_xlfn.XLOOKUP(I316,'Sekce_ÚP_stav 1. 12. 2025'!$F$4:$F$71,'Sekce_ÚP_stav 1. 12. 2025'!$C$4:$C$71,"nenalezeno",0)</f>
        <v>Odbor kontrolní</v>
      </c>
      <c r="O316" s="181"/>
    </row>
    <row r="317" spans="1:15" x14ac:dyDescent="0.25">
      <c r="A317" s="233"/>
      <c r="B317" s="114">
        <v>201260561</v>
      </c>
      <c r="C317" s="115" t="s">
        <v>874</v>
      </c>
      <c r="D317" s="181">
        <f t="shared" si="25"/>
        <v>20</v>
      </c>
      <c r="E317" s="181" t="str">
        <f>_xlfn.XLOOKUP(D317,Číselník!A:A,Číselník!B:B,"nenalezeno",0)</f>
        <v>FÚ pro hl. m. Prahu</v>
      </c>
      <c r="F317" s="181">
        <f t="shared" si="26"/>
        <v>2012</v>
      </c>
      <c r="G317" s="181" t="str">
        <f>_xlfn.XLOOKUP(F317,'Číselník II_stav 1. 7. 2026'!A:A,'Číselník II_stav 1. 7. 2026'!B:B,"nenalezeno",0)</f>
        <v>Sekce ÚP v Praze-Modřanech</v>
      </c>
      <c r="H317" s="181">
        <f t="shared" si="27"/>
        <v>201260</v>
      </c>
      <c r="I317" s="181">
        <f t="shared" si="28"/>
        <v>60561</v>
      </c>
      <c r="J317" s="181" t="str">
        <f>'FÚ_stav 1. 7. 2026'!$A$4</f>
        <v>Ředitel FÚ</v>
      </c>
      <c r="K317" s="181" t="s">
        <v>458</v>
      </c>
      <c r="L317" s="181" t="str">
        <f t="shared" si="24"/>
        <v>Sekce ÚP v Praze-Modřanech</v>
      </c>
      <c r="M317" s="181" t="str">
        <f>_xlfn.XLOOKUP(I317,'Sekce_ÚP_stav 1. 12. 2025'!$F$4:$F$71,'Sekce_ÚP_stav 1. 12. 2025'!$A$4:$A$71,"nenalezeno",0)</f>
        <v>Ředitel sekce ÚP</v>
      </c>
      <c r="N317" s="181" t="str">
        <f>_xlfn.XLOOKUP(I317,'Sekce_ÚP_stav 1. 12. 2025'!$F$4:$F$71,'Sekce_ÚP_stav 1. 12. 2025'!$C$4:$C$71,"nenalezeno",0)</f>
        <v>Odbor kontrolní</v>
      </c>
      <c r="O317" s="181" t="str">
        <f>_xlfn.XLOOKUP(I317,'Sekce_ÚP_stav 1. 12. 2025'!$F$4:$F$71,'Sekce_ÚP_stav 1. 12. 2025'!$D$4:$D$71,"nenalezeno",0)</f>
        <v>Oddělení kontrolní I</v>
      </c>
    </row>
    <row r="318" spans="1:15" ht="15.75" thickBot="1" x14ac:dyDescent="0.3">
      <c r="A318" s="233"/>
      <c r="B318" s="114">
        <v>201260562</v>
      </c>
      <c r="C318" s="115" t="s">
        <v>875</v>
      </c>
      <c r="D318" s="181">
        <f t="shared" si="25"/>
        <v>20</v>
      </c>
      <c r="E318" s="181" t="str">
        <f>_xlfn.XLOOKUP(D318,Číselník!A:A,Číselník!B:B,"nenalezeno",0)</f>
        <v>FÚ pro hl. m. Prahu</v>
      </c>
      <c r="F318" s="181">
        <f t="shared" si="26"/>
        <v>2012</v>
      </c>
      <c r="G318" s="181" t="str">
        <f>_xlfn.XLOOKUP(F318,'Číselník II_stav 1. 7. 2026'!A:A,'Číselník II_stav 1. 7. 2026'!B:B,"nenalezeno",0)</f>
        <v>Sekce ÚP v Praze-Modřanech</v>
      </c>
      <c r="H318" s="181">
        <f t="shared" si="27"/>
        <v>201260</v>
      </c>
      <c r="I318" s="181">
        <f t="shared" si="28"/>
        <v>60562</v>
      </c>
      <c r="J318" s="181" t="str">
        <f>'FÚ_stav 1. 7. 2026'!$A$4</f>
        <v>Ředitel FÚ</v>
      </c>
      <c r="K318" s="181" t="s">
        <v>458</v>
      </c>
      <c r="L318" s="181" t="str">
        <f t="shared" si="24"/>
        <v>Sekce ÚP v Praze-Modřanech</v>
      </c>
      <c r="M318" s="181" t="str">
        <f>_xlfn.XLOOKUP(I318,'Sekce_ÚP_stav 1. 12. 2025'!$F$4:$F$71,'Sekce_ÚP_stav 1. 12. 2025'!$A$4:$A$71,"nenalezeno",0)</f>
        <v>Ředitel sekce ÚP</v>
      </c>
      <c r="N318" s="181" t="str">
        <f>_xlfn.XLOOKUP(I318,'Sekce_ÚP_stav 1. 12. 2025'!$F$4:$F$71,'Sekce_ÚP_stav 1. 12. 2025'!$C$4:$C$71,"nenalezeno",0)</f>
        <v>Odbor kontrolní</v>
      </c>
      <c r="O318" s="181" t="str">
        <f>_xlfn.XLOOKUP(I318,'Sekce_ÚP_stav 1. 12. 2025'!$F$4:$F$71,'Sekce_ÚP_stav 1. 12. 2025'!$D$4:$D$71,"nenalezeno",0)</f>
        <v>Oddělení kontrolní II</v>
      </c>
    </row>
    <row r="319" spans="1:15" x14ac:dyDescent="0.25">
      <c r="A319" s="232" t="s">
        <v>876</v>
      </c>
      <c r="B319" s="185">
        <v>210000020</v>
      </c>
      <c r="C319" s="186" t="s">
        <v>877</v>
      </c>
      <c r="D319" s="181">
        <f t="shared" si="25"/>
        <v>21</v>
      </c>
      <c r="E319" s="181" t="str">
        <f>_xlfn.XLOOKUP(D319,Číselník!A:A,Číselník!B:B,"nenalezeno",0)</f>
        <v>FÚ pro Středočeský kraj</v>
      </c>
      <c r="F319" s="181">
        <f t="shared" si="26"/>
        <v>2100</v>
      </c>
      <c r="G319" s="181" t="str">
        <f>_xlfn.XLOOKUP(F319,'Číselník II_stav 1. 7. 2026'!A:A,'Číselník II_stav 1. 7. 2026'!B:B,"nenalezeno",0)</f>
        <v>FÚ pro Středočeský kraj</v>
      </c>
      <c r="H319" s="181">
        <f t="shared" si="27"/>
        <v>210000</v>
      </c>
      <c r="I319" s="181">
        <f t="shared" si="28"/>
        <v>20</v>
      </c>
      <c r="J319" s="181" t="str">
        <f>_xlfn.XLOOKUP(I319,'FÚ_stav 1. 7. 2026'!$F$4:$F$78,'FÚ_stav 1. 7. 2026'!$A$4:$A$78,"nenalezeno",0)</f>
        <v>Ředitel FÚ</v>
      </c>
      <c r="K319" s="181"/>
      <c r="L319" s="181"/>
      <c r="M319" s="181"/>
      <c r="N319" s="181"/>
      <c r="O319" s="181"/>
    </row>
    <row r="320" spans="1:15" x14ac:dyDescent="0.25">
      <c r="A320" s="233"/>
      <c r="B320" s="112">
        <v>210000061</v>
      </c>
      <c r="C320" s="113" t="s">
        <v>878</v>
      </c>
      <c r="D320" s="181">
        <f t="shared" si="25"/>
        <v>21</v>
      </c>
      <c r="E320" s="181" t="str">
        <f>_xlfn.XLOOKUP(D320,Číselník!A:A,Číselník!B:B,"nenalezeno",0)</f>
        <v>FÚ pro Středočeský kraj</v>
      </c>
      <c r="F320" s="181">
        <f t="shared" si="26"/>
        <v>2100</v>
      </c>
      <c r="G320" s="181" t="str">
        <f>_xlfn.XLOOKUP(F320,'Číselník II_stav 1. 7. 2026'!A:A,'Číselník II_stav 1. 7. 2026'!B:B,"nenalezeno",0)</f>
        <v>FÚ pro Středočeský kraj</v>
      </c>
      <c r="H320" s="181">
        <f t="shared" si="27"/>
        <v>210000</v>
      </c>
      <c r="I320" s="181">
        <f t="shared" si="28"/>
        <v>61</v>
      </c>
      <c r="J320" s="181" t="str">
        <f>_xlfn.XLOOKUP(I320,'FÚ_stav 1. 7. 2026'!$F$4:$F$78,'FÚ_stav 1. 7. 2026'!$A$4:$A$78,"nenalezeno",0)</f>
        <v>Ředitel FÚ</v>
      </c>
      <c r="K320" s="181" t="s">
        <v>30</v>
      </c>
      <c r="L320" s="181" t="str">
        <f>_xlfn.XLOOKUP(I320,'FÚ_stav 1. 7. 2026'!$F$4:$F$78,'FÚ_stav 1. 7. 2026'!$B$4:$B$78,"nenalezeno",0)</f>
        <v>Oddělení sekretariátu ředitele</v>
      </c>
      <c r="M320" s="181"/>
      <c r="N320" s="181"/>
      <c r="O320" s="181"/>
    </row>
    <row r="321" spans="1:15" x14ac:dyDescent="0.25">
      <c r="A321" s="233"/>
      <c r="B321" s="112">
        <v>214000040</v>
      </c>
      <c r="C321" s="113" t="s">
        <v>879</v>
      </c>
      <c r="D321" s="181">
        <f t="shared" si="25"/>
        <v>21</v>
      </c>
      <c r="E321" s="181" t="str">
        <f>_xlfn.XLOOKUP(D321,Číselník!A:A,Číselník!B:B,"nenalezeno",0)</f>
        <v>FÚ pro Středočeský kraj</v>
      </c>
      <c r="F321" s="181">
        <f t="shared" si="26"/>
        <v>2140</v>
      </c>
      <c r="G321" s="181" t="str">
        <f>_xlfn.XLOOKUP(F321,'Číselník II_stav 1. 7. 2026'!A:A,'Číselník II_stav 1. 7. 2026'!B:B,"nenalezeno",0)</f>
        <v>FÚ pro Středočeský kraj</v>
      </c>
      <c r="H321" s="181">
        <f t="shared" si="27"/>
        <v>214000</v>
      </c>
      <c r="I321" s="181">
        <f>VALUE(MID(B321,3,8))</f>
        <v>4000040</v>
      </c>
      <c r="J321" s="181" t="str">
        <f>_xlfn.XLOOKUP(I321,'FÚ_stav 1. 7. 2026'!$F$4:$F$78,'FÚ_stav 1. 7. 2026'!$A$4:$A$78,"nenalezeno",0)</f>
        <v>Ředitel FÚ</v>
      </c>
      <c r="K321" s="181" t="s">
        <v>52</v>
      </c>
      <c r="L321" s="181" t="str">
        <f>_xlfn.XLOOKUP(I321,'FÚ_stav 1. 7. 2026'!$F$4:$F$78,'FÚ_stav 1. 7. 2026'!$B$4:$B$78,"nenalezeno",0)</f>
        <v>Sekce řízení úřadu</v>
      </c>
      <c r="M321" s="181"/>
      <c r="N321" s="181"/>
      <c r="O321" s="181"/>
    </row>
    <row r="322" spans="1:15" x14ac:dyDescent="0.25">
      <c r="A322" s="233"/>
      <c r="B322" s="112">
        <v>214000063</v>
      </c>
      <c r="C322" s="113" t="s">
        <v>2350</v>
      </c>
      <c r="D322" s="181">
        <f t="shared" si="25"/>
        <v>21</v>
      </c>
      <c r="E322" s="181" t="str">
        <f>_xlfn.XLOOKUP(D322,Číselník!A:A,Číselník!B:B,"nenalezeno",0)</f>
        <v>FÚ pro Středočeský kraj</v>
      </c>
      <c r="F322" s="181">
        <f t="shared" si="26"/>
        <v>2140</v>
      </c>
      <c r="G322" s="181" t="str">
        <f>_xlfn.XLOOKUP(F322,'Číselník II_stav 1. 7. 2026'!A:A,'Číselník II_stav 1. 7. 2026'!B:B,"nenalezeno",0)</f>
        <v>FÚ pro Středočeský kraj</v>
      </c>
      <c r="H322" s="181">
        <f t="shared" si="27"/>
        <v>214000</v>
      </c>
      <c r="I322" s="181">
        <f t="shared" si="28"/>
        <v>63</v>
      </c>
      <c r="J322" s="181" t="str">
        <f>_xlfn.XLOOKUP(I322,'FÚ_stav 1. 7. 2026'!$F$4:$F$78,'FÚ_stav 1. 7. 2026'!$A$4:$A$78,"nenalezeno",0)</f>
        <v>Ředitel FÚ</v>
      </c>
      <c r="K322" s="181" t="s">
        <v>52</v>
      </c>
      <c r="L322" s="181" t="str">
        <f>_xlfn.XLOOKUP(I322,'FÚ_stav 1. 7. 2026'!$F$4:$F$78,'FÚ_stav 1. 7. 2026'!$B$4:$B$78,"nenalezeno",0)</f>
        <v>Sekce řízení úřadu</v>
      </c>
      <c r="M322" s="181" t="str">
        <f>_xlfn.XLOOKUP(I322,'FÚ_stav 1. 7. 2026'!$F$4:$F$78,'FÚ_stav 1. 7. 2026'!$C$4:$C$78,"nenalezeno",0)</f>
        <v>Oddělení provozního zabezpečení I</v>
      </c>
      <c r="N322" s="181"/>
      <c r="O322" s="181"/>
    </row>
    <row r="323" spans="1:15" x14ac:dyDescent="0.25">
      <c r="A323" s="233"/>
      <c r="B323" s="112">
        <v>214000064</v>
      </c>
      <c r="C323" s="113" t="s">
        <v>2349</v>
      </c>
      <c r="D323" s="181">
        <f t="shared" si="25"/>
        <v>21</v>
      </c>
      <c r="E323" s="181" t="str">
        <f>_xlfn.XLOOKUP(D323,Číselník!A:A,Číselník!B:B,"nenalezeno",0)</f>
        <v>FÚ pro Středočeský kraj</v>
      </c>
      <c r="F323" s="181">
        <f t="shared" si="26"/>
        <v>2140</v>
      </c>
      <c r="G323" s="181" t="str">
        <f>_xlfn.XLOOKUP(F323,'Číselník II_stav 1. 7. 2026'!A:A,'Číselník II_stav 1. 7. 2026'!B:B,"nenalezeno",0)</f>
        <v>FÚ pro Středočeský kraj</v>
      </c>
      <c r="H323" s="181">
        <f t="shared" si="27"/>
        <v>214000</v>
      </c>
      <c r="I323" s="181">
        <f t="shared" si="28"/>
        <v>64</v>
      </c>
      <c r="J323" s="181" t="str">
        <f>_xlfn.XLOOKUP(I323,'FÚ_stav 1. 7. 2026'!$F$4:$F$78,'FÚ_stav 1. 7. 2026'!$A$4:$A$78,"nenalezeno",0)</f>
        <v>Ředitel FÚ</v>
      </c>
      <c r="K323" s="181" t="s">
        <v>52</v>
      </c>
      <c r="L323" s="181" t="str">
        <f>_xlfn.XLOOKUP(I323,'FÚ_stav 1. 7. 2026'!$F$4:$F$78,'FÚ_stav 1. 7. 2026'!$B$4:$B$78,"nenalezeno",0)</f>
        <v>Sekce řízení úřadu</v>
      </c>
      <c r="M323" s="181" t="str">
        <f>_xlfn.XLOOKUP(I323,'FÚ_stav 1. 7. 2026'!$F$4:$F$78,'FÚ_stav 1. 7. 2026'!$C$4:$C$78,"nenalezeno",0)</f>
        <v>Oddělení provozního zabezpečení II</v>
      </c>
      <c r="N323" s="181"/>
      <c r="O323" s="181"/>
    </row>
    <row r="324" spans="1:15" x14ac:dyDescent="0.25">
      <c r="A324" s="233"/>
      <c r="B324" s="112">
        <v>214000410</v>
      </c>
      <c r="C324" s="113" t="s">
        <v>880</v>
      </c>
      <c r="D324" s="181">
        <f t="shared" si="25"/>
        <v>21</v>
      </c>
      <c r="E324" s="181" t="str">
        <f>_xlfn.XLOOKUP(D324,Číselník!A:A,Číselník!B:B,"nenalezeno",0)</f>
        <v>FÚ pro Středočeský kraj</v>
      </c>
      <c r="F324" s="181">
        <f t="shared" si="26"/>
        <v>2140</v>
      </c>
      <c r="G324" s="181" t="str">
        <f>_xlfn.XLOOKUP(F324,'Číselník II_stav 1. 7. 2026'!A:A,'Číselník II_stav 1. 7. 2026'!B:B,"nenalezeno",0)</f>
        <v>FÚ pro Středočeský kraj</v>
      </c>
      <c r="H324" s="181">
        <f t="shared" si="27"/>
        <v>214000</v>
      </c>
      <c r="I324" s="181">
        <f t="shared" si="28"/>
        <v>410</v>
      </c>
      <c r="J324" s="181" t="str">
        <f>_xlfn.XLOOKUP(I324,'FÚ_stav 1. 7. 2026'!$F$4:$F$78,'FÚ_stav 1. 7. 2026'!$A$4:$A$78,"nenalezeno",0)</f>
        <v>Ředitel FÚ</v>
      </c>
      <c r="K324" s="181" t="s">
        <v>52</v>
      </c>
      <c r="L324" s="181" t="str">
        <f>_xlfn.XLOOKUP(I324,'FÚ_stav 1. 7. 2026'!$F$4:$F$78,'FÚ_stav 1. 7. 2026'!$B$4:$B$78,"nenalezeno",0)</f>
        <v>Sekce řízení úřadu</v>
      </c>
      <c r="M324" s="181" t="str">
        <f>_xlfn.XLOOKUP(I324,'FÚ_stav 1. 7. 2026'!$F$4:$F$78,'FÚ_stav 1. 7. 2026'!$C$4:$C$78,"nenalezeno",0)</f>
        <v>Oddělení evidence daní</v>
      </c>
      <c r="N324" s="181"/>
      <c r="O324" s="181"/>
    </row>
    <row r="325" spans="1:15" x14ac:dyDescent="0.25">
      <c r="A325" s="233"/>
      <c r="B325" s="112">
        <v>214011050</v>
      </c>
      <c r="C325" s="113" t="s">
        <v>881</v>
      </c>
      <c r="D325" s="181">
        <f t="shared" si="25"/>
        <v>21</v>
      </c>
      <c r="E325" s="181" t="str">
        <f>_xlfn.XLOOKUP(D325,Číselník!A:A,Číselník!B:B,"nenalezeno",0)</f>
        <v>FÚ pro Středočeský kraj</v>
      </c>
      <c r="F325" s="181">
        <f t="shared" si="26"/>
        <v>2140</v>
      </c>
      <c r="G325" s="181" t="str">
        <f>_xlfn.XLOOKUP(F325,'Číselník II_stav 1. 7. 2026'!A:A,'Číselník II_stav 1. 7. 2026'!B:B,"nenalezeno",0)</f>
        <v>FÚ pro Středočeský kraj</v>
      </c>
      <c r="H325" s="181">
        <f t="shared" si="27"/>
        <v>214011</v>
      </c>
      <c r="I325" s="181">
        <f t="shared" si="28"/>
        <v>11050</v>
      </c>
      <c r="J325" s="181" t="str">
        <f>_xlfn.XLOOKUP(I325,'FÚ_stav 1. 7. 2026'!$F$4:$F$78,'FÚ_stav 1. 7. 2026'!$A$4:$A$78,"nenalezeno",0)</f>
        <v>Ředitel FÚ</v>
      </c>
      <c r="K325" s="181" t="s">
        <v>52</v>
      </c>
      <c r="L325" s="181" t="str">
        <f>_xlfn.XLOOKUP(I325,'FÚ_stav 1. 7. 2026'!$F$4:$F$78,'FÚ_stav 1. 7. 2026'!$B$4:$B$78,"nenalezeno",0)</f>
        <v>Sekce řízení úřadu</v>
      </c>
      <c r="M325" s="181" t="str">
        <f>_xlfn.XLOOKUP(I325,'FÚ_stav 1. 7. 2026'!$F$4:$F$78,'FÚ_stav 1. 7. 2026'!$C$4:$C$78,"nenalezeno",0)</f>
        <v>Odbor metodiky a výkonu daní</v>
      </c>
      <c r="N325" s="181"/>
      <c r="O325" s="181"/>
    </row>
    <row r="326" spans="1:15" x14ac:dyDescent="0.25">
      <c r="A326" s="233"/>
      <c r="B326" s="112">
        <v>214011420</v>
      </c>
      <c r="C326" s="113" t="s">
        <v>882</v>
      </c>
      <c r="D326" s="181">
        <f t="shared" si="25"/>
        <v>21</v>
      </c>
      <c r="E326" s="181" t="str">
        <f>_xlfn.XLOOKUP(D326,Číselník!A:A,Číselník!B:B,"nenalezeno",0)</f>
        <v>FÚ pro Středočeský kraj</v>
      </c>
      <c r="F326" s="181">
        <f t="shared" si="26"/>
        <v>2140</v>
      </c>
      <c r="G326" s="181" t="str">
        <f>_xlfn.XLOOKUP(F326,'Číselník II_stav 1. 7. 2026'!A:A,'Číselník II_stav 1. 7. 2026'!B:B,"nenalezeno",0)</f>
        <v>FÚ pro Středočeský kraj</v>
      </c>
      <c r="H326" s="181">
        <f t="shared" si="27"/>
        <v>214011</v>
      </c>
      <c r="I326" s="181">
        <f t="shared" si="28"/>
        <v>11420</v>
      </c>
      <c r="J326" s="181" t="str">
        <f>_xlfn.XLOOKUP(I326,'FÚ_stav 1. 7. 2026'!$F$4:$F$78,'FÚ_stav 1. 7. 2026'!$A$4:$A$78,"nenalezeno",0)</f>
        <v>Ředitel FÚ</v>
      </c>
      <c r="K326" s="181" t="s">
        <v>52</v>
      </c>
      <c r="L326" s="181" t="str">
        <f>_xlfn.XLOOKUP(I326,'FÚ_stav 1. 7. 2026'!$F$4:$F$78,'FÚ_stav 1. 7. 2026'!$B$4:$B$78,"nenalezeno",0)</f>
        <v>Sekce řízení úřadu</v>
      </c>
      <c r="M326" s="181" t="str">
        <f>_xlfn.XLOOKUP(I326,'FÚ_stav 1. 7. 2026'!$F$4:$F$78,'FÚ_stav 1. 7. 2026'!$C$4:$C$78,"nenalezeno",0)</f>
        <v>Odbor metodiky a výkonu daní</v>
      </c>
      <c r="N326" s="181" t="str">
        <f>_xlfn.XLOOKUP(I326,'FÚ_stav 1. 7. 2026'!$F$4:$F$78,'FÚ_stav 1. 7. 2026'!$D$4:$D$78,"nenalezeno",0)</f>
        <v>Oddělení daně z příjmů fyzických osob</v>
      </c>
      <c r="O326" s="181"/>
    </row>
    <row r="327" spans="1:15" x14ac:dyDescent="0.25">
      <c r="A327" s="233"/>
      <c r="B327" s="112">
        <v>214011430</v>
      </c>
      <c r="C327" s="113" t="s">
        <v>883</v>
      </c>
      <c r="D327" s="181">
        <f t="shared" si="25"/>
        <v>21</v>
      </c>
      <c r="E327" s="181" t="str">
        <f>_xlfn.XLOOKUP(D327,Číselník!A:A,Číselník!B:B,"nenalezeno",0)</f>
        <v>FÚ pro Středočeský kraj</v>
      </c>
      <c r="F327" s="181">
        <f t="shared" si="26"/>
        <v>2140</v>
      </c>
      <c r="G327" s="181" t="str">
        <f>_xlfn.XLOOKUP(F327,'Číselník II_stav 1. 7. 2026'!A:A,'Číselník II_stav 1. 7. 2026'!B:B,"nenalezeno",0)</f>
        <v>FÚ pro Středočeský kraj</v>
      </c>
      <c r="H327" s="181">
        <f t="shared" si="27"/>
        <v>214011</v>
      </c>
      <c r="I327" s="181">
        <f t="shared" si="28"/>
        <v>11430</v>
      </c>
      <c r="J327" s="181" t="str">
        <f>_xlfn.XLOOKUP(I327,'FÚ_stav 1. 7. 2026'!$F$4:$F$78,'FÚ_stav 1. 7. 2026'!$A$4:$A$78,"nenalezeno",0)</f>
        <v>Ředitel FÚ</v>
      </c>
      <c r="K327" s="181" t="s">
        <v>52</v>
      </c>
      <c r="L327" s="181" t="str">
        <f>_xlfn.XLOOKUP(I327,'FÚ_stav 1. 7. 2026'!$F$4:$F$78,'FÚ_stav 1. 7. 2026'!$B$4:$B$78,"nenalezeno",0)</f>
        <v>Sekce řízení úřadu</v>
      </c>
      <c r="M327" s="181" t="str">
        <f>_xlfn.XLOOKUP(I327,'FÚ_stav 1. 7. 2026'!$F$4:$F$78,'FÚ_stav 1. 7. 2026'!$C$4:$C$78,"nenalezeno",0)</f>
        <v>Odbor metodiky a výkonu daní</v>
      </c>
      <c r="N327" s="181" t="str">
        <f>_xlfn.XLOOKUP(I327,'FÚ_stav 1. 7. 2026'!$F$4:$F$78,'FÚ_stav 1. 7. 2026'!$D$4:$D$78,"nenalezeno",0)</f>
        <v>Oddělení daně z příjmů právnických osob</v>
      </c>
      <c r="O327" s="181"/>
    </row>
    <row r="328" spans="1:15" x14ac:dyDescent="0.25">
      <c r="A328" s="233"/>
      <c r="B328" s="112">
        <v>214011441</v>
      </c>
      <c r="C328" s="113" t="s">
        <v>884</v>
      </c>
      <c r="D328" s="181">
        <f t="shared" si="25"/>
        <v>21</v>
      </c>
      <c r="E328" s="181" t="str">
        <f>_xlfn.XLOOKUP(D328,Číselník!A:A,Číselník!B:B,"nenalezeno",0)</f>
        <v>FÚ pro Středočeský kraj</v>
      </c>
      <c r="F328" s="181">
        <f t="shared" si="26"/>
        <v>2140</v>
      </c>
      <c r="G328" s="181" t="str">
        <f>_xlfn.XLOOKUP(F328,'Číselník II_stav 1. 7. 2026'!A:A,'Číselník II_stav 1. 7. 2026'!B:B,"nenalezeno",0)</f>
        <v>FÚ pro Středočeský kraj</v>
      </c>
      <c r="H328" s="181">
        <f t="shared" si="27"/>
        <v>214011</v>
      </c>
      <c r="I328" s="181">
        <f t="shared" si="28"/>
        <v>11441</v>
      </c>
      <c r="J328" s="181" t="str">
        <f>_xlfn.XLOOKUP(I328,'FÚ_stav 1. 7. 2026'!$F$4:$F$78,'FÚ_stav 1. 7. 2026'!$A$4:$A$78,"nenalezeno",0)</f>
        <v>Ředitel FÚ</v>
      </c>
      <c r="K328" s="181" t="s">
        <v>52</v>
      </c>
      <c r="L328" s="181" t="str">
        <f>_xlfn.XLOOKUP(I328,'FÚ_stav 1. 7. 2026'!$F$4:$F$78,'FÚ_stav 1. 7. 2026'!$B$4:$B$78,"nenalezeno",0)</f>
        <v>Sekce řízení úřadu</v>
      </c>
      <c r="M328" s="181" t="str">
        <f>_xlfn.XLOOKUP(I328,'FÚ_stav 1. 7. 2026'!$F$4:$F$78,'FÚ_stav 1. 7. 2026'!$C$4:$C$78,"nenalezeno",0)</f>
        <v>Odbor metodiky a výkonu daní</v>
      </c>
      <c r="N328" s="181" t="str">
        <f>_xlfn.XLOOKUP(I328,'FÚ_stav 1. 7. 2026'!$F$4:$F$78,'FÚ_stav 1. 7. 2026'!$D$4:$D$78,"nenalezeno",0)</f>
        <v>Oddělení nepřímých daní I</v>
      </c>
      <c r="O328" s="181"/>
    </row>
    <row r="329" spans="1:15" x14ac:dyDescent="0.25">
      <c r="A329" s="233"/>
      <c r="B329" s="112">
        <v>214011442</v>
      </c>
      <c r="C329" s="113" t="s">
        <v>885</v>
      </c>
      <c r="D329" s="181">
        <f t="shared" si="25"/>
        <v>21</v>
      </c>
      <c r="E329" s="181" t="str">
        <f>_xlfn.XLOOKUP(D329,Číselník!A:A,Číselník!B:B,"nenalezeno",0)</f>
        <v>FÚ pro Středočeský kraj</v>
      </c>
      <c r="F329" s="181">
        <f t="shared" si="26"/>
        <v>2140</v>
      </c>
      <c r="G329" s="181" t="str">
        <f>_xlfn.XLOOKUP(F329,'Číselník II_stav 1. 7. 2026'!A:A,'Číselník II_stav 1. 7. 2026'!B:B,"nenalezeno",0)</f>
        <v>FÚ pro Středočeský kraj</v>
      </c>
      <c r="H329" s="181">
        <f t="shared" si="27"/>
        <v>214011</v>
      </c>
      <c r="I329" s="181">
        <f t="shared" si="28"/>
        <v>11442</v>
      </c>
      <c r="J329" s="181" t="str">
        <f>_xlfn.XLOOKUP(I329,'FÚ_stav 1. 7. 2026'!$F$4:$F$78,'FÚ_stav 1. 7. 2026'!$A$4:$A$78,"nenalezeno",0)</f>
        <v>Ředitel FÚ</v>
      </c>
      <c r="K329" s="181" t="s">
        <v>52</v>
      </c>
      <c r="L329" s="181" t="str">
        <f>_xlfn.XLOOKUP(I329,'FÚ_stav 1. 7. 2026'!$F$4:$F$78,'FÚ_stav 1. 7. 2026'!$B$4:$B$78,"nenalezeno",0)</f>
        <v>Sekce řízení úřadu</v>
      </c>
      <c r="M329" s="181" t="str">
        <f>_xlfn.XLOOKUP(I329,'FÚ_stav 1. 7. 2026'!$F$4:$F$78,'FÚ_stav 1. 7. 2026'!$C$4:$C$78,"nenalezeno",0)</f>
        <v>Odbor metodiky a výkonu daní</v>
      </c>
      <c r="N329" s="181" t="str">
        <f>_xlfn.XLOOKUP(I329,'FÚ_stav 1. 7. 2026'!$F$4:$F$78,'FÚ_stav 1. 7. 2026'!$D$4:$D$78,"nenalezeno",0)</f>
        <v>Oddělení nepřímých daní II</v>
      </c>
      <c r="O329" s="181"/>
    </row>
    <row r="330" spans="1:15" x14ac:dyDescent="0.25">
      <c r="A330" s="233"/>
      <c r="B330" s="112">
        <v>214011450</v>
      </c>
      <c r="C330" s="113" t="s">
        <v>886</v>
      </c>
      <c r="D330" s="181">
        <f t="shared" si="25"/>
        <v>21</v>
      </c>
      <c r="E330" s="181" t="str">
        <f>_xlfn.XLOOKUP(D330,Číselník!A:A,Číselník!B:B,"nenalezeno",0)</f>
        <v>FÚ pro Středočeský kraj</v>
      </c>
      <c r="F330" s="181">
        <f t="shared" si="26"/>
        <v>2140</v>
      </c>
      <c r="G330" s="181" t="str">
        <f>_xlfn.XLOOKUP(F330,'Číselník II_stav 1. 7. 2026'!A:A,'Číselník II_stav 1. 7. 2026'!B:B,"nenalezeno",0)</f>
        <v>FÚ pro Středočeský kraj</v>
      </c>
      <c r="H330" s="181">
        <f t="shared" si="27"/>
        <v>214011</v>
      </c>
      <c r="I330" s="181">
        <f t="shared" si="28"/>
        <v>11450</v>
      </c>
      <c r="J330" s="181" t="str">
        <f>_xlfn.XLOOKUP(I330,'FÚ_stav 1. 7. 2026'!$F$4:$F$78,'FÚ_stav 1. 7. 2026'!$A$4:$A$78,"nenalezeno",0)</f>
        <v>Ředitel FÚ</v>
      </c>
      <c r="K330" s="181" t="s">
        <v>52</v>
      </c>
      <c r="L330" s="181" t="str">
        <f>_xlfn.XLOOKUP(I330,'FÚ_stav 1. 7. 2026'!$F$4:$F$78,'FÚ_stav 1. 7. 2026'!$B$4:$B$78,"nenalezeno",0)</f>
        <v>Sekce řízení úřadu</v>
      </c>
      <c r="M330" s="181" t="str">
        <f>_xlfn.XLOOKUP(I330,'FÚ_stav 1. 7. 2026'!$F$4:$F$78,'FÚ_stav 1. 7. 2026'!$C$4:$C$78,"nenalezeno",0)</f>
        <v>Odbor metodiky a výkonu daní</v>
      </c>
      <c r="N330" s="181" t="str">
        <f>_xlfn.XLOOKUP(I330,'FÚ_stav 1. 7. 2026'!$F$4:$F$78,'FÚ_stav 1. 7. 2026'!$D$4:$D$78,"nenalezeno",0)</f>
        <v>Oddělení daňového procesu</v>
      </c>
      <c r="O330" s="181"/>
    </row>
    <row r="331" spans="1:15" x14ac:dyDescent="0.25">
      <c r="A331" s="233"/>
      <c r="B331" s="112">
        <v>214011530</v>
      </c>
      <c r="C331" s="113" t="s">
        <v>887</v>
      </c>
      <c r="D331" s="181">
        <f t="shared" si="25"/>
        <v>21</v>
      </c>
      <c r="E331" s="181" t="str">
        <f>_xlfn.XLOOKUP(D331,Číselník!A:A,Číselník!B:B,"nenalezeno",0)</f>
        <v>FÚ pro Středočeský kraj</v>
      </c>
      <c r="F331" s="181">
        <f t="shared" si="26"/>
        <v>2140</v>
      </c>
      <c r="G331" s="181" t="str">
        <f>_xlfn.XLOOKUP(F331,'Číselník II_stav 1. 7. 2026'!A:A,'Číselník II_stav 1. 7. 2026'!B:B,"nenalezeno",0)</f>
        <v>FÚ pro Středočeský kraj</v>
      </c>
      <c r="H331" s="181">
        <f t="shared" si="27"/>
        <v>214011</v>
      </c>
      <c r="I331" s="181">
        <f t="shared" si="28"/>
        <v>11530</v>
      </c>
      <c r="J331" s="181" t="str">
        <f>_xlfn.XLOOKUP(I331,'FÚ_stav 1. 7. 2026'!$F$4:$F$78,'FÚ_stav 1. 7. 2026'!$A$4:$A$78,"nenalezeno",0)</f>
        <v>Ředitel FÚ</v>
      </c>
      <c r="K331" s="181" t="s">
        <v>52</v>
      </c>
      <c r="L331" s="181" t="str">
        <f>_xlfn.XLOOKUP(I331,'FÚ_stav 1. 7. 2026'!$F$4:$F$78,'FÚ_stav 1. 7. 2026'!$B$4:$B$78,"nenalezeno",0)</f>
        <v>Sekce řízení úřadu</v>
      </c>
      <c r="M331" s="181" t="str">
        <f>_xlfn.XLOOKUP(I331,'FÚ_stav 1. 7. 2026'!$F$4:$F$78,'FÚ_stav 1. 7. 2026'!$C$4:$C$78,"nenalezeno",0)</f>
        <v>Odbor metodiky a výkonu daní</v>
      </c>
      <c r="N331" s="181" t="str">
        <f>_xlfn.XLOOKUP(I331,'FÚ_stav 1. 7. 2026'!$F$4:$F$78,'FÚ_stav 1. 7. 2026'!$D$4:$D$78,"nenalezeno",0)</f>
        <v>Oddělení ostatních agend</v>
      </c>
      <c r="O331" s="181"/>
    </row>
    <row r="332" spans="1:15" x14ac:dyDescent="0.25">
      <c r="A332" s="233"/>
      <c r="B332" s="112">
        <v>214021050</v>
      </c>
      <c r="C332" s="113" t="s">
        <v>888</v>
      </c>
      <c r="D332" s="181">
        <f t="shared" si="25"/>
        <v>21</v>
      </c>
      <c r="E332" s="181" t="str">
        <f>_xlfn.XLOOKUP(D332,Číselník!A:A,Číselník!B:B,"nenalezeno",0)</f>
        <v>FÚ pro Středočeský kraj</v>
      </c>
      <c r="F332" s="181">
        <f t="shared" si="26"/>
        <v>2140</v>
      </c>
      <c r="G332" s="181" t="str">
        <f>_xlfn.XLOOKUP(F332,'Číselník II_stav 1. 7. 2026'!A:A,'Číselník II_stav 1. 7. 2026'!B:B,"nenalezeno",0)</f>
        <v>FÚ pro Středočeský kraj</v>
      </c>
      <c r="H332" s="181">
        <f t="shared" si="27"/>
        <v>214021</v>
      </c>
      <c r="I332" s="181">
        <f t="shared" si="28"/>
        <v>21050</v>
      </c>
      <c r="J332" s="181" t="str">
        <f>_xlfn.XLOOKUP(I332,'FÚ_stav 1. 7. 2026'!$F$4:$F$78,'FÚ_stav 1. 7. 2026'!$A$4:$A$78,"nenalezeno",0)</f>
        <v>Ředitel FÚ</v>
      </c>
      <c r="K332" s="181" t="s">
        <v>52</v>
      </c>
      <c r="L332" s="181" t="str">
        <f>_xlfn.XLOOKUP(I332,'FÚ_stav 1. 7. 2026'!$F$4:$F$78,'FÚ_stav 1. 7. 2026'!$B$4:$B$78,"nenalezeno",0)</f>
        <v>Sekce řízení úřadu</v>
      </c>
      <c r="M332" s="181" t="str">
        <f>_xlfn.XLOOKUP(I332,'FÚ_stav 1. 7. 2026'!$F$4:$F$78,'FÚ_stav 1. 7. 2026'!$C$4:$C$78,"nenalezeno",0)</f>
        <v>Odbor daňové kontroly a analytiky</v>
      </c>
      <c r="N332" s="181"/>
      <c r="O332" s="181"/>
    </row>
    <row r="333" spans="1:15" x14ac:dyDescent="0.25">
      <c r="A333" s="233"/>
      <c r="B333" s="112">
        <v>214021491</v>
      </c>
      <c r="C333" s="113" t="s">
        <v>889</v>
      </c>
      <c r="D333" s="181">
        <f t="shared" si="25"/>
        <v>21</v>
      </c>
      <c r="E333" s="181" t="str">
        <f>_xlfn.XLOOKUP(D333,Číselník!A:A,Číselník!B:B,"nenalezeno",0)</f>
        <v>FÚ pro Středočeský kraj</v>
      </c>
      <c r="F333" s="181">
        <f t="shared" si="26"/>
        <v>2140</v>
      </c>
      <c r="G333" s="181" t="str">
        <f>_xlfn.XLOOKUP(F333,'Číselník II_stav 1. 7. 2026'!A:A,'Číselník II_stav 1. 7. 2026'!B:B,"nenalezeno",0)</f>
        <v>FÚ pro Středočeský kraj</v>
      </c>
      <c r="H333" s="181">
        <f t="shared" si="27"/>
        <v>214021</v>
      </c>
      <c r="I333" s="181">
        <f t="shared" si="28"/>
        <v>21491</v>
      </c>
      <c r="J333" s="181" t="str">
        <f>_xlfn.XLOOKUP(I333,'FÚ_stav 1. 7. 2026'!$F$4:$F$78,'FÚ_stav 1. 7. 2026'!$A$4:$A$78,"nenalezeno",0)</f>
        <v>Ředitel FÚ</v>
      </c>
      <c r="K333" s="181" t="s">
        <v>52</v>
      </c>
      <c r="L333" s="181" t="str">
        <f>_xlfn.XLOOKUP(I333,'FÚ_stav 1. 7. 2026'!$F$4:$F$78,'FÚ_stav 1. 7. 2026'!$B$4:$B$78,"nenalezeno",0)</f>
        <v>Sekce řízení úřadu</v>
      </c>
      <c r="M333" s="181" t="str">
        <f>_xlfn.XLOOKUP(I333,'FÚ_stav 1. 7. 2026'!$F$4:$F$78,'FÚ_stav 1. 7. 2026'!$C$4:$C$78,"nenalezeno",0)</f>
        <v>Odbor daňové kontroly a analytiky</v>
      </c>
      <c r="N333" s="181" t="str">
        <f>_xlfn.XLOOKUP(I333,'FÚ_stav 1. 7. 2026'!$F$4:$F$78,'FÚ_stav 1. 7. 2026'!$D$4:$D$78,"nenalezeno",0)</f>
        <v>Oddělení daňové kontroly a analytiky I</v>
      </c>
      <c r="O333" s="181"/>
    </row>
    <row r="334" spans="1:15" x14ac:dyDescent="0.25">
      <c r="A334" s="233"/>
      <c r="B334" s="112">
        <v>214021492</v>
      </c>
      <c r="C334" s="113" t="s">
        <v>890</v>
      </c>
      <c r="D334" s="181">
        <f t="shared" si="25"/>
        <v>21</v>
      </c>
      <c r="E334" s="181" t="str">
        <f>_xlfn.XLOOKUP(D334,Číselník!A:A,Číselník!B:B,"nenalezeno",0)</f>
        <v>FÚ pro Středočeský kraj</v>
      </c>
      <c r="F334" s="181">
        <f t="shared" si="26"/>
        <v>2140</v>
      </c>
      <c r="G334" s="181" t="str">
        <f>_xlfn.XLOOKUP(F334,'Číselník II_stav 1. 7. 2026'!A:A,'Číselník II_stav 1. 7. 2026'!B:B,"nenalezeno",0)</f>
        <v>FÚ pro Středočeský kraj</v>
      </c>
      <c r="H334" s="181">
        <f t="shared" si="27"/>
        <v>214021</v>
      </c>
      <c r="I334" s="181">
        <f t="shared" si="28"/>
        <v>21492</v>
      </c>
      <c r="J334" s="181" t="str">
        <f>_xlfn.XLOOKUP(I334,'FÚ_stav 1. 7. 2026'!$F$4:$F$78,'FÚ_stav 1. 7. 2026'!$A$4:$A$78,"nenalezeno",0)</f>
        <v>Ředitel FÚ</v>
      </c>
      <c r="K334" s="181" t="s">
        <v>52</v>
      </c>
      <c r="L334" s="181" t="str">
        <f>_xlfn.XLOOKUP(I334,'FÚ_stav 1. 7. 2026'!$F$4:$F$78,'FÚ_stav 1. 7. 2026'!$B$4:$B$78,"nenalezeno",0)</f>
        <v>Sekce řízení úřadu</v>
      </c>
      <c r="M334" s="181" t="str">
        <f>_xlfn.XLOOKUP(I334,'FÚ_stav 1. 7. 2026'!$F$4:$F$78,'FÚ_stav 1. 7. 2026'!$C$4:$C$78,"nenalezeno",0)</f>
        <v>Odbor daňové kontroly a analytiky</v>
      </c>
      <c r="N334" s="181" t="str">
        <f>_xlfn.XLOOKUP(I334,'FÚ_stav 1. 7. 2026'!$F$4:$F$78,'FÚ_stav 1. 7. 2026'!$D$4:$D$78,"nenalezeno",0)</f>
        <v>Oddělení daňové kontroly a analytiky II</v>
      </c>
      <c r="O334" s="181"/>
    </row>
    <row r="335" spans="1:15" x14ac:dyDescent="0.25">
      <c r="A335" s="233"/>
      <c r="B335" s="112">
        <v>214021493</v>
      </c>
      <c r="C335" s="113" t="s">
        <v>891</v>
      </c>
      <c r="D335" s="181">
        <f t="shared" si="25"/>
        <v>21</v>
      </c>
      <c r="E335" s="181" t="str">
        <f>_xlfn.XLOOKUP(D335,Číselník!A:A,Číselník!B:B,"nenalezeno",0)</f>
        <v>FÚ pro Středočeský kraj</v>
      </c>
      <c r="F335" s="181">
        <f t="shared" si="26"/>
        <v>2140</v>
      </c>
      <c r="G335" s="181" t="str">
        <f>_xlfn.XLOOKUP(F335,'Číselník II_stav 1. 7. 2026'!A:A,'Číselník II_stav 1. 7. 2026'!B:B,"nenalezeno",0)</f>
        <v>FÚ pro Středočeský kraj</v>
      </c>
      <c r="H335" s="181">
        <f t="shared" si="27"/>
        <v>214021</v>
      </c>
      <c r="I335" s="181">
        <f t="shared" si="28"/>
        <v>21493</v>
      </c>
      <c r="J335" s="181" t="str">
        <f>_xlfn.XLOOKUP(I335,'FÚ_stav 1. 7. 2026'!$F$4:$F$78,'FÚ_stav 1. 7. 2026'!$A$4:$A$78,"nenalezeno",0)</f>
        <v>Ředitel FÚ</v>
      </c>
      <c r="K335" s="181" t="s">
        <v>52</v>
      </c>
      <c r="L335" s="181" t="str">
        <f>_xlfn.XLOOKUP(I335,'FÚ_stav 1. 7. 2026'!$F$4:$F$78,'FÚ_stav 1. 7. 2026'!$B$4:$B$78,"nenalezeno",0)</f>
        <v>Sekce řízení úřadu</v>
      </c>
      <c r="M335" s="181" t="str">
        <f>_xlfn.XLOOKUP(I335,'FÚ_stav 1. 7. 2026'!$F$4:$F$78,'FÚ_stav 1. 7. 2026'!$C$4:$C$78,"nenalezeno",0)</f>
        <v>Odbor daňové kontroly a analytiky</v>
      </c>
      <c r="N335" s="181" t="str">
        <f>_xlfn.XLOOKUP(I335,'FÚ_stav 1. 7. 2026'!$F$4:$F$78,'FÚ_stav 1. 7. 2026'!$D$4:$D$78,"nenalezeno",0)</f>
        <v>Oddělení daňové kontroly a analytiky III</v>
      </c>
      <c r="O335" s="181"/>
    </row>
    <row r="336" spans="1:15" x14ac:dyDescent="0.25">
      <c r="A336" s="233"/>
      <c r="B336" s="112">
        <v>214021494</v>
      </c>
      <c r="C336" s="113" t="s">
        <v>892</v>
      </c>
      <c r="D336" s="181">
        <f t="shared" si="25"/>
        <v>21</v>
      </c>
      <c r="E336" s="181" t="str">
        <f>_xlfn.XLOOKUP(D336,Číselník!A:A,Číselník!B:B,"nenalezeno",0)</f>
        <v>FÚ pro Středočeský kraj</v>
      </c>
      <c r="F336" s="181">
        <f t="shared" si="26"/>
        <v>2140</v>
      </c>
      <c r="G336" s="181" t="str">
        <f>_xlfn.XLOOKUP(F336,'Číselník II_stav 1. 7. 2026'!A:A,'Číselník II_stav 1. 7. 2026'!B:B,"nenalezeno",0)</f>
        <v>FÚ pro Středočeský kraj</v>
      </c>
      <c r="H336" s="181">
        <f t="shared" si="27"/>
        <v>214021</v>
      </c>
      <c r="I336" s="181">
        <f t="shared" si="28"/>
        <v>21494</v>
      </c>
      <c r="J336" s="181" t="str">
        <f>_xlfn.XLOOKUP(I336,'FÚ_stav 1. 7. 2026'!$F$4:$F$78,'FÚ_stav 1. 7. 2026'!$A$4:$A$78,"nenalezeno",0)</f>
        <v>Ředitel FÚ</v>
      </c>
      <c r="K336" s="181" t="s">
        <v>52</v>
      </c>
      <c r="L336" s="181" t="str">
        <f>_xlfn.XLOOKUP(I336,'FÚ_stav 1. 7. 2026'!$F$4:$F$78,'FÚ_stav 1. 7. 2026'!$B$4:$B$78,"nenalezeno",0)</f>
        <v>Sekce řízení úřadu</v>
      </c>
      <c r="M336" s="181" t="str">
        <f>_xlfn.XLOOKUP(I336,'FÚ_stav 1. 7. 2026'!$F$4:$F$78,'FÚ_stav 1. 7. 2026'!$C$4:$C$78,"nenalezeno",0)</f>
        <v>Odbor daňové kontroly a analytiky</v>
      </c>
      <c r="N336" s="181" t="str">
        <f>_xlfn.XLOOKUP(I336,'FÚ_stav 1. 7. 2026'!$F$4:$F$78,'FÚ_stav 1. 7. 2026'!$D$4:$D$78,"nenalezeno",0)</f>
        <v>Oddělení daňové kontroly a analytiky IV</v>
      </c>
      <c r="O336" s="181"/>
    </row>
    <row r="337" spans="1:15" x14ac:dyDescent="0.25">
      <c r="A337" s="233"/>
      <c r="B337" s="112">
        <v>214021495</v>
      </c>
      <c r="C337" s="113" t="s">
        <v>893</v>
      </c>
      <c r="D337" s="181">
        <f t="shared" si="25"/>
        <v>21</v>
      </c>
      <c r="E337" s="181" t="str">
        <f>_xlfn.XLOOKUP(D337,Číselník!A:A,Číselník!B:B,"nenalezeno",0)</f>
        <v>FÚ pro Středočeský kraj</v>
      </c>
      <c r="F337" s="181">
        <f t="shared" si="26"/>
        <v>2140</v>
      </c>
      <c r="G337" s="181" t="str">
        <f>_xlfn.XLOOKUP(F337,'Číselník II_stav 1. 7. 2026'!A:A,'Číselník II_stav 1. 7. 2026'!B:B,"nenalezeno",0)</f>
        <v>FÚ pro Středočeský kraj</v>
      </c>
      <c r="H337" s="181">
        <f t="shared" si="27"/>
        <v>214021</v>
      </c>
      <c r="I337" s="181">
        <f t="shared" si="28"/>
        <v>21495</v>
      </c>
      <c r="J337" s="181" t="str">
        <f>_xlfn.XLOOKUP(I337,'FÚ_stav 1. 7. 2026'!$F$4:$F$78,'FÚ_stav 1. 7. 2026'!$A$4:$A$78,"nenalezeno",0)</f>
        <v>Ředitel FÚ</v>
      </c>
      <c r="K337" s="181" t="s">
        <v>52</v>
      </c>
      <c r="L337" s="181" t="str">
        <f>_xlfn.XLOOKUP(I337,'FÚ_stav 1. 7. 2026'!$F$4:$F$78,'FÚ_stav 1. 7. 2026'!$B$4:$B$78,"nenalezeno",0)</f>
        <v>Sekce řízení úřadu</v>
      </c>
      <c r="M337" s="181" t="str">
        <f>_xlfn.XLOOKUP(I337,'FÚ_stav 1. 7. 2026'!$F$4:$F$78,'FÚ_stav 1. 7. 2026'!$C$4:$C$78,"nenalezeno",0)</f>
        <v>Odbor daňové kontroly a analytiky</v>
      </c>
      <c r="N337" s="181" t="str">
        <f>_xlfn.XLOOKUP(I337,'FÚ_stav 1. 7. 2026'!$F$4:$F$78,'FÚ_stav 1. 7. 2026'!$D$4:$D$78,"nenalezeno",0)</f>
        <v>Oddělení daňové kontroly a analytiky V</v>
      </c>
      <c r="O337" s="181"/>
    </row>
    <row r="338" spans="1:15" x14ac:dyDescent="0.25">
      <c r="A338" s="233"/>
      <c r="B338" s="112">
        <v>214031050</v>
      </c>
      <c r="C338" s="113" t="s">
        <v>894</v>
      </c>
      <c r="D338" s="181">
        <f t="shared" si="25"/>
        <v>21</v>
      </c>
      <c r="E338" s="181" t="str">
        <f>_xlfn.XLOOKUP(D338,Číselník!A:A,Číselník!B:B,"nenalezeno",0)</f>
        <v>FÚ pro Středočeský kraj</v>
      </c>
      <c r="F338" s="181">
        <f t="shared" si="26"/>
        <v>2140</v>
      </c>
      <c r="G338" s="181" t="str">
        <f>_xlfn.XLOOKUP(F338,'Číselník II_stav 1. 7. 2026'!A:A,'Číselník II_stav 1. 7. 2026'!B:B,"nenalezeno",0)</f>
        <v>FÚ pro Středočeský kraj</v>
      </c>
      <c r="H338" s="181">
        <f t="shared" si="27"/>
        <v>214031</v>
      </c>
      <c r="I338" s="181">
        <f t="shared" si="28"/>
        <v>31050</v>
      </c>
      <c r="J338" s="181" t="str">
        <f>_xlfn.XLOOKUP(I338,'FÚ_stav 1. 7. 2026'!$F$4:$F$78,'FÚ_stav 1. 7. 2026'!$A$4:$A$78,"nenalezeno",0)</f>
        <v>Ředitel FÚ</v>
      </c>
      <c r="K338" s="181" t="s">
        <v>52</v>
      </c>
      <c r="L338" s="181" t="str">
        <f>_xlfn.XLOOKUP(I338,'FÚ_stav 1. 7. 2026'!$F$4:$F$78,'FÚ_stav 1. 7. 2026'!$B$4:$B$78,"nenalezeno",0)</f>
        <v>Sekce řízení úřadu</v>
      </c>
      <c r="M338" s="181" t="str">
        <f>_xlfn.XLOOKUP(I338,'FÚ_stav 1. 7. 2026'!$F$4:$F$78,'FÚ_stav 1. 7. 2026'!$C$4:$C$78,"nenalezeno",0)</f>
        <v>Odbor kontroly zvláštních činností</v>
      </c>
      <c r="N338" s="181"/>
      <c r="O338" s="181"/>
    </row>
    <row r="339" spans="1:15" x14ac:dyDescent="0.25">
      <c r="A339" s="233"/>
      <c r="B339" s="112">
        <v>214031471</v>
      </c>
      <c r="C339" s="113" t="s">
        <v>895</v>
      </c>
      <c r="D339" s="181">
        <f t="shared" si="25"/>
        <v>21</v>
      </c>
      <c r="E339" s="181" t="str">
        <f>_xlfn.XLOOKUP(D339,Číselník!A:A,Číselník!B:B,"nenalezeno",0)</f>
        <v>FÚ pro Středočeský kraj</v>
      </c>
      <c r="F339" s="181">
        <f t="shared" si="26"/>
        <v>2140</v>
      </c>
      <c r="G339" s="181" t="str">
        <f>_xlfn.XLOOKUP(F339,'Číselník II_stav 1. 7. 2026'!A:A,'Číselník II_stav 1. 7. 2026'!B:B,"nenalezeno",0)</f>
        <v>FÚ pro Středočeský kraj</v>
      </c>
      <c r="H339" s="181">
        <f t="shared" si="27"/>
        <v>214031</v>
      </c>
      <c r="I339" s="181">
        <f t="shared" si="28"/>
        <v>31471</v>
      </c>
      <c r="J339" s="181" t="str">
        <f>_xlfn.XLOOKUP(I339,'FÚ_stav 1. 7. 2026'!$F$4:$F$78,'FÚ_stav 1. 7. 2026'!$A$4:$A$78,"nenalezeno",0)</f>
        <v>Ředitel FÚ</v>
      </c>
      <c r="K339" s="181" t="s">
        <v>52</v>
      </c>
      <c r="L339" s="181" t="str">
        <f>_xlfn.XLOOKUP(I339,'FÚ_stav 1. 7. 2026'!$F$4:$F$78,'FÚ_stav 1. 7. 2026'!$B$4:$B$78,"nenalezeno",0)</f>
        <v>Sekce řízení úřadu</v>
      </c>
      <c r="M339" s="181" t="str">
        <f>_xlfn.XLOOKUP(I339,'FÚ_stav 1. 7. 2026'!$F$4:$F$78,'FÚ_stav 1. 7. 2026'!$C$4:$C$78,"nenalezeno",0)</f>
        <v>Odbor kontroly zvláštních činností</v>
      </c>
      <c r="N339" s="181" t="str">
        <f>_xlfn.XLOOKUP(I339,'FÚ_stav 1. 7. 2026'!$F$4:$F$78,'FÚ_stav 1. 7. 2026'!$D$4:$D$78,"nenalezeno",0)</f>
        <v>Oddělení kontroly zvláštních činností I</v>
      </c>
      <c r="O339" s="181"/>
    </row>
    <row r="340" spans="1:15" x14ac:dyDescent="0.25">
      <c r="A340" s="233"/>
      <c r="B340" s="112">
        <v>214031472</v>
      </c>
      <c r="C340" s="113" t="s">
        <v>896</v>
      </c>
      <c r="D340" s="181">
        <f t="shared" si="25"/>
        <v>21</v>
      </c>
      <c r="E340" s="181" t="str">
        <f>_xlfn.XLOOKUP(D340,Číselník!A:A,Číselník!B:B,"nenalezeno",0)</f>
        <v>FÚ pro Středočeský kraj</v>
      </c>
      <c r="F340" s="181">
        <f t="shared" si="26"/>
        <v>2140</v>
      </c>
      <c r="G340" s="181" t="str">
        <f>_xlfn.XLOOKUP(F340,'Číselník II_stav 1. 7. 2026'!A:A,'Číselník II_stav 1. 7. 2026'!B:B,"nenalezeno",0)</f>
        <v>FÚ pro Středočeský kraj</v>
      </c>
      <c r="H340" s="181">
        <f t="shared" si="27"/>
        <v>214031</v>
      </c>
      <c r="I340" s="181">
        <f t="shared" si="28"/>
        <v>31472</v>
      </c>
      <c r="J340" s="181" t="str">
        <f>_xlfn.XLOOKUP(I340,'FÚ_stav 1. 7. 2026'!$F$4:$F$78,'FÚ_stav 1. 7. 2026'!$A$4:$A$78,"nenalezeno",0)</f>
        <v>Ředitel FÚ</v>
      </c>
      <c r="K340" s="181" t="s">
        <v>52</v>
      </c>
      <c r="L340" s="181" t="str">
        <f>_xlfn.XLOOKUP(I340,'FÚ_stav 1. 7. 2026'!$F$4:$F$78,'FÚ_stav 1. 7. 2026'!$B$4:$B$78,"nenalezeno",0)</f>
        <v>Sekce řízení úřadu</v>
      </c>
      <c r="M340" s="181" t="str">
        <f>_xlfn.XLOOKUP(I340,'FÚ_stav 1. 7. 2026'!$F$4:$F$78,'FÚ_stav 1. 7. 2026'!$C$4:$C$78,"nenalezeno",0)</f>
        <v>Odbor kontroly zvláštních činností</v>
      </c>
      <c r="N340" s="181" t="str">
        <f>_xlfn.XLOOKUP(I340,'FÚ_stav 1. 7. 2026'!$F$4:$F$78,'FÚ_stav 1. 7. 2026'!$D$4:$D$78,"nenalezeno",0)</f>
        <v>Oddělení kontroly zvláštních činností II</v>
      </c>
      <c r="O340" s="181"/>
    </row>
    <row r="341" spans="1:15" x14ac:dyDescent="0.25">
      <c r="A341" s="233"/>
      <c r="B341" s="112">
        <v>214031473</v>
      </c>
      <c r="C341" s="113" t="s">
        <v>897</v>
      </c>
      <c r="D341" s="181">
        <f t="shared" si="25"/>
        <v>21</v>
      </c>
      <c r="E341" s="181" t="str">
        <f>_xlfn.XLOOKUP(D341,Číselník!A:A,Číselník!B:B,"nenalezeno",0)</f>
        <v>FÚ pro Středočeský kraj</v>
      </c>
      <c r="F341" s="181">
        <f t="shared" si="26"/>
        <v>2140</v>
      </c>
      <c r="G341" s="181" t="str">
        <f>_xlfn.XLOOKUP(F341,'Číselník II_stav 1. 7. 2026'!A:A,'Číselník II_stav 1. 7. 2026'!B:B,"nenalezeno",0)</f>
        <v>FÚ pro Středočeský kraj</v>
      </c>
      <c r="H341" s="181">
        <f t="shared" si="27"/>
        <v>214031</v>
      </c>
      <c r="I341" s="181">
        <f t="shared" si="28"/>
        <v>31473</v>
      </c>
      <c r="J341" s="181" t="str">
        <f>_xlfn.XLOOKUP(I341,'FÚ_stav 1. 7. 2026'!$F$4:$F$78,'FÚ_stav 1. 7. 2026'!$A$4:$A$78,"nenalezeno",0)</f>
        <v>Ředitel FÚ</v>
      </c>
      <c r="K341" s="188" t="s">
        <v>52</v>
      </c>
      <c r="L341" s="181" t="str">
        <f>_xlfn.XLOOKUP(I341,'FÚ_stav 1. 7. 2026'!$F$4:$F$78,'FÚ_stav 1. 7. 2026'!$B$4:$B$78,"nenalezeno",0)</f>
        <v>Sekce řízení úřadu</v>
      </c>
      <c r="M341" s="181" t="str">
        <f>_xlfn.XLOOKUP(I341,'FÚ_stav 1. 7. 2026'!$F$4:$F$78,'FÚ_stav 1. 7. 2026'!$C$4:$C$78,"nenalezeno",0)</f>
        <v>Odbor kontroly zvláštních činností</v>
      </c>
      <c r="N341" s="181" t="str">
        <f>_xlfn.XLOOKUP(I341,'FÚ_stav 1. 7. 2026'!$F$4:$F$78,'FÚ_stav 1. 7. 2026'!$D$4:$D$78,"nenalezeno",0)</f>
        <v>Oddělení kontroly zvláštních činností III</v>
      </c>
      <c r="O341" s="181"/>
    </row>
    <row r="342" spans="1:15" x14ac:dyDescent="0.25">
      <c r="A342" s="233"/>
      <c r="B342" s="112">
        <v>214031474</v>
      </c>
      <c r="C342" s="113" t="s">
        <v>898</v>
      </c>
      <c r="D342" s="181">
        <f t="shared" si="25"/>
        <v>21</v>
      </c>
      <c r="E342" s="181" t="str">
        <f>_xlfn.XLOOKUP(D342,Číselník!A:A,Číselník!B:B,"nenalezeno",0)</f>
        <v>FÚ pro Středočeský kraj</v>
      </c>
      <c r="F342" s="181">
        <f t="shared" si="26"/>
        <v>2140</v>
      </c>
      <c r="G342" s="181" t="str">
        <f>_xlfn.XLOOKUP(F342,'Číselník II_stav 1. 7. 2026'!A:A,'Číselník II_stav 1. 7. 2026'!B:B,"nenalezeno",0)</f>
        <v>FÚ pro Středočeský kraj</v>
      </c>
      <c r="H342" s="181">
        <f t="shared" si="27"/>
        <v>214031</v>
      </c>
      <c r="I342" s="181">
        <f t="shared" si="28"/>
        <v>31474</v>
      </c>
      <c r="J342" s="181" t="str">
        <f>_xlfn.XLOOKUP(I342,'FÚ_stav 1. 7. 2026'!$F$4:$F$78,'FÚ_stav 1. 7. 2026'!$A$4:$A$78,"nenalezeno",0)</f>
        <v>Ředitel FÚ</v>
      </c>
      <c r="K342" s="181" t="s">
        <v>52</v>
      </c>
      <c r="L342" s="181" t="str">
        <f>_xlfn.XLOOKUP(I342,'FÚ_stav 1. 7. 2026'!$F$4:$F$78,'FÚ_stav 1. 7. 2026'!$B$4:$B$78,"nenalezeno",0)</f>
        <v>Sekce řízení úřadu</v>
      </c>
      <c r="M342" s="181" t="str">
        <f>_xlfn.XLOOKUP(I342,'FÚ_stav 1. 7. 2026'!$F$4:$F$78,'FÚ_stav 1. 7. 2026'!$C$4:$C$78,"nenalezeno",0)</f>
        <v>Odbor kontroly zvláštních činností</v>
      </c>
      <c r="N342" s="181" t="str">
        <f>_xlfn.XLOOKUP(I342,'FÚ_stav 1. 7. 2026'!$F$4:$F$78,'FÚ_stav 1. 7. 2026'!$D$4:$D$78,"nenalezeno",0)</f>
        <v>Oddělení kontroly zvláštních činností IV</v>
      </c>
      <c r="O342" s="181"/>
    </row>
    <row r="343" spans="1:15" x14ac:dyDescent="0.25">
      <c r="A343" s="233"/>
      <c r="B343" s="112">
        <v>218000040</v>
      </c>
      <c r="C343" s="113" t="s">
        <v>899</v>
      </c>
      <c r="D343" s="181">
        <f t="shared" si="25"/>
        <v>21</v>
      </c>
      <c r="E343" s="181" t="str">
        <f>_xlfn.XLOOKUP(D343,Číselník!A:A,Číselník!B:B,"nenalezeno",0)</f>
        <v>FÚ pro Středočeský kraj</v>
      </c>
      <c r="F343" s="181">
        <f t="shared" si="26"/>
        <v>2180</v>
      </c>
      <c r="G343" s="181" t="str">
        <f>_xlfn.XLOOKUP(F343,'Číselník II_stav 1. 7. 2026'!A:A,'Číselník II_stav 1. 7. 2026'!B:B,"nenalezeno",0)</f>
        <v>FÚ pro Středočeský kraj</v>
      </c>
      <c r="H343" s="181">
        <f t="shared" si="27"/>
        <v>218000</v>
      </c>
      <c r="I343" s="181">
        <f>VALUE(MID(B343,3,8))</f>
        <v>8000040</v>
      </c>
      <c r="J343" s="181" t="str">
        <f>_xlfn.XLOOKUP(I343,'FÚ_stav 1. 7. 2026'!$F$4:$F$78,'FÚ_stav 1. 7. 2026'!$A$4:$A$78,"nenalezeno",0)</f>
        <v>Ředitel FÚ</v>
      </c>
      <c r="K343" s="181" t="s">
        <v>118</v>
      </c>
      <c r="L343" s="181" t="str">
        <f>_xlfn.XLOOKUP(I343,'FÚ_stav 1. 7. 2026'!$F$4:$F$78,'FÚ_stav 1. 7. 2026'!$B$4:$B$78,"nenalezeno",0)</f>
        <v>Sekce vymáhací</v>
      </c>
      <c r="M343" s="181"/>
      <c r="N343" s="181"/>
      <c r="O343" s="181"/>
    </row>
    <row r="344" spans="1:15" x14ac:dyDescent="0.25">
      <c r="A344" s="233"/>
      <c r="B344" s="112">
        <v>218000535</v>
      </c>
      <c r="C344" s="113" t="s">
        <v>900</v>
      </c>
      <c r="D344" s="181">
        <f t="shared" si="25"/>
        <v>21</v>
      </c>
      <c r="E344" s="181" t="str">
        <f>_xlfn.XLOOKUP(D344,Číselník!A:A,Číselník!B:B,"nenalezeno",0)</f>
        <v>FÚ pro Středočeský kraj</v>
      </c>
      <c r="F344" s="181">
        <f t="shared" si="26"/>
        <v>2180</v>
      </c>
      <c r="G344" s="181" t="str">
        <f>_xlfn.XLOOKUP(F344,'Číselník II_stav 1. 7. 2026'!A:A,'Číselník II_stav 1. 7. 2026'!B:B,"nenalezeno",0)</f>
        <v>FÚ pro Středočeský kraj</v>
      </c>
      <c r="H344" s="181">
        <f t="shared" si="27"/>
        <v>218000</v>
      </c>
      <c r="I344" s="181">
        <f t="shared" si="28"/>
        <v>535</v>
      </c>
      <c r="J344" s="181" t="str">
        <f>_xlfn.XLOOKUP(I344,'FÚ_stav 1. 7. 2026'!$F$4:$F$78,'FÚ_stav 1. 7. 2026'!$A$4:$A$78,"nenalezeno",0)</f>
        <v>Ředitel FÚ</v>
      </c>
      <c r="K344" s="181" t="s">
        <v>118</v>
      </c>
      <c r="L344" s="181" t="str">
        <f>_xlfn.XLOOKUP(I344,'FÚ_stav 1. 7. 2026'!$F$4:$F$78,'FÚ_stav 1. 7. 2026'!$B$4:$B$78,"nenalezeno",0)</f>
        <v>Sekce vymáhací</v>
      </c>
      <c r="M344" s="181" t="str">
        <f>_xlfn.XLOOKUP(I344,'FÚ_stav 1. 7. 2026'!$F$4:$F$78,'FÚ_stav 1. 7. 2026'!$C$4:$C$78,"nenalezeno",0)</f>
        <v>Oddělení analytické a právní podpory</v>
      </c>
      <c r="N344" s="181"/>
      <c r="O344" s="181"/>
    </row>
    <row r="345" spans="1:15" x14ac:dyDescent="0.25">
      <c r="A345" s="233"/>
      <c r="B345" s="112">
        <v>218081050</v>
      </c>
      <c r="C345" s="113" t="s">
        <v>901</v>
      </c>
      <c r="D345" s="181">
        <f t="shared" si="25"/>
        <v>21</v>
      </c>
      <c r="E345" s="181" t="str">
        <f>_xlfn.XLOOKUP(D345,Číselník!A:A,Číselník!B:B,"nenalezeno",0)</f>
        <v>FÚ pro Středočeský kraj</v>
      </c>
      <c r="F345" s="181">
        <f t="shared" si="26"/>
        <v>2180</v>
      </c>
      <c r="G345" s="181" t="str">
        <f>_xlfn.XLOOKUP(F345,'Číselník II_stav 1. 7. 2026'!A:A,'Číselník II_stav 1. 7. 2026'!B:B,"nenalezeno",0)</f>
        <v>FÚ pro Středočeský kraj</v>
      </c>
      <c r="H345" s="181">
        <f t="shared" si="27"/>
        <v>218081</v>
      </c>
      <c r="I345" s="181">
        <f t="shared" si="28"/>
        <v>81050</v>
      </c>
      <c r="J345" s="181" t="str">
        <f>_xlfn.XLOOKUP(I345,'FÚ_stav 1. 7. 2026'!$F$4:$F$78,'FÚ_stav 1. 7. 2026'!$A$4:$A$78,"nenalezeno",0)</f>
        <v>Ředitel FÚ</v>
      </c>
      <c r="K345" s="181" t="s">
        <v>118</v>
      </c>
      <c r="L345" s="181" t="str">
        <f>_xlfn.XLOOKUP(I345,'FÚ_stav 1. 7. 2026'!$F$4:$F$78,'FÚ_stav 1. 7. 2026'!$B$4:$B$78,"nenalezeno",0)</f>
        <v>Sekce vymáhací</v>
      </c>
      <c r="M345" s="181" t="str">
        <f>_xlfn.XLOOKUP(I345,'FÚ_stav 1. 7. 2026'!$F$4:$F$78,'FÚ_stav 1. 7. 2026'!$C$4:$C$78,"nenalezeno",0)</f>
        <v>Odbor vymáhací I</v>
      </c>
      <c r="N345" s="181"/>
      <c r="O345" s="181"/>
    </row>
    <row r="346" spans="1:15" x14ac:dyDescent="0.25">
      <c r="A346" s="233"/>
      <c r="B346" s="112">
        <v>218081541</v>
      </c>
      <c r="C346" s="113" t="s">
        <v>902</v>
      </c>
      <c r="D346" s="181">
        <f t="shared" si="25"/>
        <v>21</v>
      </c>
      <c r="E346" s="181" t="str">
        <f>_xlfn.XLOOKUP(D346,Číselník!A:A,Číselník!B:B,"nenalezeno",0)</f>
        <v>FÚ pro Středočeský kraj</v>
      </c>
      <c r="F346" s="181">
        <f t="shared" si="26"/>
        <v>2180</v>
      </c>
      <c r="G346" s="181" t="str">
        <f>_xlfn.XLOOKUP(F346,'Číselník II_stav 1. 7. 2026'!A:A,'Číselník II_stav 1. 7. 2026'!B:B,"nenalezeno",0)</f>
        <v>FÚ pro Středočeský kraj</v>
      </c>
      <c r="H346" s="181">
        <f t="shared" si="27"/>
        <v>218081</v>
      </c>
      <c r="I346" s="181">
        <f t="shared" si="28"/>
        <v>81541</v>
      </c>
      <c r="J346" s="181" t="str">
        <f>_xlfn.XLOOKUP(I346,'FÚ_stav 1. 7. 2026'!$F$4:$F$78,'FÚ_stav 1. 7. 2026'!$A$4:$A$78,"nenalezeno",0)</f>
        <v>Ředitel FÚ</v>
      </c>
      <c r="K346" s="181" t="s">
        <v>118</v>
      </c>
      <c r="L346" s="181" t="str">
        <f>_xlfn.XLOOKUP(I346,'FÚ_stav 1. 7. 2026'!$F$4:$F$78,'FÚ_stav 1. 7. 2026'!$B$4:$B$78,"nenalezeno",0)</f>
        <v>Sekce vymáhací</v>
      </c>
      <c r="M346" s="181" t="str">
        <f>_xlfn.XLOOKUP(I346,'FÚ_stav 1. 7. 2026'!$F$4:$F$78,'FÚ_stav 1. 7. 2026'!$C$4:$C$78,"nenalezeno",0)</f>
        <v>Odbor vymáhací I</v>
      </c>
      <c r="N346" s="181" t="str">
        <f>_xlfn.XLOOKUP(I346,'FÚ_stav 1. 7. 2026'!$F$4:$F$78,'FÚ_stav 1. 7. 2026'!$D$4:$D$78,"nenalezeno",0)</f>
        <v>Oddělení vymáhací I</v>
      </c>
      <c r="O346" s="181"/>
    </row>
    <row r="347" spans="1:15" x14ac:dyDescent="0.25">
      <c r="A347" s="233"/>
      <c r="B347" s="112">
        <v>218081542</v>
      </c>
      <c r="C347" s="113" t="s">
        <v>903</v>
      </c>
      <c r="D347" s="181">
        <f t="shared" si="25"/>
        <v>21</v>
      </c>
      <c r="E347" s="181" t="str">
        <f>_xlfn.XLOOKUP(D347,Číselník!A:A,Číselník!B:B,"nenalezeno",0)</f>
        <v>FÚ pro Středočeský kraj</v>
      </c>
      <c r="F347" s="181">
        <f t="shared" si="26"/>
        <v>2180</v>
      </c>
      <c r="G347" s="181" t="str">
        <f>_xlfn.XLOOKUP(F347,'Číselník II_stav 1. 7. 2026'!A:A,'Číselník II_stav 1. 7. 2026'!B:B,"nenalezeno",0)</f>
        <v>FÚ pro Středočeský kraj</v>
      </c>
      <c r="H347" s="181">
        <f t="shared" si="27"/>
        <v>218081</v>
      </c>
      <c r="I347" s="181">
        <f t="shared" si="28"/>
        <v>81542</v>
      </c>
      <c r="J347" s="181" t="str">
        <f>_xlfn.XLOOKUP(I347,'FÚ_stav 1. 7. 2026'!$F$4:$F$78,'FÚ_stav 1. 7. 2026'!$A$4:$A$78,"nenalezeno",0)</f>
        <v>Ředitel FÚ</v>
      </c>
      <c r="K347" s="181" t="s">
        <v>118</v>
      </c>
      <c r="L347" s="181" t="str">
        <f>_xlfn.XLOOKUP(I347,'FÚ_stav 1. 7. 2026'!$F$4:$F$78,'FÚ_stav 1. 7. 2026'!$B$4:$B$78,"nenalezeno",0)</f>
        <v>Sekce vymáhací</v>
      </c>
      <c r="M347" s="181" t="str">
        <f>_xlfn.XLOOKUP(I347,'FÚ_stav 1. 7. 2026'!$F$4:$F$78,'FÚ_stav 1. 7. 2026'!$C$4:$C$78,"nenalezeno",0)</f>
        <v>Odbor vymáhací I</v>
      </c>
      <c r="N347" s="181" t="str">
        <f>_xlfn.XLOOKUP(I347,'FÚ_stav 1. 7. 2026'!$F$4:$F$78,'FÚ_stav 1. 7. 2026'!$D$4:$D$78,"nenalezeno",0)</f>
        <v>Oddělení vymáhací II</v>
      </c>
      <c r="O347" s="181"/>
    </row>
    <row r="348" spans="1:15" x14ac:dyDescent="0.25">
      <c r="A348" s="233"/>
      <c r="B348" s="112">
        <v>218081543</v>
      </c>
      <c r="C348" s="113" t="s">
        <v>904</v>
      </c>
      <c r="D348" s="181">
        <f t="shared" si="25"/>
        <v>21</v>
      </c>
      <c r="E348" s="181" t="str">
        <f>_xlfn.XLOOKUP(D348,Číselník!A:A,Číselník!B:B,"nenalezeno",0)</f>
        <v>FÚ pro Středočeský kraj</v>
      </c>
      <c r="F348" s="181">
        <f t="shared" si="26"/>
        <v>2180</v>
      </c>
      <c r="G348" s="181" t="str">
        <f>_xlfn.XLOOKUP(F348,'Číselník II_stav 1. 7. 2026'!A:A,'Číselník II_stav 1. 7. 2026'!B:B,"nenalezeno",0)</f>
        <v>FÚ pro Středočeský kraj</v>
      </c>
      <c r="H348" s="181">
        <f t="shared" si="27"/>
        <v>218081</v>
      </c>
      <c r="I348" s="181">
        <f t="shared" si="28"/>
        <v>81543</v>
      </c>
      <c r="J348" s="181" t="str">
        <f>_xlfn.XLOOKUP(I348,'FÚ_stav 1. 7. 2026'!$F$4:$F$78,'FÚ_stav 1. 7. 2026'!$A$4:$A$78,"nenalezeno",0)</f>
        <v>Ředitel FÚ</v>
      </c>
      <c r="K348" s="181" t="s">
        <v>118</v>
      </c>
      <c r="L348" s="181" t="str">
        <f>_xlfn.XLOOKUP(I348,'FÚ_stav 1. 7. 2026'!$F$4:$F$78,'FÚ_stav 1. 7. 2026'!$B$4:$B$78,"nenalezeno",0)</f>
        <v>Sekce vymáhací</v>
      </c>
      <c r="M348" s="181" t="str">
        <f>_xlfn.XLOOKUP(I348,'FÚ_stav 1. 7. 2026'!$F$4:$F$78,'FÚ_stav 1. 7. 2026'!$C$4:$C$78,"nenalezeno",0)</f>
        <v>Odbor vymáhací I</v>
      </c>
      <c r="N348" s="181" t="str">
        <f>_xlfn.XLOOKUP(I348,'FÚ_stav 1. 7. 2026'!$F$4:$F$78,'FÚ_stav 1. 7. 2026'!$D$4:$D$78,"nenalezeno",0)</f>
        <v>Oddělení vymáhací III</v>
      </c>
      <c r="O348" s="181"/>
    </row>
    <row r="349" spans="1:15" x14ac:dyDescent="0.25">
      <c r="A349" s="233"/>
      <c r="B349" s="112">
        <v>218082050</v>
      </c>
      <c r="C349" s="113" t="s">
        <v>905</v>
      </c>
      <c r="D349" s="181">
        <f t="shared" si="25"/>
        <v>21</v>
      </c>
      <c r="E349" s="181" t="str">
        <f>_xlfn.XLOOKUP(D349,Číselník!A:A,Číselník!B:B,"nenalezeno",0)</f>
        <v>FÚ pro Středočeský kraj</v>
      </c>
      <c r="F349" s="181">
        <f t="shared" si="26"/>
        <v>2180</v>
      </c>
      <c r="G349" s="181" t="str">
        <f>_xlfn.XLOOKUP(F349,'Číselník II_stav 1. 7. 2026'!A:A,'Číselník II_stav 1. 7. 2026'!B:B,"nenalezeno",0)</f>
        <v>FÚ pro Středočeský kraj</v>
      </c>
      <c r="H349" s="181">
        <f t="shared" si="27"/>
        <v>218082</v>
      </c>
      <c r="I349" s="181">
        <f t="shared" si="28"/>
        <v>82050</v>
      </c>
      <c r="J349" s="181" t="str">
        <f>_xlfn.XLOOKUP(I349,'FÚ_stav 1. 7. 2026'!$F$4:$F$78,'FÚ_stav 1. 7. 2026'!$A$4:$A$78,"nenalezeno",0)</f>
        <v>Ředitel FÚ</v>
      </c>
      <c r="K349" s="181" t="s">
        <v>118</v>
      </c>
      <c r="L349" s="181" t="str">
        <f>_xlfn.XLOOKUP(I349,'FÚ_stav 1. 7. 2026'!$F$4:$F$78,'FÚ_stav 1. 7. 2026'!$B$4:$B$78,"nenalezeno",0)</f>
        <v>Sekce vymáhací</v>
      </c>
      <c r="M349" s="181" t="str">
        <f>_xlfn.XLOOKUP(I349,'FÚ_stav 1. 7. 2026'!$F$4:$F$78,'FÚ_stav 1. 7. 2026'!$C$4:$C$78,"nenalezeno",0)</f>
        <v>Odbor vymáhací II</v>
      </c>
      <c r="N349" s="181"/>
      <c r="O349" s="181"/>
    </row>
    <row r="350" spans="1:15" x14ac:dyDescent="0.25">
      <c r="A350" s="233"/>
      <c r="B350" s="112">
        <v>218082541</v>
      </c>
      <c r="C350" s="113" t="s">
        <v>906</v>
      </c>
      <c r="D350" s="181">
        <f t="shared" si="25"/>
        <v>21</v>
      </c>
      <c r="E350" s="181" t="str">
        <f>_xlfn.XLOOKUP(D350,Číselník!A:A,Číselník!B:B,"nenalezeno",0)</f>
        <v>FÚ pro Středočeský kraj</v>
      </c>
      <c r="F350" s="181">
        <f t="shared" si="26"/>
        <v>2180</v>
      </c>
      <c r="G350" s="181" t="str">
        <f>_xlfn.XLOOKUP(F350,'Číselník II_stav 1. 7. 2026'!A:A,'Číselník II_stav 1. 7. 2026'!B:B,"nenalezeno",0)</f>
        <v>FÚ pro Středočeský kraj</v>
      </c>
      <c r="H350" s="181">
        <f t="shared" si="27"/>
        <v>218082</v>
      </c>
      <c r="I350" s="181">
        <f t="shared" si="28"/>
        <v>82541</v>
      </c>
      <c r="J350" s="181" t="str">
        <f>_xlfn.XLOOKUP(I350,'FÚ_stav 1. 7. 2026'!$F$4:$F$78,'FÚ_stav 1. 7. 2026'!$A$4:$A$78,"nenalezeno",0)</f>
        <v>Ředitel FÚ</v>
      </c>
      <c r="K350" s="181" t="s">
        <v>118</v>
      </c>
      <c r="L350" s="181" t="str">
        <f>_xlfn.XLOOKUP(I350,'FÚ_stav 1. 7. 2026'!$F$4:$F$78,'FÚ_stav 1. 7. 2026'!$B$4:$B$78,"nenalezeno",0)</f>
        <v>Sekce vymáhací</v>
      </c>
      <c r="M350" s="181" t="str">
        <f>_xlfn.XLOOKUP(I350,'FÚ_stav 1. 7. 2026'!$F$4:$F$78,'FÚ_stav 1. 7. 2026'!$C$4:$C$78,"nenalezeno",0)</f>
        <v>Odbor vymáhací II</v>
      </c>
      <c r="N350" s="181" t="str">
        <f>_xlfn.XLOOKUP(I350,'FÚ_stav 1. 7. 2026'!$F$4:$F$78,'FÚ_stav 1. 7. 2026'!$D$4:$D$78,"nenalezeno",0)</f>
        <v>Oddělení vymáhací I</v>
      </c>
      <c r="O350" s="181"/>
    </row>
    <row r="351" spans="1:15" x14ac:dyDescent="0.25">
      <c r="A351" s="233"/>
      <c r="B351" s="112">
        <v>218082542</v>
      </c>
      <c r="C351" s="113" t="s">
        <v>907</v>
      </c>
      <c r="D351" s="181">
        <f t="shared" si="25"/>
        <v>21</v>
      </c>
      <c r="E351" s="181" t="str">
        <f>_xlfn.XLOOKUP(D351,Číselník!A:A,Číselník!B:B,"nenalezeno",0)</f>
        <v>FÚ pro Středočeský kraj</v>
      </c>
      <c r="F351" s="181">
        <f t="shared" si="26"/>
        <v>2180</v>
      </c>
      <c r="G351" s="181" t="str">
        <f>_xlfn.XLOOKUP(F351,'Číselník II_stav 1. 7. 2026'!A:A,'Číselník II_stav 1. 7. 2026'!B:B,"nenalezeno",0)</f>
        <v>FÚ pro Středočeský kraj</v>
      </c>
      <c r="H351" s="181">
        <f t="shared" si="27"/>
        <v>218082</v>
      </c>
      <c r="I351" s="181">
        <f t="shared" si="28"/>
        <v>82542</v>
      </c>
      <c r="J351" s="181" t="str">
        <f>_xlfn.XLOOKUP(I351,'FÚ_stav 1. 7. 2026'!$F$4:$F$78,'FÚ_stav 1. 7. 2026'!$A$4:$A$78,"nenalezeno",0)</f>
        <v>Ředitel FÚ</v>
      </c>
      <c r="K351" s="181" t="s">
        <v>118</v>
      </c>
      <c r="L351" s="181" t="str">
        <f>_xlfn.XLOOKUP(I351,'FÚ_stav 1. 7. 2026'!$F$4:$F$78,'FÚ_stav 1. 7. 2026'!$B$4:$B$78,"nenalezeno",0)</f>
        <v>Sekce vymáhací</v>
      </c>
      <c r="M351" s="181" t="str">
        <f>_xlfn.XLOOKUP(I351,'FÚ_stav 1. 7. 2026'!$F$4:$F$78,'FÚ_stav 1. 7. 2026'!$C$4:$C$78,"nenalezeno",0)</f>
        <v>Odbor vymáhací II</v>
      </c>
      <c r="N351" s="181" t="str">
        <f>_xlfn.XLOOKUP(I351,'FÚ_stav 1. 7. 2026'!$F$4:$F$78,'FÚ_stav 1. 7. 2026'!$D$4:$D$78,"nenalezeno",0)</f>
        <v>Oddělení vymáhací II</v>
      </c>
      <c r="O351" s="181"/>
    </row>
    <row r="352" spans="1:15" x14ac:dyDescent="0.25">
      <c r="A352" s="233"/>
      <c r="B352" s="112">
        <v>218082543</v>
      </c>
      <c r="C352" s="113" t="s">
        <v>908</v>
      </c>
      <c r="D352" s="181">
        <f t="shared" si="25"/>
        <v>21</v>
      </c>
      <c r="E352" s="181" t="str">
        <f>_xlfn.XLOOKUP(D352,Číselník!A:A,Číselník!B:B,"nenalezeno",0)</f>
        <v>FÚ pro Středočeský kraj</v>
      </c>
      <c r="F352" s="181">
        <f t="shared" si="26"/>
        <v>2180</v>
      </c>
      <c r="G352" s="181" t="str">
        <f>_xlfn.XLOOKUP(F352,'Číselník II_stav 1. 7. 2026'!A:A,'Číselník II_stav 1. 7. 2026'!B:B,"nenalezeno",0)</f>
        <v>FÚ pro Středočeský kraj</v>
      </c>
      <c r="H352" s="181">
        <f t="shared" si="27"/>
        <v>218082</v>
      </c>
      <c r="I352" s="181">
        <f t="shared" si="28"/>
        <v>82543</v>
      </c>
      <c r="J352" s="181" t="str">
        <f>_xlfn.XLOOKUP(I352,'FÚ_stav 1. 7. 2026'!$F$4:$F$78,'FÚ_stav 1. 7. 2026'!$A$4:$A$78,"nenalezeno",0)</f>
        <v>Ředitel FÚ</v>
      </c>
      <c r="K352" s="181" t="s">
        <v>118</v>
      </c>
      <c r="L352" s="181" t="str">
        <f>_xlfn.XLOOKUP(I352,'FÚ_stav 1. 7. 2026'!$F$4:$F$78,'FÚ_stav 1. 7. 2026'!$B$4:$B$78,"nenalezeno",0)</f>
        <v>Sekce vymáhací</v>
      </c>
      <c r="M352" s="181" t="str">
        <f>_xlfn.XLOOKUP(I352,'FÚ_stav 1. 7. 2026'!$F$4:$F$78,'FÚ_stav 1. 7. 2026'!$C$4:$C$78,"nenalezeno",0)</f>
        <v>Odbor vymáhací II</v>
      </c>
      <c r="N352" s="181" t="str">
        <f>_xlfn.XLOOKUP(I352,'FÚ_stav 1. 7. 2026'!$F$4:$F$78,'FÚ_stav 1. 7. 2026'!$D$4:$D$78,"nenalezeno",0)</f>
        <v>Oddělení vymáhací III</v>
      </c>
      <c r="O352" s="181"/>
    </row>
    <row r="353" spans="1:15" x14ac:dyDescent="0.25">
      <c r="A353" s="233"/>
      <c r="B353" s="112">
        <v>218082544</v>
      </c>
      <c r="C353" s="113" t="s">
        <v>909</v>
      </c>
      <c r="D353" s="181">
        <f t="shared" si="25"/>
        <v>21</v>
      </c>
      <c r="E353" s="181" t="str">
        <f>_xlfn.XLOOKUP(D353,Číselník!A:A,Číselník!B:B,"nenalezeno",0)</f>
        <v>FÚ pro Středočeský kraj</v>
      </c>
      <c r="F353" s="181">
        <f t="shared" si="26"/>
        <v>2180</v>
      </c>
      <c r="G353" s="181" t="str">
        <f>_xlfn.XLOOKUP(F353,'Číselník II_stav 1. 7. 2026'!A:A,'Číselník II_stav 1. 7. 2026'!B:B,"nenalezeno",0)</f>
        <v>FÚ pro Středočeský kraj</v>
      </c>
      <c r="H353" s="181">
        <f t="shared" si="27"/>
        <v>218082</v>
      </c>
      <c r="I353" s="181">
        <f t="shared" si="28"/>
        <v>82544</v>
      </c>
      <c r="J353" s="181" t="str">
        <f>_xlfn.XLOOKUP(I353,'FÚ_stav 1. 7. 2026'!$F$4:$F$78,'FÚ_stav 1. 7. 2026'!$A$4:$A$78,"nenalezeno",0)</f>
        <v>Ředitel FÚ</v>
      </c>
      <c r="K353" s="181" t="s">
        <v>118</v>
      </c>
      <c r="L353" s="181" t="str">
        <f>_xlfn.XLOOKUP(I353,'FÚ_stav 1. 7. 2026'!$F$4:$F$78,'FÚ_stav 1. 7. 2026'!$B$4:$B$78,"nenalezeno",0)</f>
        <v>Sekce vymáhací</v>
      </c>
      <c r="M353" s="181" t="str">
        <f>_xlfn.XLOOKUP(I353,'FÚ_stav 1. 7. 2026'!$F$4:$F$78,'FÚ_stav 1. 7. 2026'!$C$4:$C$78,"nenalezeno",0)</f>
        <v>Odbor vymáhací II</v>
      </c>
      <c r="N353" s="181" t="str">
        <f>_xlfn.XLOOKUP(I353,'FÚ_stav 1. 7. 2026'!$F$4:$F$78,'FÚ_stav 1. 7. 2026'!$D$4:$D$78,"nenalezeno",0)</f>
        <v>Oddělení vymáhací IV</v>
      </c>
      <c r="O353" s="181"/>
    </row>
    <row r="354" spans="1:15" x14ac:dyDescent="0.25">
      <c r="A354" s="233"/>
      <c r="B354" s="114">
        <v>210100030</v>
      </c>
      <c r="C354" s="115" t="s">
        <v>910</v>
      </c>
      <c r="D354" s="181">
        <f t="shared" si="25"/>
        <v>21</v>
      </c>
      <c r="E354" s="181" t="str">
        <f>_xlfn.XLOOKUP(D354,Číselník!A:A,Číselník!B:B,"nenalezeno",0)</f>
        <v>FÚ pro Středočeský kraj</v>
      </c>
      <c r="F354" s="181">
        <f t="shared" si="26"/>
        <v>2101</v>
      </c>
      <c r="G354" s="181" t="str">
        <f>_xlfn.XLOOKUP(F354,'Číselník II_stav 1. 7. 2026'!A:A,'Číselník II_stav 1. 7. 2026'!B:B,"nenalezeno",0)</f>
        <v>Sekce ÚP Praha-východ</v>
      </c>
      <c r="H354" s="181">
        <f t="shared" si="27"/>
        <v>210100</v>
      </c>
      <c r="I354" s="181">
        <f t="shared" si="28"/>
        <v>30</v>
      </c>
      <c r="J354" s="181" t="str">
        <f>'FÚ_stav 1. 7. 2026'!$A$4</f>
        <v>Ředitel FÚ</v>
      </c>
      <c r="K354" s="181" t="s">
        <v>459</v>
      </c>
      <c r="L354" s="181" t="str">
        <f t="shared" ref="L354:L418" si="29">$G354</f>
        <v>Sekce ÚP Praha-východ</v>
      </c>
      <c r="M354" s="181" t="str">
        <f>_xlfn.XLOOKUP(I354,'Sekce_ÚP_stav 1. 12. 2025'!$F$4:$F$71,'Sekce_ÚP_stav 1. 12. 2025'!$A$4:$A$71,"nenalezeno",0)</f>
        <v>Ředitel sekce ÚP</v>
      </c>
      <c r="N354" s="181"/>
      <c r="O354" s="181"/>
    </row>
    <row r="355" spans="1:15" x14ac:dyDescent="0.25">
      <c r="A355" s="233"/>
      <c r="B355" s="114">
        <v>210100065</v>
      </c>
      <c r="C355" s="115" t="s">
        <v>911</v>
      </c>
      <c r="D355" s="181">
        <f t="shared" si="25"/>
        <v>21</v>
      </c>
      <c r="E355" s="181" t="str">
        <f>_xlfn.XLOOKUP(D355,Číselník!A:A,Číselník!B:B,"nenalezeno",0)</f>
        <v>FÚ pro Středočeský kraj</v>
      </c>
      <c r="F355" s="181">
        <f t="shared" si="26"/>
        <v>2101</v>
      </c>
      <c r="G355" s="181" t="str">
        <f>_xlfn.XLOOKUP(F355,'Číselník II_stav 1. 7. 2026'!A:A,'Číselník II_stav 1. 7. 2026'!B:B,"nenalezeno",0)</f>
        <v>Sekce ÚP Praha-východ</v>
      </c>
      <c r="H355" s="181">
        <f t="shared" si="27"/>
        <v>210100</v>
      </c>
      <c r="I355" s="181">
        <f t="shared" si="28"/>
        <v>65</v>
      </c>
      <c r="J355" s="181" t="str">
        <f>'FÚ_stav 1. 7. 2026'!$A$4</f>
        <v>Ředitel FÚ</v>
      </c>
      <c r="K355" s="181" t="s">
        <v>459</v>
      </c>
      <c r="L355" s="181" t="str">
        <f t="shared" si="29"/>
        <v>Sekce ÚP Praha-východ</v>
      </c>
      <c r="M355" s="181" t="str">
        <f>_xlfn.XLOOKUP(I355,'Sekce_ÚP_stav 1. 12. 2025'!$F$4:$F$71,'Sekce_ÚP_stav 1. 12. 2025'!$A$4:$A$71,"nenalezeno",0)</f>
        <v>Ředitel sekce ÚP</v>
      </c>
      <c r="N355" s="181" t="str">
        <f>_xlfn.XLOOKUP(I355,'Sekce_ÚP_stav 1. 12. 2025'!$F$4:$F$71,'Sekce_ÚP_stav 1. 12. 2025'!$C$4:$C$71,"nenalezeno",0)</f>
        <v>Oddělení sekretariátu a provozního zabezpečení</v>
      </c>
      <c r="O355" s="181"/>
    </row>
    <row r="356" spans="1:15" x14ac:dyDescent="0.25">
      <c r="A356" s="233"/>
      <c r="B356" s="114">
        <v>210100460</v>
      </c>
      <c r="C356" s="115" t="s">
        <v>912</v>
      </c>
      <c r="D356" s="181">
        <f t="shared" si="25"/>
        <v>21</v>
      </c>
      <c r="E356" s="181" t="str">
        <f>_xlfn.XLOOKUP(D356,Číselník!A:A,Číselník!B:B,"nenalezeno",0)</f>
        <v>FÚ pro Středočeský kraj</v>
      </c>
      <c r="F356" s="181">
        <f t="shared" si="26"/>
        <v>2101</v>
      </c>
      <c r="G356" s="181" t="str">
        <f>_xlfn.XLOOKUP(F356,'Číselník II_stav 1. 7. 2026'!A:A,'Číselník II_stav 1. 7. 2026'!B:B,"nenalezeno",0)</f>
        <v>Sekce ÚP Praha-východ</v>
      </c>
      <c r="H356" s="181">
        <f t="shared" si="27"/>
        <v>210100</v>
      </c>
      <c r="I356" s="181">
        <f t="shared" si="28"/>
        <v>460</v>
      </c>
      <c r="J356" s="181" t="str">
        <f>'FÚ_stav 1. 7. 2026'!$A$4</f>
        <v>Ředitel FÚ</v>
      </c>
      <c r="K356" s="181" t="s">
        <v>459</v>
      </c>
      <c r="L356" s="181" t="str">
        <f t="shared" si="29"/>
        <v>Sekce ÚP Praha-východ</v>
      </c>
      <c r="M356" s="181" t="str">
        <f>_xlfn.XLOOKUP(I356,'Sekce_ÚP_stav 1. 12. 2025'!$F$4:$F$71,'Sekce_ÚP_stav 1. 12. 2025'!$A$4:$A$71,"nenalezeno",0)</f>
        <v>Ředitel sekce ÚP</v>
      </c>
      <c r="N356" s="181" t="str">
        <f>_xlfn.XLOOKUP(I356,'Sekce_ÚP_stav 1. 12. 2025'!$F$4:$F$71,'Sekce_ÚP_stav 1. 12. 2025'!$C$4:$C$71,"nenalezeno",0)</f>
        <v>Oddělení majetkových daní</v>
      </c>
      <c r="O356" s="181"/>
    </row>
    <row r="357" spans="1:15" x14ac:dyDescent="0.25">
      <c r="A357" s="233"/>
      <c r="B357" s="114">
        <v>210100510</v>
      </c>
      <c r="C357" s="115" t="s">
        <v>913</v>
      </c>
      <c r="D357" s="181">
        <f t="shared" si="25"/>
        <v>21</v>
      </c>
      <c r="E357" s="181" t="str">
        <f>_xlfn.XLOOKUP(D357,Číselník!A:A,Číselník!B:B,"nenalezeno",0)</f>
        <v>FÚ pro Středočeský kraj</v>
      </c>
      <c r="F357" s="181">
        <f t="shared" si="26"/>
        <v>2101</v>
      </c>
      <c r="G357" s="181" t="str">
        <f>_xlfn.XLOOKUP(F357,'Číselník II_stav 1. 7. 2026'!A:A,'Číselník II_stav 1. 7. 2026'!B:B,"nenalezeno",0)</f>
        <v>Sekce ÚP Praha-východ</v>
      </c>
      <c r="H357" s="181">
        <f t="shared" si="27"/>
        <v>210100</v>
      </c>
      <c r="I357" s="181">
        <f t="shared" si="28"/>
        <v>510</v>
      </c>
      <c r="J357" s="181" t="str">
        <f>'FÚ_stav 1. 7. 2026'!$A$4</f>
        <v>Ředitel FÚ</v>
      </c>
      <c r="K357" s="181" t="s">
        <v>459</v>
      </c>
      <c r="L357" s="181" t="str">
        <f t="shared" si="29"/>
        <v>Sekce ÚP Praha-východ</v>
      </c>
      <c r="M357" s="181" t="str">
        <f>_xlfn.XLOOKUP(I357,'Sekce_ÚP_stav 1. 12. 2025'!$F$4:$F$71,'Sekce_ÚP_stav 1. 12. 2025'!$A$4:$A$71,"nenalezeno",0)</f>
        <v>Ředitel sekce ÚP</v>
      </c>
      <c r="N357" s="181" t="str">
        <f>_xlfn.XLOOKUP(I357,'Sekce_ÚP_stav 1. 12. 2025'!$F$4:$F$71,'Sekce_ÚP_stav 1. 12. 2025'!$C$4:$C$71,"nenalezeno",0)</f>
        <v>Oddělení správy registrů</v>
      </c>
      <c r="O357" s="181"/>
    </row>
    <row r="358" spans="1:15" x14ac:dyDescent="0.25">
      <c r="A358" s="233"/>
      <c r="B358" s="114">
        <v>210150050</v>
      </c>
      <c r="C358" s="115" t="s">
        <v>914</v>
      </c>
      <c r="D358" s="181">
        <f t="shared" si="25"/>
        <v>21</v>
      </c>
      <c r="E358" s="181" t="str">
        <f>_xlfn.XLOOKUP(D358,Číselník!A:A,Číselník!B:B,"nenalezeno",0)</f>
        <v>FÚ pro Středočeský kraj</v>
      </c>
      <c r="F358" s="181">
        <f t="shared" si="26"/>
        <v>2101</v>
      </c>
      <c r="G358" s="181" t="str">
        <f>_xlfn.XLOOKUP(F358,'Číselník II_stav 1. 7. 2026'!A:A,'Číselník II_stav 1. 7. 2026'!B:B,"nenalezeno",0)</f>
        <v>Sekce ÚP Praha-východ</v>
      </c>
      <c r="H358" s="181">
        <f t="shared" si="27"/>
        <v>210150</v>
      </c>
      <c r="I358" s="181">
        <f t="shared" si="28"/>
        <v>50050</v>
      </c>
      <c r="J358" s="181" t="str">
        <f>'FÚ_stav 1. 7. 2026'!$A$4</f>
        <v>Ředitel FÚ</v>
      </c>
      <c r="K358" s="181" t="s">
        <v>459</v>
      </c>
      <c r="L358" s="181" t="str">
        <f t="shared" si="29"/>
        <v>Sekce ÚP Praha-východ</v>
      </c>
      <c r="M358" s="181" t="str">
        <f>_xlfn.XLOOKUP(I358,'Sekce_ÚP_stav 1. 12. 2025'!$F$4:$F$71,'Sekce_ÚP_stav 1. 12. 2025'!$A$4:$A$71,"nenalezeno",0)</f>
        <v>Ředitel sekce ÚP</v>
      </c>
      <c r="N358" s="181" t="str">
        <f>_xlfn.XLOOKUP(I358,'Sekce_ÚP_stav 1. 12. 2025'!$F$4:$F$71,'Sekce_ÚP_stav 1. 12. 2025'!$C$4:$C$71,"nenalezeno",0)</f>
        <v>Odbor vyměřovací</v>
      </c>
      <c r="O358" s="181"/>
    </row>
    <row r="359" spans="1:15" x14ac:dyDescent="0.25">
      <c r="A359" s="233"/>
      <c r="B359" s="114">
        <v>210150521</v>
      </c>
      <c r="C359" s="115" t="s">
        <v>915</v>
      </c>
      <c r="D359" s="181">
        <f t="shared" si="25"/>
        <v>21</v>
      </c>
      <c r="E359" s="181" t="str">
        <f>_xlfn.XLOOKUP(D359,Číselník!A:A,Číselník!B:B,"nenalezeno",0)</f>
        <v>FÚ pro Středočeský kraj</v>
      </c>
      <c r="F359" s="181">
        <f t="shared" si="26"/>
        <v>2101</v>
      </c>
      <c r="G359" s="181" t="str">
        <f>_xlfn.XLOOKUP(F359,'Číselník II_stav 1. 7. 2026'!A:A,'Číselník II_stav 1. 7. 2026'!B:B,"nenalezeno",0)</f>
        <v>Sekce ÚP Praha-východ</v>
      </c>
      <c r="H359" s="181">
        <f t="shared" si="27"/>
        <v>210150</v>
      </c>
      <c r="I359" s="181">
        <f t="shared" si="28"/>
        <v>50521</v>
      </c>
      <c r="J359" s="181" t="str">
        <f>'FÚ_stav 1. 7. 2026'!$A$4</f>
        <v>Ředitel FÚ</v>
      </c>
      <c r="K359" s="181" t="s">
        <v>459</v>
      </c>
      <c r="L359" s="181" t="str">
        <f t="shared" si="29"/>
        <v>Sekce ÚP Praha-východ</v>
      </c>
      <c r="M359" s="181" t="str">
        <f>_xlfn.XLOOKUP(I359,'Sekce_ÚP_stav 1. 12. 2025'!$F$4:$F$71,'Sekce_ÚP_stav 1. 12. 2025'!$A$4:$A$71,"nenalezeno",0)</f>
        <v>Ředitel sekce ÚP</v>
      </c>
      <c r="N359" s="181" t="str">
        <f>_xlfn.XLOOKUP(I359,'Sekce_ÚP_stav 1. 12. 2025'!$F$4:$F$71,'Sekce_ÚP_stav 1. 12. 2025'!$C$4:$C$71,"nenalezeno",0)</f>
        <v>Odbor vyměřovací</v>
      </c>
      <c r="O359" s="181" t="str">
        <f>_xlfn.XLOOKUP(I359,'Sekce_ÚP_stav 1. 12. 2025'!$F$4:$F$71,'Sekce_ÚP_stav 1. 12. 2025'!$D$4:$D$71,"nenalezeno",0)</f>
        <v>Oddělení vyměřovací I</v>
      </c>
    </row>
    <row r="360" spans="1:15" x14ac:dyDescent="0.25">
      <c r="A360" s="233"/>
      <c r="B360" s="114">
        <v>210150522</v>
      </c>
      <c r="C360" s="115" t="s">
        <v>916</v>
      </c>
      <c r="D360" s="181">
        <f t="shared" si="25"/>
        <v>21</v>
      </c>
      <c r="E360" s="181" t="str">
        <f>_xlfn.XLOOKUP(D360,Číselník!A:A,Číselník!B:B,"nenalezeno",0)</f>
        <v>FÚ pro Středočeský kraj</v>
      </c>
      <c r="F360" s="181">
        <f t="shared" si="26"/>
        <v>2101</v>
      </c>
      <c r="G360" s="181" t="str">
        <f>_xlfn.XLOOKUP(F360,'Číselník II_stav 1. 7. 2026'!A:A,'Číselník II_stav 1. 7. 2026'!B:B,"nenalezeno",0)</f>
        <v>Sekce ÚP Praha-východ</v>
      </c>
      <c r="H360" s="181">
        <f t="shared" si="27"/>
        <v>210150</v>
      </c>
      <c r="I360" s="181">
        <f t="shared" si="28"/>
        <v>50522</v>
      </c>
      <c r="J360" s="181" t="str">
        <f>'FÚ_stav 1. 7. 2026'!$A$4</f>
        <v>Ředitel FÚ</v>
      </c>
      <c r="K360" s="181" t="s">
        <v>459</v>
      </c>
      <c r="L360" s="181" t="str">
        <f t="shared" si="29"/>
        <v>Sekce ÚP Praha-východ</v>
      </c>
      <c r="M360" s="181" t="str">
        <f>_xlfn.XLOOKUP(I360,'Sekce_ÚP_stav 1. 12. 2025'!$F$4:$F$71,'Sekce_ÚP_stav 1. 12. 2025'!$A$4:$A$71,"nenalezeno",0)</f>
        <v>Ředitel sekce ÚP</v>
      </c>
      <c r="N360" s="181" t="str">
        <f>_xlfn.XLOOKUP(I360,'Sekce_ÚP_stav 1. 12. 2025'!$F$4:$F$71,'Sekce_ÚP_stav 1. 12. 2025'!$C$4:$C$71,"nenalezeno",0)</f>
        <v>Odbor vyměřovací</v>
      </c>
      <c r="O360" s="181" t="str">
        <f>_xlfn.XLOOKUP(I360,'Sekce_ÚP_stav 1. 12. 2025'!$F$4:$F$71,'Sekce_ÚP_stav 1. 12. 2025'!$D$4:$D$71,"nenalezeno",0)</f>
        <v>Oddělení vyměřovací II</v>
      </c>
    </row>
    <row r="361" spans="1:15" x14ac:dyDescent="0.25">
      <c r="A361" s="233"/>
      <c r="B361" s="114">
        <v>210150523</v>
      </c>
      <c r="C361" s="115" t="s">
        <v>917</v>
      </c>
      <c r="D361" s="181">
        <f t="shared" si="25"/>
        <v>21</v>
      </c>
      <c r="E361" s="181" t="str">
        <f>_xlfn.XLOOKUP(D361,Číselník!A:A,Číselník!B:B,"nenalezeno",0)</f>
        <v>FÚ pro Středočeský kraj</v>
      </c>
      <c r="F361" s="181">
        <f t="shared" si="26"/>
        <v>2101</v>
      </c>
      <c r="G361" s="181" t="str">
        <f>_xlfn.XLOOKUP(F361,'Číselník II_stav 1. 7. 2026'!A:A,'Číselník II_stav 1. 7. 2026'!B:B,"nenalezeno",0)</f>
        <v>Sekce ÚP Praha-východ</v>
      </c>
      <c r="H361" s="181">
        <f t="shared" si="27"/>
        <v>210150</v>
      </c>
      <c r="I361" s="181">
        <f t="shared" si="28"/>
        <v>50523</v>
      </c>
      <c r="J361" s="181" t="str">
        <f>'FÚ_stav 1. 7. 2026'!$A$4</f>
        <v>Ředitel FÚ</v>
      </c>
      <c r="K361" s="181" t="s">
        <v>459</v>
      </c>
      <c r="L361" s="181" t="str">
        <f t="shared" si="29"/>
        <v>Sekce ÚP Praha-východ</v>
      </c>
      <c r="M361" s="181" t="str">
        <f>_xlfn.XLOOKUP(I361,'Sekce_ÚP_stav 1. 12. 2025'!$F$4:$F$71,'Sekce_ÚP_stav 1. 12. 2025'!$A$4:$A$71,"nenalezeno",0)</f>
        <v>Ředitel sekce ÚP</v>
      </c>
      <c r="N361" s="181" t="str">
        <f>_xlfn.XLOOKUP(I361,'Sekce_ÚP_stav 1. 12. 2025'!$F$4:$F$71,'Sekce_ÚP_stav 1. 12. 2025'!$C$4:$C$71,"nenalezeno",0)</f>
        <v>Odbor vyměřovací</v>
      </c>
      <c r="O361" s="181" t="str">
        <f>_xlfn.XLOOKUP(I361,'Sekce_ÚP_stav 1. 12. 2025'!$F$4:$F$71,'Sekce_ÚP_stav 1. 12. 2025'!$D$4:$D$71,"nenalezeno",0)</f>
        <v>Oddělení vyměřovací III</v>
      </c>
    </row>
    <row r="362" spans="1:15" x14ac:dyDescent="0.25">
      <c r="A362" s="233"/>
      <c r="B362" s="114">
        <v>210150524</v>
      </c>
      <c r="C362" s="115" t="s">
        <v>918</v>
      </c>
      <c r="D362" s="181">
        <f t="shared" si="25"/>
        <v>21</v>
      </c>
      <c r="E362" s="181" t="str">
        <f>_xlfn.XLOOKUP(D362,Číselník!A:A,Číselník!B:B,"nenalezeno",0)</f>
        <v>FÚ pro Středočeský kraj</v>
      </c>
      <c r="F362" s="181">
        <f t="shared" si="26"/>
        <v>2101</v>
      </c>
      <c r="G362" s="181" t="str">
        <f>_xlfn.XLOOKUP(F362,'Číselník II_stav 1. 7. 2026'!A:A,'Číselník II_stav 1. 7. 2026'!B:B,"nenalezeno",0)</f>
        <v>Sekce ÚP Praha-východ</v>
      </c>
      <c r="H362" s="181">
        <f t="shared" si="27"/>
        <v>210150</v>
      </c>
      <c r="I362" s="181">
        <f t="shared" si="28"/>
        <v>50524</v>
      </c>
      <c r="J362" s="181" t="str">
        <f>'FÚ_stav 1. 7. 2026'!$A$4</f>
        <v>Ředitel FÚ</v>
      </c>
      <c r="K362" s="181" t="s">
        <v>459</v>
      </c>
      <c r="L362" s="181" t="str">
        <f t="shared" si="29"/>
        <v>Sekce ÚP Praha-východ</v>
      </c>
      <c r="M362" s="181" t="str">
        <f>_xlfn.XLOOKUP(I362,'Sekce_ÚP_stav 1. 12. 2025'!$F$4:$F$71,'Sekce_ÚP_stav 1. 12. 2025'!$A$4:$A$71,"nenalezeno",0)</f>
        <v>Ředitel sekce ÚP</v>
      </c>
      <c r="N362" s="181" t="str">
        <f>_xlfn.XLOOKUP(I362,'Sekce_ÚP_stav 1. 12. 2025'!$F$4:$F$71,'Sekce_ÚP_stav 1. 12. 2025'!$C$4:$C$71,"nenalezeno",0)</f>
        <v>Odbor vyměřovací</v>
      </c>
      <c r="O362" s="181" t="str">
        <f>_xlfn.XLOOKUP(I362,'Sekce_ÚP_stav 1. 12. 2025'!$F$4:$F$71,'Sekce_ÚP_stav 1. 12. 2025'!$D$4:$D$71,"nenalezeno",0)</f>
        <v>Oddělení vyměřovací IV</v>
      </c>
    </row>
    <row r="363" spans="1:15" x14ac:dyDescent="0.25">
      <c r="A363" s="233"/>
      <c r="B363" s="114">
        <v>210150525</v>
      </c>
      <c r="C363" s="187" t="s">
        <v>2341</v>
      </c>
      <c r="D363" s="181">
        <f t="shared" si="25"/>
        <v>21</v>
      </c>
      <c r="E363" s="181" t="str">
        <f>_xlfn.XLOOKUP(D363,Číselník!A:A,Číselník!B:B,"nenalezeno",0)</f>
        <v>FÚ pro Středočeský kraj</v>
      </c>
      <c r="F363" s="181">
        <f t="shared" si="26"/>
        <v>2101</v>
      </c>
      <c r="G363" s="181" t="str">
        <f>_xlfn.XLOOKUP(F363,'Číselník II_stav 1. 7. 2026'!A:A,'Číselník II_stav 1. 7. 2026'!B:B,"nenalezeno",0)</f>
        <v>Sekce ÚP Praha-východ</v>
      </c>
      <c r="H363" s="181">
        <f t="shared" si="27"/>
        <v>210150</v>
      </c>
      <c r="I363" s="181">
        <f t="shared" si="28"/>
        <v>50525</v>
      </c>
      <c r="J363" s="181" t="str">
        <f>'FÚ_stav 1. 7. 2026'!$A$4</f>
        <v>Ředitel FÚ</v>
      </c>
      <c r="K363" s="181" t="s">
        <v>459</v>
      </c>
      <c r="L363" s="181" t="str">
        <f t="shared" si="29"/>
        <v>Sekce ÚP Praha-východ</v>
      </c>
      <c r="M363" s="181" t="str">
        <f>_xlfn.XLOOKUP(I363,'Sekce_ÚP_stav 1. 12. 2025'!$F$4:$F$71,'Sekce_ÚP_stav 1. 12. 2025'!$A$4:$A$71,"nenalezeno",0)</f>
        <v>Ředitel sekce ÚP</v>
      </c>
      <c r="N363" s="181" t="str">
        <f>_xlfn.XLOOKUP(I363,'Sekce_ÚP_stav 1. 12. 2025'!$F$4:$F$71,'Sekce_ÚP_stav 1. 12. 2025'!$C$4:$C$71,"nenalezeno",0)</f>
        <v>Odbor vyměřovací</v>
      </c>
      <c r="O363" s="181" t="str">
        <f>_xlfn.XLOOKUP(I363,'Sekce_ÚP_stav 1. 12. 2025'!$F$4:$F$71,'Sekce_ÚP_stav 1. 12. 2025'!$D$4:$D$71,"nenalezeno",0)</f>
        <v>Oddělení vyměřovací V</v>
      </c>
    </row>
    <row r="364" spans="1:15" x14ac:dyDescent="0.25">
      <c r="A364" s="233"/>
      <c r="B364" s="114">
        <v>210160050</v>
      </c>
      <c r="C364" s="115" t="s">
        <v>919</v>
      </c>
      <c r="D364" s="181">
        <f t="shared" si="25"/>
        <v>21</v>
      </c>
      <c r="E364" s="181" t="str">
        <f>_xlfn.XLOOKUP(D364,Číselník!A:A,Číselník!B:B,"nenalezeno",0)</f>
        <v>FÚ pro Středočeský kraj</v>
      </c>
      <c r="F364" s="181">
        <f t="shared" si="26"/>
        <v>2101</v>
      </c>
      <c r="G364" s="181" t="str">
        <f>_xlfn.XLOOKUP(F364,'Číselník II_stav 1. 7. 2026'!A:A,'Číselník II_stav 1. 7. 2026'!B:B,"nenalezeno",0)</f>
        <v>Sekce ÚP Praha-východ</v>
      </c>
      <c r="H364" s="181">
        <f t="shared" si="27"/>
        <v>210160</v>
      </c>
      <c r="I364" s="181">
        <f t="shared" si="28"/>
        <v>60050</v>
      </c>
      <c r="J364" s="181" t="str">
        <f>'FÚ_stav 1. 7. 2026'!$A$4</f>
        <v>Ředitel FÚ</v>
      </c>
      <c r="K364" s="181" t="s">
        <v>459</v>
      </c>
      <c r="L364" s="181" t="str">
        <f t="shared" si="29"/>
        <v>Sekce ÚP Praha-východ</v>
      </c>
      <c r="M364" s="181" t="str">
        <f>_xlfn.XLOOKUP(I364,'Sekce_ÚP_stav 1. 12. 2025'!$F$4:$F$71,'Sekce_ÚP_stav 1. 12. 2025'!$A$4:$A$71,"nenalezeno",0)</f>
        <v>Ředitel sekce ÚP</v>
      </c>
      <c r="N364" s="181" t="str">
        <f>_xlfn.XLOOKUP(I364,'Sekce_ÚP_stav 1. 12. 2025'!$F$4:$F$71,'Sekce_ÚP_stav 1. 12. 2025'!$C$4:$C$71,"nenalezeno",0)</f>
        <v>Odbor kontrolní</v>
      </c>
      <c r="O364" s="181"/>
    </row>
    <row r="365" spans="1:15" x14ac:dyDescent="0.25">
      <c r="A365" s="233"/>
      <c r="B365" s="114">
        <v>210160561</v>
      </c>
      <c r="C365" s="115" t="s">
        <v>920</v>
      </c>
      <c r="D365" s="181">
        <f t="shared" si="25"/>
        <v>21</v>
      </c>
      <c r="E365" s="181" t="str">
        <f>_xlfn.XLOOKUP(D365,Číselník!A:A,Číselník!B:B,"nenalezeno",0)</f>
        <v>FÚ pro Středočeský kraj</v>
      </c>
      <c r="F365" s="181">
        <f t="shared" si="26"/>
        <v>2101</v>
      </c>
      <c r="G365" s="181" t="str">
        <f>_xlfn.XLOOKUP(F365,'Číselník II_stav 1. 7. 2026'!A:A,'Číselník II_stav 1. 7. 2026'!B:B,"nenalezeno",0)</f>
        <v>Sekce ÚP Praha-východ</v>
      </c>
      <c r="H365" s="181">
        <f t="shared" si="27"/>
        <v>210160</v>
      </c>
      <c r="I365" s="181">
        <f t="shared" si="28"/>
        <v>60561</v>
      </c>
      <c r="J365" s="181" t="str">
        <f>'FÚ_stav 1. 7. 2026'!$A$4</f>
        <v>Ředitel FÚ</v>
      </c>
      <c r="K365" s="181" t="s">
        <v>459</v>
      </c>
      <c r="L365" s="181" t="str">
        <f t="shared" si="29"/>
        <v>Sekce ÚP Praha-východ</v>
      </c>
      <c r="M365" s="181" t="str">
        <f>_xlfn.XLOOKUP(I365,'Sekce_ÚP_stav 1. 12. 2025'!$F$4:$F$71,'Sekce_ÚP_stav 1. 12. 2025'!$A$4:$A$71,"nenalezeno",0)</f>
        <v>Ředitel sekce ÚP</v>
      </c>
      <c r="N365" s="181" t="str">
        <f>_xlfn.XLOOKUP(I365,'Sekce_ÚP_stav 1. 12. 2025'!$F$4:$F$71,'Sekce_ÚP_stav 1. 12. 2025'!$C$4:$C$71,"nenalezeno",0)</f>
        <v>Odbor kontrolní</v>
      </c>
      <c r="O365" s="181" t="str">
        <f>_xlfn.XLOOKUP(I365,'Sekce_ÚP_stav 1. 12. 2025'!$F$4:$F$71,'Sekce_ÚP_stav 1. 12. 2025'!$D$4:$D$71,"nenalezeno",0)</f>
        <v>Oddělení kontrolní I</v>
      </c>
    </row>
    <row r="366" spans="1:15" x14ac:dyDescent="0.25">
      <c r="A366" s="233"/>
      <c r="B366" s="114">
        <v>210160562</v>
      </c>
      <c r="C366" s="115" t="s">
        <v>921</v>
      </c>
      <c r="D366" s="181">
        <f t="shared" si="25"/>
        <v>21</v>
      </c>
      <c r="E366" s="181" t="str">
        <f>_xlfn.XLOOKUP(D366,Číselník!A:A,Číselník!B:B,"nenalezeno",0)</f>
        <v>FÚ pro Středočeský kraj</v>
      </c>
      <c r="F366" s="181">
        <f t="shared" si="26"/>
        <v>2101</v>
      </c>
      <c r="G366" s="181" t="str">
        <f>_xlfn.XLOOKUP(F366,'Číselník II_stav 1. 7. 2026'!A:A,'Číselník II_stav 1. 7. 2026'!B:B,"nenalezeno",0)</f>
        <v>Sekce ÚP Praha-východ</v>
      </c>
      <c r="H366" s="181">
        <f t="shared" si="27"/>
        <v>210160</v>
      </c>
      <c r="I366" s="181">
        <f t="shared" si="28"/>
        <v>60562</v>
      </c>
      <c r="J366" s="181" t="str">
        <f>'FÚ_stav 1. 7. 2026'!$A$4</f>
        <v>Ředitel FÚ</v>
      </c>
      <c r="K366" s="181" t="s">
        <v>459</v>
      </c>
      <c r="L366" s="181" t="str">
        <f t="shared" si="29"/>
        <v>Sekce ÚP Praha-východ</v>
      </c>
      <c r="M366" s="181" t="str">
        <f>_xlfn.XLOOKUP(I366,'Sekce_ÚP_stav 1. 12. 2025'!$F$4:$F$71,'Sekce_ÚP_stav 1. 12. 2025'!$A$4:$A$71,"nenalezeno",0)</f>
        <v>Ředitel sekce ÚP</v>
      </c>
      <c r="N366" s="181" t="str">
        <f>_xlfn.XLOOKUP(I366,'Sekce_ÚP_stav 1. 12. 2025'!$F$4:$F$71,'Sekce_ÚP_stav 1. 12. 2025'!$C$4:$C$71,"nenalezeno",0)</f>
        <v>Odbor kontrolní</v>
      </c>
      <c r="O366" s="181" t="str">
        <f>_xlfn.XLOOKUP(I366,'Sekce_ÚP_stav 1. 12. 2025'!$F$4:$F$71,'Sekce_ÚP_stav 1. 12. 2025'!$D$4:$D$71,"nenalezeno",0)</f>
        <v>Oddělení kontrolní II</v>
      </c>
    </row>
    <row r="367" spans="1:15" x14ac:dyDescent="0.25">
      <c r="A367" s="233"/>
      <c r="B367" s="114">
        <v>210160563</v>
      </c>
      <c r="C367" s="115" t="s">
        <v>922</v>
      </c>
      <c r="D367" s="181">
        <f t="shared" si="25"/>
        <v>21</v>
      </c>
      <c r="E367" s="181" t="str">
        <f>_xlfn.XLOOKUP(D367,Číselník!A:A,Číselník!B:B,"nenalezeno",0)</f>
        <v>FÚ pro Středočeský kraj</v>
      </c>
      <c r="F367" s="181">
        <f t="shared" si="26"/>
        <v>2101</v>
      </c>
      <c r="G367" s="181" t="str">
        <f>_xlfn.XLOOKUP(F367,'Číselník II_stav 1. 7. 2026'!A:A,'Číselník II_stav 1. 7. 2026'!B:B,"nenalezeno",0)</f>
        <v>Sekce ÚP Praha-východ</v>
      </c>
      <c r="H367" s="181">
        <f t="shared" si="27"/>
        <v>210160</v>
      </c>
      <c r="I367" s="181">
        <f t="shared" si="28"/>
        <v>60563</v>
      </c>
      <c r="J367" s="181" t="str">
        <f>'FÚ_stav 1. 7. 2026'!$A$4</f>
        <v>Ředitel FÚ</v>
      </c>
      <c r="K367" s="181" t="s">
        <v>459</v>
      </c>
      <c r="L367" s="181" t="str">
        <f t="shared" si="29"/>
        <v>Sekce ÚP Praha-východ</v>
      </c>
      <c r="M367" s="181" t="str">
        <f>_xlfn.XLOOKUP(I367,'Sekce_ÚP_stav 1. 12. 2025'!$F$4:$F$71,'Sekce_ÚP_stav 1. 12. 2025'!$A$4:$A$71,"nenalezeno",0)</f>
        <v>Ředitel sekce ÚP</v>
      </c>
      <c r="N367" s="181" t="str">
        <f>_xlfn.XLOOKUP(I367,'Sekce_ÚP_stav 1. 12. 2025'!$F$4:$F$71,'Sekce_ÚP_stav 1. 12. 2025'!$C$4:$C$71,"nenalezeno",0)</f>
        <v>Odbor kontrolní</v>
      </c>
      <c r="O367" s="181" t="str">
        <f>_xlfn.XLOOKUP(I367,'Sekce_ÚP_stav 1. 12. 2025'!$F$4:$F$71,'Sekce_ÚP_stav 1. 12. 2025'!$D$4:$D$71,"nenalezeno",0)</f>
        <v>Oddělení kontrolní III</v>
      </c>
    </row>
    <row r="368" spans="1:15" x14ac:dyDescent="0.25">
      <c r="A368" s="233"/>
      <c r="B368" s="114">
        <v>210200030</v>
      </c>
      <c r="C368" s="115" t="s">
        <v>923</v>
      </c>
      <c r="D368" s="181">
        <f t="shared" si="25"/>
        <v>21</v>
      </c>
      <c r="E368" s="181" t="str">
        <f>_xlfn.XLOOKUP(D368,Číselník!A:A,Číselník!B:B,"nenalezeno",0)</f>
        <v>FÚ pro Středočeský kraj</v>
      </c>
      <c r="F368" s="181">
        <f t="shared" si="26"/>
        <v>2102</v>
      </c>
      <c r="G368" s="181" t="str">
        <f>_xlfn.XLOOKUP(F368,'Číselník II_stav 1. 7. 2026'!A:A,'Číselník II_stav 1. 7. 2026'!B:B,"nenalezeno",0)</f>
        <v>Sekce ÚP Praha-západ</v>
      </c>
      <c r="H368" s="181">
        <f t="shared" si="27"/>
        <v>210200</v>
      </c>
      <c r="I368" s="181">
        <f t="shared" si="28"/>
        <v>30</v>
      </c>
      <c r="J368" s="181" t="str">
        <f>'FÚ_stav 1. 7. 2026'!$A$4</f>
        <v>Ředitel FÚ</v>
      </c>
      <c r="K368" s="181" t="s">
        <v>460</v>
      </c>
      <c r="L368" s="181" t="str">
        <f t="shared" si="29"/>
        <v>Sekce ÚP Praha-západ</v>
      </c>
      <c r="M368" s="181" t="str">
        <f>_xlfn.XLOOKUP(I368,'Sekce_ÚP_stav 1. 12. 2025'!$F$4:$F$71,'Sekce_ÚP_stav 1. 12. 2025'!$A$4:$A$71,"nenalezeno",0)</f>
        <v>Ředitel sekce ÚP</v>
      </c>
      <c r="N368" s="181"/>
      <c r="O368" s="181"/>
    </row>
    <row r="369" spans="1:15" x14ac:dyDescent="0.25">
      <c r="A369" s="233"/>
      <c r="B369" s="114">
        <v>210200065</v>
      </c>
      <c r="C369" s="115" t="s">
        <v>924</v>
      </c>
      <c r="D369" s="181">
        <f t="shared" si="25"/>
        <v>21</v>
      </c>
      <c r="E369" s="181" t="str">
        <f>_xlfn.XLOOKUP(D369,Číselník!A:A,Číselník!B:B,"nenalezeno",0)</f>
        <v>FÚ pro Středočeský kraj</v>
      </c>
      <c r="F369" s="181">
        <f t="shared" si="26"/>
        <v>2102</v>
      </c>
      <c r="G369" s="181" t="str">
        <f>_xlfn.XLOOKUP(F369,'Číselník II_stav 1. 7. 2026'!A:A,'Číselník II_stav 1. 7. 2026'!B:B,"nenalezeno",0)</f>
        <v>Sekce ÚP Praha-západ</v>
      </c>
      <c r="H369" s="181">
        <f t="shared" si="27"/>
        <v>210200</v>
      </c>
      <c r="I369" s="181">
        <f t="shared" si="28"/>
        <v>65</v>
      </c>
      <c r="J369" s="181" t="str">
        <f>'FÚ_stav 1. 7. 2026'!$A$4</f>
        <v>Ředitel FÚ</v>
      </c>
      <c r="K369" s="181" t="s">
        <v>460</v>
      </c>
      <c r="L369" s="181" t="str">
        <f t="shared" si="29"/>
        <v>Sekce ÚP Praha-západ</v>
      </c>
      <c r="M369" s="181" t="str">
        <f>_xlfn.XLOOKUP(I369,'Sekce_ÚP_stav 1. 12. 2025'!$F$4:$F$71,'Sekce_ÚP_stav 1. 12. 2025'!$A$4:$A$71,"nenalezeno",0)</f>
        <v>Ředitel sekce ÚP</v>
      </c>
      <c r="N369" s="181" t="str">
        <f>_xlfn.XLOOKUP(I369,'Sekce_ÚP_stav 1. 12. 2025'!$F$4:$F$71,'Sekce_ÚP_stav 1. 12. 2025'!$C$4:$C$71,"nenalezeno",0)</f>
        <v>Oddělení sekretariátu a provozního zabezpečení</v>
      </c>
      <c r="O369" s="181"/>
    </row>
    <row r="370" spans="1:15" x14ac:dyDescent="0.25">
      <c r="A370" s="233"/>
      <c r="B370" s="114">
        <v>210200460</v>
      </c>
      <c r="C370" s="115" t="s">
        <v>925</v>
      </c>
      <c r="D370" s="181">
        <f t="shared" si="25"/>
        <v>21</v>
      </c>
      <c r="E370" s="181" t="str">
        <f>_xlfn.XLOOKUP(D370,Číselník!A:A,Číselník!B:B,"nenalezeno",0)</f>
        <v>FÚ pro Středočeský kraj</v>
      </c>
      <c r="F370" s="181">
        <f t="shared" si="26"/>
        <v>2102</v>
      </c>
      <c r="G370" s="181" t="str">
        <f>_xlfn.XLOOKUP(F370,'Číselník II_stav 1. 7. 2026'!A:A,'Číselník II_stav 1. 7. 2026'!B:B,"nenalezeno",0)</f>
        <v>Sekce ÚP Praha-západ</v>
      </c>
      <c r="H370" s="181">
        <f t="shared" si="27"/>
        <v>210200</v>
      </c>
      <c r="I370" s="181">
        <f t="shared" si="28"/>
        <v>460</v>
      </c>
      <c r="J370" s="181" t="str">
        <f>'FÚ_stav 1. 7. 2026'!$A$4</f>
        <v>Ředitel FÚ</v>
      </c>
      <c r="K370" s="181" t="s">
        <v>460</v>
      </c>
      <c r="L370" s="181" t="str">
        <f t="shared" si="29"/>
        <v>Sekce ÚP Praha-západ</v>
      </c>
      <c r="M370" s="181" t="str">
        <f>_xlfn.XLOOKUP(I370,'Sekce_ÚP_stav 1. 12. 2025'!$F$4:$F$71,'Sekce_ÚP_stav 1. 12. 2025'!$A$4:$A$71,"nenalezeno",0)</f>
        <v>Ředitel sekce ÚP</v>
      </c>
      <c r="N370" s="181" t="str">
        <f>_xlfn.XLOOKUP(I370,'Sekce_ÚP_stav 1. 12. 2025'!$F$4:$F$71,'Sekce_ÚP_stav 1. 12. 2025'!$C$4:$C$71,"nenalezeno",0)</f>
        <v>Oddělení majetkových daní</v>
      </c>
      <c r="O370" s="181"/>
    </row>
    <row r="371" spans="1:15" x14ac:dyDescent="0.25">
      <c r="A371" s="233"/>
      <c r="B371" s="114">
        <v>210240050</v>
      </c>
      <c r="C371" s="115" t="s">
        <v>926</v>
      </c>
      <c r="D371" s="181">
        <f t="shared" si="25"/>
        <v>21</v>
      </c>
      <c r="E371" s="181" t="str">
        <f>_xlfn.XLOOKUP(D371,Číselník!A:A,Číselník!B:B,"nenalezeno",0)</f>
        <v>FÚ pro Středočeský kraj</v>
      </c>
      <c r="F371" s="181">
        <f t="shared" si="26"/>
        <v>2102</v>
      </c>
      <c r="G371" s="181" t="str">
        <f>_xlfn.XLOOKUP(F371,'Číselník II_stav 1. 7. 2026'!A:A,'Číselník II_stav 1. 7. 2026'!B:B,"nenalezeno",0)</f>
        <v>Sekce ÚP Praha-západ</v>
      </c>
      <c r="H371" s="181">
        <f t="shared" si="27"/>
        <v>210240</v>
      </c>
      <c r="I371" s="181">
        <f t="shared" si="28"/>
        <v>40050</v>
      </c>
      <c r="J371" s="181" t="str">
        <f>'FÚ_stav 1. 7. 2026'!$A$4</f>
        <v>Ředitel FÚ</v>
      </c>
      <c r="K371" s="181" t="s">
        <v>460</v>
      </c>
      <c r="L371" s="181" t="str">
        <f t="shared" si="29"/>
        <v>Sekce ÚP Praha-západ</v>
      </c>
      <c r="M371" s="181" t="str">
        <f>_xlfn.XLOOKUP(I371,'Sekce_ÚP_stav 1. 12. 2025'!$F$4:$F$71,'Sekce_ÚP_stav 1. 12. 2025'!$A$4:$A$71,"nenalezeno",0)</f>
        <v>Ředitel sekce ÚP</v>
      </c>
      <c r="N371" s="181" t="str">
        <f>_xlfn.XLOOKUP(I371,'Sekce_ÚP_stav 1. 12. 2025'!$F$4:$F$71,'Sekce_ÚP_stav 1. 12. 2025'!$C$4:$C$71,"nenalezeno",0)</f>
        <v>Odbor správy registrů</v>
      </c>
      <c r="O371" s="181"/>
    </row>
    <row r="372" spans="1:15" x14ac:dyDescent="0.25">
      <c r="A372" s="233"/>
      <c r="B372" s="114">
        <v>210240511</v>
      </c>
      <c r="C372" s="115" t="s">
        <v>927</v>
      </c>
      <c r="D372" s="181">
        <f t="shared" si="25"/>
        <v>21</v>
      </c>
      <c r="E372" s="181" t="str">
        <f>_xlfn.XLOOKUP(D372,Číselník!A:A,Číselník!B:B,"nenalezeno",0)</f>
        <v>FÚ pro Středočeský kraj</v>
      </c>
      <c r="F372" s="181">
        <f t="shared" si="26"/>
        <v>2102</v>
      </c>
      <c r="G372" s="181" t="str">
        <f>_xlfn.XLOOKUP(F372,'Číselník II_stav 1. 7. 2026'!A:A,'Číselník II_stav 1. 7. 2026'!B:B,"nenalezeno",0)</f>
        <v>Sekce ÚP Praha-západ</v>
      </c>
      <c r="H372" s="181">
        <f t="shared" si="27"/>
        <v>210240</v>
      </c>
      <c r="I372" s="181">
        <f t="shared" si="28"/>
        <v>40511</v>
      </c>
      <c r="J372" s="181" t="str">
        <f>'FÚ_stav 1. 7. 2026'!$A$4</f>
        <v>Ředitel FÚ</v>
      </c>
      <c r="K372" s="181" t="s">
        <v>460</v>
      </c>
      <c r="L372" s="181" t="str">
        <f t="shared" si="29"/>
        <v>Sekce ÚP Praha-západ</v>
      </c>
      <c r="M372" s="181" t="str">
        <f>_xlfn.XLOOKUP(I372,'Sekce_ÚP_stav 1. 12. 2025'!$F$4:$F$71,'Sekce_ÚP_stav 1. 12. 2025'!$A$4:$A$71,"nenalezeno",0)</f>
        <v>Ředitel sekce ÚP</v>
      </c>
      <c r="N372" s="181" t="str">
        <f>_xlfn.XLOOKUP(I372,'Sekce_ÚP_stav 1. 12. 2025'!$F$4:$F$71,'Sekce_ÚP_stav 1. 12. 2025'!$C$4:$C$71,"nenalezeno",0)</f>
        <v>Odbor správy registrů</v>
      </c>
      <c r="O372" s="181" t="str">
        <f>_xlfn.XLOOKUP(I372,'Sekce_ÚP_stav 1. 12. 2025'!$F$4:$F$71,'Sekce_ÚP_stav 1. 12. 2025'!$D$4:$D$71,"nenalezeno",0)</f>
        <v>Oddělení správy registrů I</v>
      </c>
    </row>
    <row r="373" spans="1:15" x14ac:dyDescent="0.25">
      <c r="A373" s="233"/>
      <c r="B373" s="114">
        <v>210240512</v>
      </c>
      <c r="C373" s="115" t="s">
        <v>928</v>
      </c>
      <c r="D373" s="181">
        <f t="shared" si="25"/>
        <v>21</v>
      </c>
      <c r="E373" s="181" t="str">
        <f>_xlfn.XLOOKUP(D373,Číselník!A:A,Číselník!B:B,"nenalezeno",0)</f>
        <v>FÚ pro Středočeský kraj</v>
      </c>
      <c r="F373" s="181">
        <f t="shared" si="26"/>
        <v>2102</v>
      </c>
      <c r="G373" s="181" t="str">
        <f>_xlfn.XLOOKUP(F373,'Číselník II_stav 1. 7. 2026'!A:A,'Číselník II_stav 1. 7. 2026'!B:B,"nenalezeno",0)</f>
        <v>Sekce ÚP Praha-západ</v>
      </c>
      <c r="H373" s="181">
        <f t="shared" si="27"/>
        <v>210240</v>
      </c>
      <c r="I373" s="181">
        <f t="shared" si="28"/>
        <v>40512</v>
      </c>
      <c r="J373" s="181" t="str">
        <f>'FÚ_stav 1. 7. 2026'!$A$4</f>
        <v>Ředitel FÚ</v>
      </c>
      <c r="K373" s="181" t="s">
        <v>460</v>
      </c>
      <c r="L373" s="181" t="str">
        <f t="shared" si="29"/>
        <v>Sekce ÚP Praha-západ</v>
      </c>
      <c r="M373" s="181" t="str">
        <f>_xlfn.XLOOKUP(I373,'Sekce_ÚP_stav 1. 12. 2025'!$F$4:$F$71,'Sekce_ÚP_stav 1. 12. 2025'!$A$4:$A$71,"nenalezeno",0)</f>
        <v>Ředitel sekce ÚP</v>
      </c>
      <c r="N373" s="181" t="str">
        <f>_xlfn.XLOOKUP(I373,'Sekce_ÚP_stav 1. 12. 2025'!$F$4:$F$71,'Sekce_ÚP_stav 1. 12. 2025'!$C$4:$C$71,"nenalezeno",0)</f>
        <v>Odbor správy registrů</v>
      </c>
      <c r="O373" s="181" t="str">
        <f>_xlfn.XLOOKUP(I373,'Sekce_ÚP_stav 1. 12. 2025'!$F$4:$F$71,'Sekce_ÚP_stav 1. 12. 2025'!$D$4:$D$71,"nenalezeno",0)</f>
        <v>Oddělení správy registrů II</v>
      </c>
    </row>
    <row r="374" spans="1:15" x14ac:dyDescent="0.25">
      <c r="A374" s="233"/>
      <c r="B374" s="114">
        <v>210251050</v>
      </c>
      <c r="C374" s="115" t="s">
        <v>929</v>
      </c>
      <c r="D374" s="181">
        <f t="shared" si="25"/>
        <v>21</v>
      </c>
      <c r="E374" s="181" t="str">
        <f>_xlfn.XLOOKUP(D374,Číselník!A:A,Číselník!B:B,"nenalezeno",0)</f>
        <v>FÚ pro Středočeský kraj</v>
      </c>
      <c r="F374" s="181">
        <f t="shared" si="26"/>
        <v>2102</v>
      </c>
      <c r="G374" s="181" t="str">
        <f>_xlfn.XLOOKUP(F374,'Číselník II_stav 1. 7. 2026'!A:A,'Číselník II_stav 1. 7. 2026'!B:B,"nenalezeno",0)</f>
        <v>Sekce ÚP Praha-západ</v>
      </c>
      <c r="H374" s="181">
        <f t="shared" si="27"/>
        <v>210251</v>
      </c>
      <c r="I374" s="181">
        <f t="shared" si="28"/>
        <v>51050</v>
      </c>
      <c r="J374" s="181" t="str">
        <f>'FÚ_stav 1. 7. 2026'!$A$4</f>
        <v>Ředitel FÚ</v>
      </c>
      <c r="K374" s="181" t="s">
        <v>460</v>
      </c>
      <c r="L374" s="181" t="str">
        <f t="shared" si="29"/>
        <v>Sekce ÚP Praha-západ</v>
      </c>
      <c r="M374" s="181" t="str">
        <f>_xlfn.XLOOKUP(I374,'Sekce_ÚP_stav 1. 12. 2025'!$F$4:$F$71,'Sekce_ÚP_stav 1. 12. 2025'!$A$4:$A$71,"nenalezeno",0)</f>
        <v>Ředitel sekce ÚP</v>
      </c>
      <c r="N374" s="181" t="str">
        <f>_xlfn.XLOOKUP(I374,'Sekce_ÚP_stav 1. 12. 2025'!$F$4:$F$71,'Sekce_ÚP_stav 1. 12. 2025'!$C$4:$C$71,"nenalezeno",0)</f>
        <v>Odbor vyměřovací I</v>
      </c>
      <c r="O374" s="181"/>
    </row>
    <row r="375" spans="1:15" x14ac:dyDescent="0.25">
      <c r="A375" s="233"/>
      <c r="B375" s="114">
        <v>210251521</v>
      </c>
      <c r="C375" s="115" t="s">
        <v>930</v>
      </c>
      <c r="D375" s="181">
        <f t="shared" si="25"/>
        <v>21</v>
      </c>
      <c r="E375" s="181" t="str">
        <f>_xlfn.XLOOKUP(D375,Číselník!A:A,Číselník!B:B,"nenalezeno",0)</f>
        <v>FÚ pro Středočeský kraj</v>
      </c>
      <c r="F375" s="181">
        <f t="shared" si="26"/>
        <v>2102</v>
      </c>
      <c r="G375" s="181" t="str">
        <f>_xlfn.XLOOKUP(F375,'Číselník II_stav 1. 7. 2026'!A:A,'Číselník II_stav 1. 7. 2026'!B:B,"nenalezeno",0)</f>
        <v>Sekce ÚP Praha-západ</v>
      </c>
      <c r="H375" s="181">
        <f t="shared" si="27"/>
        <v>210251</v>
      </c>
      <c r="I375" s="181">
        <f t="shared" si="28"/>
        <v>51521</v>
      </c>
      <c r="J375" s="181" t="str">
        <f>'FÚ_stav 1. 7. 2026'!$A$4</f>
        <v>Ředitel FÚ</v>
      </c>
      <c r="K375" s="181" t="s">
        <v>460</v>
      </c>
      <c r="L375" s="181" t="str">
        <f t="shared" si="29"/>
        <v>Sekce ÚP Praha-západ</v>
      </c>
      <c r="M375" s="181" t="str">
        <f>_xlfn.XLOOKUP(I375,'Sekce_ÚP_stav 1. 12. 2025'!$F$4:$F$71,'Sekce_ÚP_stav 1. 12. 2025'!$A$4:$A$71,"nenalezeno",0)</f>
        <v>Ředitel sekce ÚP</v>
      </c>
      <c r="N375" s="181" t="str">
        <f>_xlfn.XLOOKUP(I375,'Sekce_ÚP_stav 1. 12. 2025'!$F$4:$F$71,'Sekce_ÚP_stav 1. 12. 2025'!$C$4:$C$71,"nenalezeno",0)</f>
        <v>Odbor vyměřovací I</v>
      </c>
      <c r="O375" s="181" t="str">
        <f>_xlfn.XLOOKUP(I375,'Sekce_ÚP_stav 1. 12. 2025'!$F$4:$F$71,'Sekce_ÚP_stav 1. 12. 2025'!$D$4:$D$71,"nenalezeno",0)</f>
        <v>Oddělení vyměřovací I</v>
      </c>
    </row>
    <row r="376" spans="1:15" x14ac:dyDescent="0.25">
      <c r="A376" s="233"/>
      <c r="B376" s="114">
        <v>210251522</v>
      </c>
      <c r="C376" s="115" t="s">
        <v>931</v>
      </c>
      <c r="D376" s="181">
        <f t="shared" si="25"/>
        <v>21</v>
      </c>
      <c r="E376" s="181" t="str">
        <f>_xlfn.XLOOKUP(D376,Číselník!A:A,Číselník!B:B,"nenalezeno",0)</f>
        <v>FÚ pro Středočeský kraj</v>
      </c>
      <c r="F376" s="181">
        <f t="shared" si="26"/>
        <v>2102</v>
      </c>
      <c r="G376" s="181" t="str">
        <f>_xlfn.XLOOKUP(F376,'Číselník II_stav 1. 7. 2026'!A:A,'Číselník II_stav 1. 7. 2026'!B:B,"nenalezeno",0)</f>
        <v>Sekce ÚP Praha-západ</v>
      </c>
      <c r="H376" s="181">
        <f t="shared" si="27"/>
        <v>210251</v>
      </c>
      <c r="I376" s="181">
        <f t="shared" si="28"/>
        <v>51522</v>
      </c>
      <c r="J376" s="181" t="str">
        <f>'FÚ_stav 1. 7. 2026'!$A$4</f>
        <v>Ředitel FÚ</v>
      </c>
      <c r="K376" s="181" t="s">
        <v>460</v>
      </c>
      <c r="L376" s="181" t="str">
        <f t="shared" si="29"/>
        <v>Sekce ÚP Praha-západ</v>
      </c>
      <c r="M376" s="181" t="str">
        <f>_xlfn.XLOOKUP(I376,'Sekce_ÚP_stav 1. 12. 2025'!$F$4:$F$71,'Sekce_ÚP_stav 1. 12. 2025'!$A$4:$A$71,"nenalezeno",0)</f>
        <v>Ředitel sekce ÚP</v>
      </c>
      <c r="N376" s="181" t="str">
        <f>_xlfn.XLOOKUP(I376,'Sekce_ÚP_stav 1. 12. 2025'!$F$4:$F$71,'Sekce_ÚP_stav 1. 12. 2025'!$C$4:$C$71,"nenalezeno",0)</f>
        <v>Odbor vyměřovací I</v>
      </c>
      <c r="O376" s="181" t="str">
        <f>_xlfn.XLOOKUP(I376,'Sekce_ÚP_stav 1. 12. 2025'!$F$4:$F$71,'Sekce_ÚP_stav 1. 12. 2025'!$D$4:$D$71,"nenalezeno",0)</f>
        <v>Oddělení vyměřovací II</v>
      </c>
    </row>
    <row r="377" spans="1:15" x14ac:dyDescent="0.25">
      <c r="A377" s="233"/>
      <c r="B377" s="114">
        <v>210251523</v>
      </c>
      <c r="C377" s="115" t="s">
        <v>932</v>
      </c>
      <c r="D377" s="181">
        <f t="shared" si="25"/>
        <v>21</v>
      </c>
      <c r="E377" s="181" t="str">
        <f>_xlfn.XLOOKUP(D377,Číselník!A:A,Číselník!B:B,"nenalezeno",0)</f>
        <v>FÚ pro Středočeský kraj</v>
      </c>
      <c r="F377" s="181">
        <f t="shared" si="26"/>
        <v>2102</v>
      </c>
      <c r="G377" s="181" t="str">
        <f>_xlfn.XLOOKUP(F377,'Číselník II_stav 1. 7. 2026'!A:A,'Číselník II_stav 1. 7. 2026'!B:B,"nenalezeno",0)</f>
        <v>Sekce ÚP Praha-západ</v>
      </c>
      <c r="H377" s="181">
        <f t="shared" si="27"/>
        <v>210251</v>
      </c>
      <c r="I377" s="181">
        <f t="shared" si="28"/>
        <v>51523</v>
      </c>
      <c r="J377" s="181" t="str">
        <f>'FÚ_stav 1. 7. 2026'!$A$4</f>
        <v>Ředitel FÚ</v>
      </c>
      <c r="K377" s="181" t="s">
        <v>460</v>
      </c>
      <c r="L377" s="181" t="str">
        <f t="shared" si="29"/>
        <v>Sekce ÚP Praha-západ</v>
      </c>
      <c r="M377" s="181" t="str">
        <f>_xlfn.XLOOKUP(I377,'Sekce_ÚP_stav 1. 12. 2025'!$F$4:$F$71,'Sekce_ÚP_stav 1. 12. 2025'!$A$4:$A$71,"nenalezeno",0)</f>
        <v>Ředitel sekce ÚP</v>
      </c>
      <c r="N377" s="181" t="str">
        <f>_xlfn.XLOOKUP(I377,'Sekce_ÚP_stav 1. 12. 2025'!$F$4:$F$71,'Sekce_ÚP_stav 1. 12. 2025'!$C$4:$C$71,"nenalezeno",0)</f>
        <v>Odbor vyměřovací I</v>
      </c>
      <c r="O377" s="181" t="str">
        <f>_xlfn.XLOOKUP(I377,'Sekce_ÚP_stav 1. 12. 2025'!$F$4:$F$71,'Sekce_ÚP_stav 1. 12. 2025'!$D$4:$D$71,"nenalezeno",0)</f>
        <v>Oddělení vyměřovací III</v>
      </c>
    </row>
    <row r="378" spans="1:15" x14ac:dyDescent="0.25">
      <c r="A378" s="233"/>
      <c r="B378" s="114">
        <v>210251524</v>
      </c>
      <c r="C378" s="115" t="s">
        <v>933</v>
      </c>
      <c r="D378" s="181">
        <f t="shared" si="25"/>
        <v>21</v>
      </c>
      <c r="E378" s="181" t="str">
        <f>_xlfn.XLOOKUP(D378,Číselník!A:A,Číselník!B:B,"nenalezeno",0)</f>
        <v>FÚ pro Středočeský kraj</v>
      </c>
      <c r="F378" s="181">
        <f t="shared" si="26"/>
        <v>2102</v>
      </c>
      <c r="G378" s="181" t="str">
        <f>_xlfn.XLOOKUP(F378,'Číselník II_stav 1. 7. 2026'!A:A,'Číselník II_stav 1. 7. 2026'!B:B,"nenalezeno",0)</f>
        <v>Sekce ÚP Praha-západ</v>
      </c>
      <c r="H378" s="181">
        <f t="shared" si="27"/>
        <v>210251</v>
      </c>
      <c r="I378" s="181">
        <f t="shared" si="28"/>
        <v>51524</v>
      </c>
      <c r="J378" s="181" t="str">
        <f>'FÚ_stav 1. 7. 2026'!$A$4</f>
        <v>Ředitel FÚ</v>
      </c>
      <c r="K378" s="181" t="s">
        <v>460</v>
      </c>
      <c r="L378" s="181" t="str">
        <f t="shared" si="29"/>
        <v>Sekce ÚP Praha-západ</v>
      </c>
      <c r="M378" s="181" t="str">
        <f>_xlfn.XLOOKUP(I378,'Sekce_ÚP_stav 1. 12. 2025'!$F$4:$F$71,'Sekce_ÚP_stav 1. 12. 2025'!$A$4:$A$71,"nenalezeno",0)</f>
        <v>Ředitel sekce ÚP</v>
      </c>
      <c r="N378" s="181" t="str">
        <f>_xlfn.XLOOKUP(I378,'Sekce_ÚP_stav 1. 12. 2025'!$F$4:$F$71,'Sekce_ÚP_stav 1. 12. 2025'!$C$4:$C$71,"nenalezeno",0)</f>
        <v>Odbor vyměřovací I</v>
      </c>
      <c r="O378" s="181" t="str">
        <f>_xlfn.XLOOKUP(I378,'Sekce_ÚP_stav 1. 12. 2025'!$F$4:$F$71,'Sekce_ÚP_stav 1. 12. 2025'!$D$4:$D$71,"nenalezeno",0)</f>
        <v>Oddělení vyměřovací IV</v>
      </c>
    </row>
    <row r="379" spans="1:15" x14ac:dyDescent="0.25">
      <c r="A379" s="233"/>
      <c r="B379" s="114">
        <v>210252050</v>
      </c>
      <c r="C379" s="115" t="s">
        <v>934</v>
      </c>
      <c r="D379" s="181">
        <f t="shared" si="25"/>
        <v>21</v>
      </c>
      <c r="E379" s="181" t="str">
        <f>_xlfn.XLOOKUP(D379,Číselník!A:A,Číselník!B:B,"nenalezeno",0)</f>
        <v>FÚ pro Středočeský kraj</v>
      </c>
      <c r="F379" s="181">
        <f t="shared" si="26"/>
        <v>2102</v>
      </c>
      <c r="G379" s="181" t="str">
        <f>_xlfn.XLOOKUP(F379,'Číselník II_stav 1. 7. 2026'!A:A,'Číselník II_stav 1. 7. 2026'!B:B,"nenalezeno",0)</f>
        <v>Sekce ÚP Praha-západ</v>
      </c>
      <c r="H379" s="181">
        <f t="shared" si="27"/>
        <v>210252</v>
      </c>
      <c r="I379" s="181">
        <f t="shared" si="28"/>
        <v>52050</v>
      </c>
      <c r="J379" s="181" t="str">
        <f>'FÚ_stav 1. 7. 2026'!$A$4</f>
        <v>Ředitel FÚ</v>
      </c>
      <c r="K379" s="181" t="s">
        <v>460</v>
      </c>
      <c r="L379" s="181" t="str">
        <f t="shared" si="29"/>
        <v>Sekce ÚP Praha-západ</v>
      </c>
      <c r="M379" s="181" t="str">
        <f>_xlfn.XLOOKUP(I379,'Sekce_ÚP_stav 1. 12. 2025'!$F$4:$F$71,'Sekce_ÚP_stav 1. 12. 2025'!$A$4:$A$71,"nenalezeno",0)</f>
        <v>Ředitel sekce ÚP</v>
      </c>
      <c r="N379" s="181" t="str">
        <f>_xlfn.XLOOKUP(I379,'Sekce_ÚP_stav 1. 12. 2025'!$F$4:$F$71,'Sekce_ÚP_stav 1. 12. 2025'!$C$4:$C$71,"nenalezeno",0)</f>
        <v>Odbor vyměřovací II</v>
      </c>
      <c r="O379" s="181"/>
    </row>
    <row r="380" spans="1:15" x14ac:dyDescent="0.25">
      <c r="A380" s="233"/>
      <c r="B380" s="114">
        <v>210252521</v>
      </c>
      <c r="C380" s="115" t="s">
        <v>935</v>
      </c>
      <c r="D380" s="181">
        <f t="shared" si="25"/>
        <v>21</v>
      </c>
      <c r="E380" s="181" t="str">
        <f>_xlfn.XLOOKUP(D380,Číselník!A:A,Číselník!B:B,"nenalezeno",0)</f>
        <v>FÚ pro Středočeský kraj</v>
      </c>
      <c r="F380" s="181">
        <f t="shared" si="26"/>
        <v>2102</v>
      </c>
      <c r="G380" s="181" t="str">
        <f>_xlfn.XLOOKUP(F380,'Číselník II_stav 1. 7. 2026'!A:A,'Číselník II_stav 1. 7. 2026'!B:B,"nenalezeno",0)</f>
        <v>Sekce ÚP Praha-západ</v>
      </c>
      <c r="H380" s="181">
        <f t="shared" si="27"/>
        <v>210252</v>
      </c>
      <c r="I380" s="181">
        <f t="shared" si="28"/>
        <v>52521</v>
      </c>
      <c r="J380" s="181" t="str">
        <f>'FÚ_stav 1. 7. 2026'!$A$4</f>
        <v>Ředitel FÚ</v>
      </c>
      <c r="K380" s="181" t="s">
        <v>460</v>
      </c>
      <c r="L380" s="181" t="str">
        <f t="shared" si="29"/>
        <v>Sekce ÚP Praha-západ</v>
      </c>
      <c r="M380" s="181" t="str">
        <f>_xlfn.XLOOKUP(I380,'Sekce_ÚP_stav 1. 12. 2025'!$F$4:$F$71,'Sekce_ÚP_stav 1. 12. 2025'!$A$4:$A$71,"nenalezeno",0)</f>
        <v>Ředitel sekce ÚP</v>
      </c>
      <c r="N380" s="181" t="str">
        <f>_xlfn.XLOOKUP(I380,'Sekce_ÚP_stav 1. 12. 2025'!$F$4:$F$71,'Sekce_ÚP_stav 1. 12. 2025'!$C$4:$C$71,"nenalezeno",0)</f>
        <v>Odbor vyměřovací II</v>
      </c>
      <c r="O380" s="181" t="str">
        <f>_xlfn.XLOOKUP(I380,'Sekce_ÚP_stav 1. 12. 2025'!$F$4:$F$71,'Sekce_ÚP_stav 1. 12. 2025'!$D$4:$D$71,"nenalezeno",0)</f>
        <v>Oddělení vyměřovací I</v>
      </c>
    </row>
    <row r="381" spans="1:15" x14ac:dyDescent="0.25">
      <c r="A381" s="233"/>
      <c r="B381" s="114">
        <v>210252522</v>
      </c>
      <c r="C381" s="115" t="s">
        <v>936</v>
      </c>
      <c r="D381" s="181">
        <f t="shared" ref="D381:D443" si="30">VALUE(MID(B381,1,2))</f>
        <v>21</v>
      </c>
      <c r="E381" s="181" t="str">
        <f>_xlfn.XLOOKUP(D381,Číselník!A:A,Číselník!B:B,"nenalezeno",0)</f>
        <v>FÚ pro Středočeský kraj</v>
      </c>
      <c r="F381" s="181">
        <f t="shared" ref="F381:F443" si="31">VALUE(MID(B381,1,4))</f>
        <v>2102</v>
      </c>
      <c r="G381" s="181" t="str">
        <f>_xlfn.XLOOKUP(F381,'Číselník II_stav 1. 7. 2026'!A:A,'Číselník II_stav 1. 7. 2026'!B:B,"nenalezeno",0)</f>
        <v>Sekce ÚP Praha-západ</v>
      </c>
      <c r="H381" s="181">
        <f t="shared" ref="H381:H443" si="32">VALUE(MID(B381,1,6))</f>
        <v>210252</v>
      </c>
      <c r="I381" s="181">
        <f t="shared" ref="I381:I443" si="33">VALUE(MID(B381,5,8))</f>
        <v>52522</v>
      </c>
      <c r="J381" s="181" t="str">
        <f>'FÚ_stav 1. 7. 2026'!$A$4</f>
        <v>Ředitel FÚ</v>
      </c>
      <c r="K381" s="181" t="s">
        <v>460</v>
      </c>
      <c r="L381" s="181" t="str">
        <f t="shared" si="29"/>
        <v>Sekce ÚP Praha-západ</v>
      </c>
      <c r="M381" s="181" t="str">
        <f>_xlfn.XLOOKUP(I381,'Sekce_ÚP_stav 1. 12. 2025'!$F$4:$F$71,'Sekce_ÚP_stav 1. 12. 2025'!$A$4:$A$71,"nenalezeno",0)</f>
        <v>Ředitel sekce ÚP</v>
      </c>
      <c r="N381" s="181" t="str">
        <f>_xlfn.XLOOKUP(I381,'Sekce_ÚP_stav 1. 12. 2025'!$F$4:$F$71,'Sekce_ÚP_stav 1. 12. 2025'!$C$4:$C$71,"nenalezeno",0)</f>
        <v>Odbor vyměřovací II</v>
      </c>
      <c r="O381" s="181" t="str">
        <f>_xlfn.XLOOKUP(I381,'Sekce_ÚP_stav 1. 12. 2025'!$F$4:$F$71,'Sekce_ÚP_stav 1. 12. 2025'!$D$4:$D$71,"nenalezeno",0)</f>
        <v>Oddělení vyměřovací II</v>
      </c>
    </row>
    <row r="382" spans="1:15" x14ac:dyDescent="0.25">
      <c r="A382" s="233"/>
      <c r="B382" s="114">
        <v>210252523</v>
      </c>
      <c r="C382" s="115" t="s">
        <v>937</v>
      </c>
      <c r="D382" s="181">
        <f t="shared" si="30"/>
        <v>21</v>
      </c>
      <c r="E382" s="181" t="str">
        <f>_xlfn.XLOOKUP(D382,Číselník!A:A,Číselník!B:B,"nenalezeno",0)</f>
        <v>FÚ pro Středočeský kraj</v>
      </c>
      <c r="F382" s="181">
        <f t="shared" si="31"/>
        <v>2102</v>
      </c>
      <c r="G382" s="181" t="str">
        <f>_xlfn.XLOOKUP(F382,'Číselník II_stav 1. 7. 2026'!A:A,'Číselník II_stav 1. 7. 2026'!B:B,"nenalezeno",0)</f>
        <v>Sekce ÚP Praha-západ</v>
      </c>
      <c r="H382" s="181">
        <f t="shared" si="32"/>
        <v>210252</v>
      </c>
      <c r="I382" s="181">
        <f t="shared" si="33"/>
        <v>52523</v>
      </c>
      <c r="J382" s="181" t="str">
        <f>'FÚ_stav 1. 7. 2026'!$A$4</f>
        <v>Ředitel FÚ</v>
      </c>
      <c r="K382" s="181" t="s">
        <v>460</v>
      </c>
      <c r="L382" s="181" t="str">
        <f t="shared" si="29"/>
        <v>Sekce ÚP Praha-západ</v>
      </c>
      <c r="M382" s="181" t="str">
        <f>_xlfn.XLOOKUP(I382,'Sekce_ÚP_stav 1. 12. 2025'!$F$4:$F$71,'Sekce_ÚP_stav 1. 12. 2025'!$A$4:$A$71,"nenalezeno",0)</f>
        <v>Ředitel sekce ÚP</v>
      </c>
      <c r="N382" s="181" t="str">
        <f>_xlfn.XLOOKUP(I382,'Sekce_ÚP_stav 1. 12. 2025'!$F$4:$F$71,'Sekce_ÚP_stav 1. 12. 2025'!$C$4:$C$71,"nenalezeno",0)</f>
        <v>Odbor vyměřovací II</v>
      </c>
      <c r="O382" s="181" t="str">
        <f>_xlfn.XLOOKUP(I382,'Sekce_ÚP_stav 1. 12. 2025'!$F$4:$F$71,'Sekce_ÚP_stav 1. 12. 2025'!$D$4:$D$71,"nenalezeno",0)</f>
        <v>Oddělení vyměřovací III</v>
      </c>
    </row>
    <row r="383" spans="1:15" x14ac:dyDescent="0.25">
      <c r="A383" s="233"/>
      <c r="B383" s="114">
        <v>210260050</v>
      </c>
      <c r="C383" s="115" t="s">
        <v>938</v>
      </c>
      <c r="D383" s="181">
        <f t="shared" si="30"/>
        <v>21</v>
      </c>
      <c r="E383" s="181" t="str">
        <f>_xlfn.XLOOKUP(D383,Číselník!A:A,Číselník!B:B,"nenalezeno",0)</f>
        <v>FÚ pro Středočeský kraj</v>
      </c>
      <c r="F383" s="181">
        <f t="shared" si="31"/>
        <v>2102</v>
      </c>
      <c r="G383" s="181" t="str">
        <f>_xlfn.XLOOKUP(F383,'Číselník II_stav 1. 7. 2026'!A:A,'Číselník II_stav 1. 7. 2026'!B:B,"nenalezeno",0)</f>
        <v>Sekce ÚP Praha-západ</v>
      </c>
      <c r="H383" s="181">
        <f t="shared" si="32"/>
        <v>210260</v>
      </c>
      <c r="I383" s="181">
        <f t="shared" si="33"/>
        <v>60050</v>
      </c>
      <c r="J383" s="181" t="str">
        <f>'FÚ_stav 1. 7. 2026'!$A$4</f>
        <v>Ředitel FÚ</v>
      </c>
      <c r="K383" s="181" t="s">
        <v>460</v>
      </c>
      <c r="L383" s="181" t="str">
        <f t="shared" si="29"/>
        <v>Sekce ÚP Praha-západ</v>
      </c>
      <c r="M383" s="181" t="str">
        <f>_xlfn.XLOOKUP(I383,'Sekce_ÚP_stav 1. 12. 2025'!$F$4:$F$71,'Sekce_ÚP_stav 1. 12. 2025'!$A$4:$A$71,"nenalezeno",0)</f>
        <v>Ředitel sekce ÚP</v>
      </c>
      <c r="N383" s="181" t="str">
        <f>_xlfn.XLOOKUP(I383,'Sekce_ÚP_stav 1. 12. 2025'!$F$4:$F$71,'Sekce_ÚP_stav 1. 12. 2025'!$C$4:$C$71,"nenalezeno",0)</f>
        <v>Odbor kontrolní</v>
      </c>
      <c r="O383" s="181"/>
    </row>
    <row r="384" spans="1:15" x14ac:dyDescent="0.25">
      <c r="A384" s="233"/>
      <c r="B384" s="114">
        <v>210260561</v>
      </c>
      <c r="C384" s="115" t="s">
        <v>939</v>
      </c>
      <c r="D384" s="181">
        <f t="shared" si="30"/>
        <v>21</v>
      </c>
      <c r="E384" s="181" t="str">
        <f>_xlfn.XLOOKUP(D384,Číselník!A:A,Číselník!B:B,"nenalezeno",0)</f>
        <v>FÚ pro Středočeský kraj</v>
      </c>
      <c r="F384" s="181">
        <f t="shared" si="31"/>
        <v>2102</v>
      </c>
      <c r="G384" s="181" t="str">
        <f>_xlfn.XLOOKUP(F384,'Číselník II_stav 1. 7. 2026'!A:A,'Číselník II_stav 1. 7. 2026'!B:B,"nenalezeno",0)</f>
        <v>Sekce ÚP Praha-západ</v>
      </c>
      <c r="H384" s="181">
        <f t="shared" si="32"/>
        <v>210260</v>
      </c>
      <c r="I384" s="181">
        <f t="shared" si="33"/>
        <v>60561</v>
      </c>
      <c r="J384" s="181" t="str">
        <f>'FÚ_stav 1. 7. 2026'!$A$4</f>
        <v>Ředitel FÚ</v>
      </c>
      <c r="K384" s="181" t="s">
        <v>460</v>
      </c>
      <c r="L384" s="181" t="str">
        <f t="shared" si="29"/>
        <v>Sekce ÚP Praha-západ</v>
      </c>
      <c r="M384" s="181" t="str">
        <f>_xlfn.XLOOKUP(I384,'Sekce_ÚP_stav 1. 12. 2025'!$F$4:$F$71,'Sekce_ÚP_stav 1. 12. 2025'!$A$4:$A$71,"nenalezeno",0)</f>
        <v>Ředitel sekce ÚP</v>
      </c>
      <c r="N384" s="181" t="str">
        <f>_xlfn.XLOOKUP(I384,'Sekce_ÚP_stav 1. 12. 2025'!$F$4:$F$71,'Sekce_ÚP_stav 1. 12. 2025'!$C$4:$C$71,"nenalezeno",0)</f>
        <v>Odbor kontrolní</v>
      </c>
      <c r="O384" s="181" t="str">
        <f>_xlfn.XLOOKUP(I384,'Sekce_ÚP_stav 1. 12. 2025'!$F$4:$F$71,'Sekce_ÚP_stav 1. 12. 2025'!$D$4:$D$71,"nenalezeno",0)</f>
        <v>Oddělení kontrolní I</v>
      </c>
    </row>
    <row r="385" spans="1:15" x14ac:dyDescent="0.25">
      <c r="A385" s="233"/>
      <c r="B385" s="114">
        <v>210260562</v>
      </c>
      <c r="C385" s="115" t="s">
        <v>940</v>
      </c>
      <c r="D385" s="181">
        <f t="shared" si="30"/>
        <v>21</v>
      </c>
      <c r="E385" s="181" t="str">
        <f>_xlfn.XLOOKUP(D385,Číselník!A:A,Číselník!B:B,"nenalezeno",0)</f>
        <v>FÚ pro Středočeský kraj</v>
      </c>
      <c r="F385" s="181">
        <f t="shared" si="31"/>
        <v>2102</v>
      </c>
      <c r="G385" s="181" t="str">
        <f>_xlfn.XLOOKUP(F385,'Číselník II_stav 1. 7. 2026'!A:A,'Číselník II_stav 1. 7. 2026'!B:B,"nenalezeno",0)</f>
        <v>Sekce ÚP Praha-západ</v>
      </c>
      <c r="H385" s="181">
        <f t="shared" si="32"/>
        <v>210260</v>
      </c>
      <c r="I385" s="181">
        <f t="shared" si="33"/>
        <v>60562</v>
      </c>
      <c r="J385" s="181" t="str">
        <f>'FÚ_stav 1. 7. 2026'!$A$4</f>
        <v>Ředitel FÚ</v>
      </c>
      <c r="K385" s="181" t="s">
        <v>460</v>
      </c>
      <c r="L385" s="181" t="str">
        <f t="shared" si="29"/>
        <v>Sekce ÚP Praha-západ</v>
      </c>
      <c r="M385" s="181" t="str">
        <f>_xlfn.XLOOKUP(I385,'Sekce_ÚP_stav 1. 12. 2025'!$F$4:$F$71,'Sekce_ÚP_stav 1. 12. 2025'!$A$4:$A$71,"nenalezeno",0)</f>
        <v>Ředitel sekce ÚP</v>
      </c>
      <c r="N385" s="181" t="str">
        <f>_xlfn.XLOOKUP(I385,'Sekce_ÚP_stav 1. 12. 2025'!$F$4:$F$71,'Sekce_ÚP_stav 1. 12. 2025'!$C$4:$C$71,"nenalezeno",0)</f>
        <v>Odbor kontrolní</v>
      </c>
      <c r="O385" s="181" t="str">
        <f>_xlfn.XLOOKUP(I385,'Sekce_ÚP_stav 1. 12. 2025'!$F$4:$F$71,'Sekce_ÚP_stav 1. 12. 2025'!$D$4:$D$71,"nenalezeno",0)</f>
        <v>Oddělení kontrolní II</v>
      </c>
    </row>
    <row r="386" spans="1:15" x14ac:dyDescent="0.25">
      <c r="A386" s="233"/>
      <c r="B386" s="114">
        <v>210260563</v>
      </c>
      <c r="C386" s="115" t="s">
        <v>941</v>
      </c>
      <c r="D386" s="181">
        <f t="shared" si="30"/>
        <v>21</v>
      </c>
      <c r="E386" s="181" t="str">
        <f>_xlfn.XLOOKUP(D386,Číselník!A:A,Číselník!B:B,"nenalezeno",0)</f>
        <v>FÚ pro Středočeský kraj</v>
      </c>
      <c r="F386" s="181">
        <f t="shared" si="31"/>
        <v>2102</v>
      </c>
      <c r="G386" s="181" t="str">
        <f>_xlfn.XLOOKUP(F386,'Číselník II_stav 1. 7. 2026'!A:A,'Číselník II_stav 1. 7. 2026'!B:B,"nenalezeno",0)</f>
        <v>Sekce ÚP Praha-západ</v>
      </c>
      <c r="H386" s="181">
        <f t="shared" si="32"/>
        <v>210260</v>
      </c>
      <c r="I386" s="181">
        <f t="shared" si="33"/>
        <v>60563</v>
      </c>
      <c r="J386" s="181" t="str">
        <f>'FÚ_stav 1. 7. 2026'!$A$4</f>
        <v>Ředitel FÚ</v>
      </c>
      <c r="K386" s="181" t="s">
        <v>460</v>
      </c>
      <c r="L386" s="181" t="str">
        <f t="shared" si="29"/>
        <v>Sekce ÚP Praha-západ</v>
      </c>
      <c r="M386" s="181" t="str">
        <f>_xlfn.XLOOKUP(I386,'Sekce_ÚP_stav 1. 12. 2025'!$F$4:$F$71,'Sekce_ÚP_stav 1. 12. 2025'!$A$4:$A$71,"nenalezeno",0)</f>
        <v>Ředitel sekce ÚP</v>
      </c>
      <c r="N386" s="181" t="str">
        <f>_xlfn.XLOOKUP(I386,'Sekce_ÚP_stav 1. 12. 2025'!$F$4:$F$71,'Sekce_ÚP_stav 1. 12. 2025'!$C$4:$C$71,"nenalezeno",0)</f>
        <v>Odbor kontrolní</v>
      </c>
      <c r="O386" s="181" t="str">
        <f>_xlfn.XLOOKUP(I386,'Sekce_ÚP_stav 1. 12. 2025'!$F$4:$F$71,'Sekce_ÚP_stav 1. 12. 2025'!$D$4:$D$71,"nenalezeno",0)</f>
        <v>Oddělení kontrolní III</v>
      </c>
    </row>
    <row r="387" spans="1:15" x14ac:dyDescent="0.25">
      <c r="A387" s="233"/>
      <c r="B387" s="114">
        <v>210260564</v>
      </c>
      <c r="C387" s="115" t="s">
        <v>942</v>
      </c>
      <c r="D387" s="181">
        <f t="shared" si="30"/>
        <v>21</v>
      </c>
      <c r="E387" s="181" t="str">
        <f>_xlfn.XLOOKUP(D387,Číselník!A:A,Číselník!B:B,"nenalezeno",0)</f>
        <v>FÚ pro Středočeský kraj</v>
      </c>
      <c r="F387" s="181">
        <f t="shared" si="31"/>
        <v>2102</v>
      </c>
      <c r="G387" s="181" t="str">
        <f>_xlfn.XLOOKUP(F387,'Číselník II_stav 1. 7. 2026'!A:A,'Číselník II_stav 1. 7. 2026'!B:B,"nenalezeno",0)</f>
        <v>Sekce ÚP Praha-západ</v>
      </c>
      <c r="H387" s="181">
        <f t="shared" si="32"/>
        <v>210260</v>
      </c>
      <c r="I387" s="181">
        <f t="shared" si="33"/>
        <v>60564</v>
      </c>
      <c r="J387" s="181" t="str">
        <f>'FÚ_stav 1. 7. 2026'!$A$4</f>
        <v>Ředitel FÚ</v>
      </c>
      <c r="K387" s="181" t="s">
        <v>460</v>
      </c>
      <c r="L387" s="181" t="str">
        <f t="shared" si="29"/>
        <v>Sekce ÚP Praha-západ</v>
      </c>
      <c r="M387" s="181" t="str">
        <f>_xlfn.XLOOKUP(I387,'Sekce_ÚP_stav 1. 12. 2025'!$F$4:$F$71,'Sekce_ÚP_stav 1. 12. 2025'!$A$4:$A$71,"nenalezeno",0)</f>
        <v>Ředitel sekce ÚP</v>
      </c>
      <c r="N387" s="181" t="str">
        <f>_xlfn.XLOOKUP(I387,'Sekce_ÚP_stav 1. 12. 2025'!$F$4:$F$71,'Sekce_ÚP_stav 1. 12. 2025'!$C$4:$C$71,"nenalezeno",0)</f>
        <v>Odbor kontrolní</v>
      </c>
      <c r="O387" s="181" t="str">
        <f>_xlfn.XLOOKUP(I387,'Sekce_ÚP_stav 1. 12. 2025'!$F$4:$F$71,'Sekce_ÚP_stav 1. 12. 2025'!$D$4:$D$71,"nenalezeno",0)</f>
        <v>Oddělení kontrolní IV</v>
      </c>
    </row>
    <row r="388" spans="1:15" x14ac:dyDescent="0.25">
      <c r="A388" s="233"/>
      <c r="B388" s="114">
        <v>210300030</v>
      </c>
      <c r="C388" s="115" t="s">
        <v>943</v>
      </c>
      <c r="D388" s="181">
        <f t="shared" si="30"/>
        <v>21</v>
      </c>
      <c r="E388" s="181" t="str">
        <f>_xlfn.XLOOKUP(D388,Číselník!A:A,Číselník!B:B,"nenalezeno",0)</f>
        <v>FÚ pro Středočeský kraj</v>
      </c>
      <c r="F388" s="181">
        <f t="shared" si="31"/>
        <v>2103</v>
      </c>
      <c r="G388" s="181" t="str">
        <f>_xlfn.XLOOKUP(F388,'Číselník II_stav 1. 7. 2026'!A:A,'Číselník II_stav 1. 7. 2026'!B:B,"nenalezeno",0)</f>
        <v>Sekce ÚP v Benešově</v>
      </c>
      <c r="H388" s="181">
        <f t="shared" si="32"/>
        <v>210300</v>
      </c>
      <c r="I388" s="181">
        <f t="shared" si="33"/>
        <v>30</v>
      </c>
      <c r="J388" s="181" t="str">
        <f>'FÚ_stav 1. 7. 2026'!$A$4</f>
        <v>Ředitel FÚ</v>
      </c>
      <c r="K388" s="181" t="s">
        <v>461</v>
      </c>
      <c r="L388" s="181" t="str">
        <f t="shared" si="29"/>
        <v>Sekce ÚP v Benešově</v>
      </c>
      <c r="M388" s="181" t="str">
        <f>_xlfn.XLOOKUP(I388,'Sekce_ÚP_stav 1. 12. 2025'!$F$4:$F$71,'Sekce_ÚP_stav 1. 12. 2025'!$A$4:$A$71,"nenalezeno",0)</f>
        <v>Ředitel sekce ÚP</v>
      </c>
      <c r="N388" s="181"/>
      <c r="O388" s="181"/>
    </row>
    <row r="389" spans="1:15" x14ac:dyDescent="0.25">
      <c r="A389" s="233"/>
      <c r="B389" s="114">
        <v>210300065</v>
      </c>
      <c r="C389" s="115" t="s">
        <v>944</v>
      </c>
      <c r="D389" s="181">
        <f t="shared" si="30"/>
        <v>21</v>
      </c>
      <c r="E389" s="181" t="str">
        <f>_xlfn.XLOOKUP(D389,Číselník!A:A,Číselník!B:B,"nenalezeno",0)</f>
        <v>FÚ pro Středočeský kraj</v>
      </c>
      <c r="F389" s="181">
        <f t="shared" si="31"/>
        <v>2103</v>
      </c>
      <c r="G389" s="181" t="str">
        <f>_xlfn.XLOOKUP(F389,'Číselník II_stav 1. 7. 2026'!A:A,'Číselník II_stav 1. 7. 2026'!B:B,"nenalezeno",0)</f>
        <v>Sekce ÚP v Benešově</v>
      </c>
      <c r="H389" s="181">
        <f t="shared" si="32"/>
        <v>210300</v>
      </c>
      <c r="I389" s="181">
        <f t="shared" si="33"/>
        <v>65</v>
      </c>
      <c r="J389" s="181" t="str">
        <f>'FÚ_stav 1. 7. 2026'!$A$4</f>
        <v>Ředitel FÚ</v>
      </c>
      <c r="K389" s="181" t="s">
        <v>461</v>
      </c>
      <c r="L389" s="181" t="str">
        <f t="shared" si="29"/>
        <v>Sekce ÚP v Benešově</v>
      </c>
      <c r="M389" s="181" t="str">
        <f>_xlfn.XLOOKUP(I389,'Sekce_ÚP_stav 1. 12. 2025'!$F$4:$F$71,'Sekce_ÚP_stav 1. 12. 2025'!$A$4:$A$71,"nenalezeno",0)</f>
        <v>Ředitel sekce ÚP</v>
      </c>
      <c r="N389" s="181" t="str">
        <f>_xlfn.XLOOKUP(I389,'Sekce_ÚP_stav 1. 12. 2025'!$F$4:$F$71,'Sekce_ÚP_stav 1. 12. 2025'!$C$4:$C$71,"nenalezeno",0)</f>
        <v>Oddělení sekretariátu a provozního zabezpečení</v>
      </c>
      <c r="O389" s="181"/>
    </row>
    <row r="390" spans="1:15" x14ac:dyDescent="0.25">
      <c r="A390" s="233"/>
      <c r="B390" s="114">
        <v>210300460</v>
      </c>
      <c r="C390" s="115" t="s">
        <v>945</v>
      </c>
      <c r="D390" s="181">
        <f t="shared" si="30"/>
        <v>21</v>
      </c>
      <c r="E390" s="181" t="str">
        <f>_xlfn.XLOOKUP(D390,Číselník!A:A,Číselník!B:B,"nenalezeno",0)</f>
        <v>FÚ pro Středočeský kraj</v>
      </c>
      <c r="F390" s="181">
        <f t="shared" si="31"/>
        <v>2103</v>
      </c>
      <c r="G390" s="181" t="str">
        <f>_xlfn.XLOOKUP(F390,'Číselník II_stav 1. 7. 2026'!A:A,'Číselník II_stav 1. 7. 2026'!B:B,"nenalezeno",0)</f>
        <v>Sekce ÚP v Benešově</v>
      </c>
      <c r="H390" s="181">
        <f t="shared" si="32"/>
        <v>210300</v>
      </c>
      <c r="I390" s="181">
        <f t="shared" si="33"/>
        <v>460</v>
      </c>
      <c r="J390" s="181" t="str">
        <f>'FÚ_stav 1. 7. 2026'!$A$4</f>
        <v>Ředitel FÚ</v>
      </c>
      <c r="K390" s="181" t="s">
        <v>461</v>
      </c>
      <c r="L390" s="181" t="str">
        <f t="shared" si="29"/>
        <v>Sekce ÚP v Benešově</v>
      </c>
      <c r="M390" s="181" t="str">
        <f>_xlfn.XLOOKUP(I390,'Sekce_ÚP_stav 1. 12. 2025'!$F$4:$F$71,'Sekce_ÚP_stav 1. 12. 2025'!$A$4:$A$71,"nenalezeno",0)</f>
        <v>Ředitel sekce ÚP</v>
      </c>
      <c r="N390" s="181" t="str">
        <f>_xlfn.XLOOKUP(I390,'Sekce_ÚP_stav 1. 12. 2025'!$F$4:$F$71,'Sekce_ÚP_stav 1. 12. 2025'!$C$4:$C$71,"nenalezeno",0)</f>
        <v>Oddělení majetkových daní</v>
      </c>
      <c r="O390" s="181"/>
    </row>
    <row r="391" spans="1:15" x14ac:dyDescent="0.25">
      <c r="A391" s="233"/>
      <c r="B391" s="114">
        <v>210300510</v>
      </c>
      <c r="C391" s="115" t="s">
        <v>946</v>
      </c>
      <c r="D391" s="181">
        <f t="shared" si="30"/>
        <v>21</v>
      </c>
      <c r="E391" s="181" t="str">
        <f>_xlfn.XLOOKUP(D391,Číselník!A:A,Číselník!B:B,"nenalezeno",0)</f>
        <v>FÚ pro Středočeský kraj</v>
      </c>
      <c r="F391" s="181">
        <f t="shared" si="31"/>
        <v>2103</v>
      </c>
      <c r="G391" s="181" t="str">
        <f>_xlfn.XLOOKUP(F391,'Číselník II_stav 1. 7. 2026'!A:A,'Číselník II_stav 1. 7. 2026'!B:B,"nenalezeno",0)</f>
        <v>Sekce ÚP v Benešově</v>
      </c>
      <c r="H391" s="181">
        <f t="shared" si="32"/>
        <v>210300</v>
      </c>
      <c r="I391" s="181">
        <f t="shared" si="33"/>
        <v>510</v>
      </c>
      <c r="J391" s="181" t="str">
        <f>'FÚ_stav 1. 7. 2026'!$A$4</f>
        <v>Ředitel FÚ</v>
      </c>
      <c r="K391" s="181" t="s">
        <v>461</v>
      </c>
      <c r="L391" s="181" t="str">
        <f t="shared" si="29"/>
        <v>Sekce ÚP v Benešově</v>
      </c>
      <c r="M391" s="181" t="str">
        <f>_xlfn.XLOOKUP(I391,'Sekce_ÚP_stav 1. 12. 2025'!$F$4:$F$71,'Sekce_ÚP_stav 1. 12. 2025'!$A$4:$A$71,"nenalezeno",0)</f>
        <v>Ředitel sekce ÚP</v>
      </c>
      <c r="N391" s="181" t="str">
        <f>_xlfn.XLOOKUP(I391,'Sekce_ÚP_stav 1. 12. 2025'!$F$4:$F$71,'Sekce_ÚP_stav 1. 12. 2025'!$C$4:$C$71,"nenalezeno",0)</f>
        <v>Oddělení správy registrů</v>
      </c>
      <c r="O391" s="181"/>
    </row>
    <row r="392" spans="1:15" x14ac:dyDescent="0.25">
      <c r="A392" s="233"/>
      <c r="B392" s="114">
        <v>210350050</v>
      </c>
      <c r="C392" s="115" t="s">
        <v>947</v>
      </c>
      <c r="D392" s="181">
        <f t="shared" si="30"/>
        <v>21</v>
      </c>
      <c r="E392" s="181" t="str">
        <f>_xlfn.XLOOKUP(D392,Číselník!A:A,Číselník!B:B,"nenalezeno",0)</f>
        <v>FÚ pro Středočeský kraj</v>
      </c>
      <c r="F392" s="181">
        <f t="shared" si="31"/>
        <v>2103</v>
      </c>
      <c r="G392" s="181" t="str">
        <f>_xlfn.XLOOKUP(F392,'Číselník II_stav 1. 7. 2026'!A:A,'Číselník II_stav 1. 7. 2026'!B:B,"nenalezeno",0)</f>
        <v>Sekce ÚP v Benešově</v>
      </c>
      <c r="H392" s="181">
        <f t="shared" si="32"/>
        <v>210350</v>
      </c>
      <c r="I392" s="181">
        <f t="shared" si="33"/>
        <v>50050</v>
      </c>
      <c r="J392" s="181" t="str">
        <f>'FÚ_stav 1. 7. 2026'!$A$4</f>
        <v>Ředitel FÚ</v>
      </c>
      <c r="K392" s="181" t="s">
        <v>461</v>
      </c>
      <c r="L392" s="181" t="str">
        <f t="shared" si="29"/>
        <v>Sekce ÚP v Benešově</v>
      </c>
      <c r="M392" s="181" t="str">
        <f>_xlfn.XLOOKUP(I392,'Sekce_ÚP_stav 1. 12. 2025'!$F$4:$F$71,'Sekce_ÚP_stav 1. 12. 2025'!$A$4:$A$71,"nenalezeno",0)</f>
        <v>Ředitel sekce ÚP</v>
      </c>
      <c r="N392" s="181" t="str">
        <f>_xlfn.XLOOKUP(I392,'Sekce_ÚP_stav 1. 12. 2025'!$F$4:$F$71,'Sekce_ÚP_stav 1. 12. 2025'!$C$4:$C$71,"nenalezeno",0)</f>
        <v>Odbor vyměřovací</v>
      </c>
      <c r="O392" s="181"/>
    </row>
    <row r="393" spans="1:15" x14ac:dyDescent="0.25">
      <c r="A393" s="233"/>
      <c r="B393" s="114">
        <v>210350521</v>
      </c>
      <c r="C393" s="115" t="s">
        <v>948</v>
      </c>
      <c r="D393" s="181">
        <f t="shared" si="30"/>
        <v>21</v>
      </c>
      <c r="E393" s="181" t="str">
        <f>_xlfn.XLOOKUP(D393,Číselník!A:A,Číselník!B:B,"nenalezeno",0)</f>
        <v>FÚ pro Středočeský kraj</v>
      </c>
      <c r="F393" s="181">
        <f t="shared" si="31"/>
        <v>2103</v>
      </c>
      <c r="G393" s="181" t="str">
        <f>_xlfn.XLOOKUP(F393,'Číselník II_stav 1. 7. 2026'!A:A,'Číselník II_stav 1. 7. 2026'!B:B,"nenalezeno",0)</f>
        <v>Sekce ÚP v Benešově</v>
      </c>
      <c r="H393" s="181">
        <f t="shared" si="32"/>
        <v>210350</v>
      </c>
      <c r="I393" s="181">
        <f t="shared" si="33"/>
        <v>50521</v>
      </c>
      <c r="J393" s="181" t="str">
        <f>'FÚ_stav 1. 7. 2026'!$A$4</f>
        <v>Ředitel FÚ</v>
      </c>
      <c r="K393" s="181" t="s">
        <v>461</v>
      </c>
      <c r="L393" s="181" t="str">
        <f t="shared" si="29"/>
        <v>Sekce ÚP v Benešově</v>
      </c>
      <c r="M393" s="181" t="str">
        <f>_xlfn.XLOOKUP(I393,'Sekce_ÚP_stav 1. 12. 2025'!$F$4:$F$71,'Sekce_ÚP_stav 1. 12. 2025'!$A$4:$A$71,"nenalezeno",0)</f>
        <v>Ředitel sekce ÚP</v>
      </c>
      <c r="N393" s="181" t="str">
        <f>_xlfn.XLOOKUP(I393,'Sekce_ÚP_stav 1. 12. 2025'!$F$4:$F$71,'Sekce_ÚP_stav 1. 12. 2025'!$C$4:$C$71,"nenalezeno",0)</f>
        <v>Odbor vyměřovací</v>
      </c>
      <c r="O393" s="181" t="str">
        <f>_xlfn.XLOOKUP(I393,'Sekce_ÚP_stav 1. 12. 2025'!$F$4:$F$71,'Sekce_ÚP_stav 1. 12. 2025'!$D$4:$D$71,"nenalezeno",0)</f>
        <v>Oddělení vyměřovací I</v>
      </c>
    </row>
    <row r="394" spans="1:15" x14ac:dyDescent="0.25">
      <c r="A394" s="233"/>
      <c r="B394" s="114">
        <v>210350522</v>
      </c>
      <c r="C394" s="115" t="s">
        <v>949</v>
      </c>
      <c r="D394" s="181">
        <f t="shared" si="30"/>
        <v>21</v>
      </c>
      <c r="E394" s="181" t="str">
        <f>_xlfn.XLOOKUP(D394,Číselník!A:A,Číselník!B:B,"nenalezeno",0)</f>
        <v>FÚ pro Středočeský kraj</v>
      </c>
      <c r="F394" s="181">
        <f t="shared" si="31"/>
        <v>2103</v>
      </c>
      <c r="G394" s="181" t="str">
        <f>_xlfn.XLOOKUP(F394,'Číselník II_stav 1. 7. 2026'!A:A,'Číselník II_stav 1. 7. 2026'!B:B,"nenalezeno",0)</f>
        <v>Sekce ÚP v Benešově</v>
      </c>
      <c r="H394" s="181">
        <f t="shared" si="32"/>
        <v>210350</v>
      </c>
      <c r="I394" s="181">
        <f t="shared" si="33"/>
        <v>50522</v>
      </c>
      <c r="J394" s="181" t="str">
        <f>'FÚ_stav 1. 7. 2026'!$A$4</f>
        <v>Ředitel FÚ</v>
      </c>
      <c r="K394" s="181" t="s">
        <v>461</v>
      </c>
      <c r="L394" s="181" t="str">
        <f t="shared" si="29"/>
        <v>Sekce ÚP v Benešově</v>
      </c>
      <c r="M394" s="181" t="str">
        <f>_xlfn.XLOOKUP(I394,'Sekce_ÚP_stav 1. 12. 2025'!$F$4:$F$71,'Sekce_ÚP_stav 1. 12. 2025'!$A$4:$A$71,"nenalezeno",0)</f>
        <v>Ředitel sekce ÚP</v>
      </c>
      <c r="N394" s="181" t="str">
        <f>_xlfn.XLOOKUP(I394,'Sekce_ÚP_stav 1. 12. 2025'!$F$4:$F$71,'Sekce_ÚP_stav 1. 12. 2025'!$C$4:$C$71,"nenalezeno",0)</f>
        <v>Odbor vyměřovací</v>
      </c>
      <c r="O394" s="181" t="str">
        <f>_xlfn.XLOOKUP(I394,'Sekce_ÚP_stav 1. 12. 2025'!$F$4:$F$71,'Sekce_ÚP_stav 1. 12. 2025'!$D$4:$D$71,"nenalezeno",0)</f>
        <v>Oddělení vyměřovací II</v>
      </c>
    </row>
    <row r="395" spans="1:15" x14ac:dyDescent="0.25">
      <c r="A395" s="233"/>
      <c r="B395" s="114">
        <v>210350523</v>
      </c>
      <c r="C395" s="115" t="s">
        <v>950</v>
      </c>
      <c r="D395" s="181">
        <f t="shared" si="30"/>
        <v>21</v>
      </c>
      <c r="E395" s="181" t="str">
        <f>_xlfn.XLOOKUP(D395,Číselník!A:A,Číselník!B:B,"nenalezeno",0)</f>
        <v>FÚ pro Středočeský kraj</v>
      </c>
      <c r="F395" s="181">
        <f t="shared" si="31"/>
        <v>2103</v>
      </c>
      <c r="G395" s="181" t="str">
        <f>_xlfn.XLOOKUP(F395,'Číselník II_stav 1. 7. 2026'!A:A,'Číselník II_stav 1. 7. 2026'!B:B,"nenalezeno",0)</f>
        <v>Sekce ÚP v Benešově</v>
      </c>
      <c r="H395" s="181">
        <f t="shared" si="32"/>
        <v>210350</v>
      </c>
      <c r="I395" s="181">
        <f t="shared" si="33"/>
        <v>50523</v>
      </c>
      <c r="J395" s="181" t="str">
        <f>'FÚ_stav 1. 7. 2026'!$A$4</f>
        <v>Ředitel FÚ</v>
      </c>
      <c r="K395" s="181" t="s">
        <v>461</v>
      </c>
      <c r="L395" s="181" t="str">
        <f t="shared" si="29"/>
        <v>Sekce ÚP v Benešově</v>
      </c>
      <c r="M395" s="181" t="str">
        <f>_xlfn.XLOOKUP(I395,'Sekce_ÚP_stav 1. 12. 2025'!$F$4:$F$71,'Sekce_ÚP_stav 1. 12. 2025'!$A$4:$A$71,"nenalezeno",0)</f>
        <v>Ředitel sekce ÚP</v>
      </c>
      <c r="N395" s="181" t="str">
        <f>_xlfn.XLOOKUP(I395,'Sekce_ÚP_stav 1. 12. 2025'!$F$4:$F$71,'Sekce_ÚP_stav 1. 12. 2025'!$C$4:$C$71,"nenalezeno",0)</f>
        <v>Odbor vyměřovací</v>
      </c>
      <c r="O395" s="181" t="str">
        <f>_xlfn.XLOOKUP(I395,'Sekce_ÚP_stav 1. 12. 2025'!$F$4:$F$71,'Sekce_ÚP_stav 1. 12. 2025'!$D$4:$D$71,"nenalezeno",0)</f>
        <v>Oddělení vyměřovací III</v>
      </c>
    </row>
    <row r="396" spans="1:15" x14ac:dyDescent="0.25">
      <c r="A396" s="233"/>
      <c r="B396" s="114">
        <v>210360050</v>
      </c>
      <c r="C396" s="115" t="s">
        <v>951</v>
      </c>
      <c r="D396" s="181">
        <f t="shared" si="30"/>
        <v>21</v>
      </c>
      <c r="E396" s="181" t="str">
        <f>_xlfn.XLOOKUP(D396,Číselník!A:A,Číselník!B:B,"nenalezeno",0)</f>
        <v>FÚ pro Středočeský kraj</v>
      </c>
      <c r="F396" s="181">
        <f t="shared" si="31"/>
        <v>2103</v>
      </c>
      <c r="G396" s="181" t="str">
        <f>_xlfn.XLOOKUP(F396,'Číselník II_stav 1. 7. 2026'!A:A,'Číselník II_stav 1. 7. 2026'!B:B,"nenalezeno",0)</f>
        <v>Sekce ÚP v Benešově</v>
      </c>
      <c r="H396" s="181">
        <f t="shared" si="32"/>
        <v>210360</v>
      </c>
      <c r="I396" s="181">
        <f t="shared" si="33"/>
        <v>60050</v>
      </c>
      <c r="J396" s="181" t="str">
        <f>'FÚ_stav 1. 7. 2026'!$A$4</f>
        <v>Ředitel FÚ</v>
      </c>
      <c r="K396" s="181" t="s">
        <v>461</v>
      </c>
      <c r="L396" s="181" t="str">
        <f t="shared" si="29"/>
        <v>Sekce ÚP v Benešově</v>
      </c>
      <c r="M396" s="181" t="str">
        <f>_xlfn.XLOOKUP(I396,'Sekce_ÚP_stav 1. 12. 2025'!$F$4:$F$71,'Sekce_ÚP_stav 1. 12. 2025'!$A$4:$A$71,"nenalezeno",0)</f>
        <v>Ředitel sekce ÚP</v>
      </c>
      <c r="N396" s="181" t="str">
        <f>_xlfn.XLOOKUP(I396,'Sekce_ÚP_stav 1. 12. 2025'!$F$4:$F$71,'Sekce_ÚP_stav 1. 12. 2025'!$C$4:$C$71,"nenalezeno",0)</f>
        <v>Odbor kontrolní</v>
      </c>
      <c r="O396" s="181"/>
    </row>
    <row r="397" spans="1:15" x14ac:dyDescent="0.25">
      <c r="A397" s="233"/>
      <c r="B397" s="114">
        <v>210360561</v>
      </c>
      <c r="C397" s="115" t="s">
        <v>952</v>
      </c>
      <c r="D397" s="181">
        <f t="shared" si="30"/>
        <v>21</v>
      </c>
      <c r="E397" s="181" t="str">
        <f>_xlfn.XLOOKUP(D397,Číselník!A:A,Číselník!B:B,"nenalezeno",0)</f>
        <v>FÚ pro Středočeský kraj</v>
      </c>
      <c r="F397" s="181">
        <f t="shared" si="31"/>
        <v>2103</v>
      </c>
      <c r="G397" s="181" t="str">
        <f>_xlfn.XLOOKUP(F397,'Číselník II_stav 1. 7. 2026'!A:A,'Číselník II_stav 1. 7. 2026'!B:B,"nenalezeno",0)</f>
        <v>Sekce ÚP v Benešově</v>
      </c>
      <c r="H397" s="181">
        <f t="shared" si="32"/>
        <v>210360</v>
      </c>
      <c r="I397" s="181">
        <f t="shared" si="33"/>
        <v>60561</v>
      </c>
      <c r="J397" s="181" t="str">
        <f>'FÚ_stav 1. 7. 2026'!$A$4</f>
        <v>Ředitel FÚ</v>
      </c>
      <c r="K397" s="181" t="s">
        <v>461</v>
      </c>
      <c r="L397" s="181" t="str">
        <f t="shared" si="29"/>
        <v>Sekce ÚP v Benešově</v>
      </c>
      <c r="M397" s="181" t="str">
        <f>_xlfn.XLOOKUP(I397,'Sekce_ÚP_stav 1. 12. 2025'!$F$4:$F$71,'Sekce_ÚP_stav 1. 12. 2025'!$A$4:$A$71,"nenalezeno",0)</f>
        <v>Ředitel sekce ÚP</v>
      </c>
      <c r="N397" s="181" t="str">
        <f>_xlfn.XLOOKUP(I397,'Sekce_ÚP_stav 1. 12. 2025'!$F$4:$F$71,'Sekce_ÚP_stav 1. 12. 2025'!$C$4:$C$71,"nenalezeno",0)</f>
        <v>Odbor kontrolní</v>
      </c>
      <c r="O397" s="181" t="str">
        <f>_xlfn.XLOOKUP(I397,'Sekce_ÚP_stav 1. 12. 2025'!$F$4:$F$71,'Sekce_ÚP_stav 1. 12. 2025'!$D$4:$D$71,"nenalezeno",0)</f>
        <v>Oddělení kontrolní I</v>
      </c>
    </row>
    <row r="398" spans="1:15" x14ac:dyDescent="0.25">
      <c r="A398" s="233"/>
      <c r="B398" s="114">
        <v>210360562</v>
      </c>
      <c r="C398" s="115" t="s">
        <v>953</v>
      </c>
      <c r="D398" s="181">
        <f t="shared" si="30"/>
        <v>21</v>
      </c>
      <c r="E398" s="181" t="str">
        <f>_xlfn.XLOOKUP(D398,Číselník!A:A,Číselník!B:B,"nenalezeno",0)</f>
        <v>FÚ pro Středočeský kraj</v>
      </c>
      <c r="F398" s="181">
        <f t="shared" si="31"/>
        <v>2103</v>
      </c>
      <c r="G398" s="181" t="str">
        <f>_xlfn.XLOOKUP(F398,'Číselník II_stav 1. 7. 2026'!A:A,'Číselník II_stav 1. 7. 2026'!B:B,"nenalezeno",0)</f>
        <v>Sekce ÚP v Benešově</v>
      </c>
      <c r="H398" s="181">
        <f t="shared" si="32"/>
        <v>210360</v>
      </c>
      <c r="I398" s="181">
        <f t="shared" si="33"/>
        <v>60562</v>
      </c>
      <c r="J398" s="181" t="str">
        <f>'FÚ_stav 1. 7. 2026'!$A$4</f>
        <v>Ředitel FÚ</v>
      </c>
      <c r="K398" s="181" t="s">
        <v>461</v>
      </c>
      <c r="L398" s="181" t="str">
        <f t="shared" si="29"/>
        <v>Sekce ÚP v Benešově</v>
      </c>
      <c r="M398" s="181" t="str">
        <f>_xlfn.XLOOKUP(I398,'Sekce_ÚP_stav 1. 12. 2025'!$F$4:$F$71,'Sekce_ÚP_stav 1. 12. 2025'!$A$4:$A$71,"nenalezeno",0)</f>
        <v>Ředitel sekce ÚP</v>
      </c>
      <c r="N398" s="181" t="str">
        <f>_xlfn.XLOOKUP(I398,'Sekce_ÚP_stav 1. 12. 2025'!$F$4:$F$71,'Sekce_ÚP_stav 1. 12. 2025'!$C$4:$C$71,"nenalezeno",0)</f>
        <v>Odbor kontrolní</v>
      </c>
      <c r="O398" s="181" t="str">
        <f>_xlfn.XLOOKUP(I398,'Sekce_ÚP_stav 1. 12. 2025'!$F$4:$F$71,'Sekce_ÚP_stav 1. 12. 2025'!$D$4:$D$71,"nenalezeno",0)</f>
        <v>Oddělení kontrolní II</v>
      </c>
    </row>
    <row r="399" spans="1:15" x14ac:dyDescent="0.25">
      <c r="A399" s="233"/>
      <c r="B399" s="114">
        <v>210360563</v>
      </c>
      <c r="C399" s="115" t="s">
        <v>954</v>
      </c>
      <c r="D399" s="181">
        <f t="shared" si="30"/>
        <v>21</v>
      </c>
      <c r="E399" s="181" t="str">
        <f>_xlfn.XLOOKUP(D399,Číselník!A:A,Číselník!B:B,"nenalezeno",0)</f>
        <v>FÚ pro Středočeský kraj</v>
      </c>
      <c r="F399" s="181">
        <f t="shared" si="31"/>
        <v>2103</v>
      </c>
      <c r="G399" s="181" t="str">
        <f>_xlfn.XLOOKUP(F399,'Číselník II_stav 1. 7. 2026'!A:A,'Číselník II_stav 1. 7. 2026'!B:B,"nenalezeno",0)</f>
        <v>Sekce ÚP v Benešově</v>
      </c>
      <c r="H399" s="181">
        <f t="shared" si="32"/>
        <v>210360</v>
      </c>
      <c r="I399" s="181">
        <f t="shared" si="33"/>
        <v>60563</v>
      </c>
      <c r="J399" s="181" t="str">
        <f>'FÚ_stav 1. 7. 2026'!$A$4</f>
        <v>Ředitel FÚ</v>
      </c>
      <c r="K399" s="181" t="s">
        <v>461</v>
      </c>
      <c r="L399" s="181" t="str">
        <f t="shared" si="29"/>
        <v>Sekce ÚP v Benešově</v>
      </c>
      <c r="M399" s="181" t="str">
        <f>_xlfn.XLOOKUP(I399,'Sekce_ÚP_stav 1. 12. 2025'!$F$4:$F$71,'Sekce_ÚP_stav 1. 12. 2025'!$A$4:$A$71,"nenalezeno",0)</f>
        <v>Ředitel sekce ÚP</v>
      </c>
      <c r="N399" s="181" t="str">
        <f>_xlfn.XLOOKUP(I399,'Sekce_ÚP_stav 1. 12. 2025'!$F$4:$F$71,'Sekce_ÚP_stav 1. 12. 2025'!$C$4:$C$71,"nenalezeno",0)</f>
        <v>Odbor kontrolní</v>
      </c>
      <c r="O399" s="181" t="str">
        <f>_xlfn.XLOOKUP(I399,'Sekce_ÚP_stav 1. 12. 2025'!$F$4:$F$71,'Sekce_ÚP_stav 1. 12. 2025'!$D$4:$D$71,"nenalezeno",0)</f>
        <v>Oddělení kontrolní III</v>
      </c>
    </row>
    <row r="400" spans="1:15" x14ac:dyDescent="0.25">
      <c r="A400" s="233"/>
      <c r="B400" s="114">
        <v>210400030</v>
      </c>
      <c r="C400" s="115" t="s">
        <v>955</v>
      </c>
      <c r="D400" s="181">
        <f t="shared" si="30"/>
        <v>21</v>
      </c>
      <c r="E400" s="181" t="str">
        <f>_xlfn.XLOOKUP(D400,Číselník!A:A,Číselník!B:B,"nenalezeno",0)</f>
        <v>FÚ pro Středočeský kraj</v>
      </c>
      <c r="F400" s="181">
        <f t="shared" si="31"/>
        <v>2104</v>
      </c>
      <c r="G400" s="181" t="str">
        <f>_xlfn.XLOOKUP(F400,'Číselník II_stav 1. 7. 2026'!A:A,'Číselník II_stav 1. 7. 2026'!B:B,"nenalezeno",0)</f>
        <v>Sekce ÚP v Berouně</v>
      </c>
      <c r="H400" s="181">
        <f t="shared" si="32"/>
        <v>210400</v>
      </c>
      <c r="I400" s="181">
        <f t="shared" si="33"/>
        <v>30</v>
      </c>
      <c r="J400" s="181" t="str">
        <f>'FÚ_stav 1. 7. 2026'!$A$4</f>
        <v>Ředitel FÚ</v>
      </c>
      <c r="K400" s="181" t="s">
        <v>462</v>
      </c>
      <c r="L400" s="181" t="str">
        <f t="shared" si="29"/>
        <v>Sekce ÚP v Berouně</v>
      </c>
      <c r="M400" s="181" t="str">
        <f>_xlfn.XLOOKUP(I400,'Sekce_ÚP_stav 1. 12. 2025'!$F$4:$F$71,'Sekce_ÚP_stav 1. 12. 2025'!$A$4:$A$71,"nenalezeno",0)</f>
        <v>Ředitel sekce ÚP</v>
      </c>
      <c r="N400" s="181"/>
      <c r="O400" s="181"/>
    </row>
    <row r="401" spans="1:15" x14ac:dyDescent="0.25">
      <c r="A401" s="233"/>
      <c r="B401" s="114">
        <v>210400065</v>
      </c>
      <c r="C401" s="115" t="s">
        <v>956</v>
      </c>
      <c r="D401" s="181">
        <f t="shared" si="30"/>
        <v>21</v>
      </c>
      <c r="E401" s="181" t="str">
        <f>_xlfn.XLOOKUP(D401,Číselník!A:A,Číselník!B:B,"nenalezeno",0)</f>
        <v>FÚ pro Středočeský kraj</v>
      </c>
      <c r="F401" s="181">
        <f t="shared" si="31"/>
        <v>2104</v>
      </c>
      <c r="G401" s="181" t="str">
        <f>_xlfn.XLOOKUP(F401,'Číselník II_stav 1. 7. 2026'!A:A,'Číselník II_stav 1. 7. 2026'!B:B,"nenalezeno",0)</f>
        <v>Sekce ÚP v Berouně</v>
      </c>
      <c r="H401" s="181">
        <f t="shared" si="32"/>
        <v>210400</v>
      </c>
      <c r="I401" s="181">
        <f t="shared" si="33"/>
        <v>65</v>
      </c>
      <c r="J401" s="181" t="str">
        <f>'FÚ_stav 1. 7. 2026'!$A$4</f>
        <v>Ředitel FÚ</v>
      </c>
      <c r="K401" s="181" t="s">
        <v>462</v>
      </c>
      <c r="L401" s="181" t="str">
        <f t="shared" si="29"/>
        <v>Sekce ÚP v Berouně</v>
      </c>
      <c r="M401" s="181" t="str">
        <f>_xlfn.XLOOKUP(I401,'Sekce_ÚP_stav 1. 12. 2025'!$F$4:$F$71,'Sekce_ÚP_stav 1. 12. 2025'!$A$4:$A$71,"nenalezeno",0)</f>
        <v>Ředitel sekce ÚP</v>
      </c>
      <c r="N401" s="181" t="str">
        <f>_xlfn.XLOOKUP(I401,'Sekce_ÚP_stav 1. 12. 2025'!$F$4:$F$71,'Sekce_ÚP_stav 1. 12. 2025'!$C$4:$C$71,"nenalezeno",0)</f>
        <v>Oddělení sekretariátu a provozního zabezpečení</v>
      </c>
      <c r="O401" s="181"/>
    </row>
    <row r="402" spans="1:15" x14ac:dyDescent="0.25">
      <c r="A402" s="233"/>
      <c r="B402" s="114">
        <v>210400460</v>
      </c>
      <c r="C402" s="115" t="s">
        <v>957</v>
      </c>
      <c r="D402" s="181">
        <f t="shared" si="30"/>
        <v>21</v>
      </c>
      <c r="E402" s="181" t="str">
        <f>_xlfn.XLOOKUP(D402,Číselník!A:A,Číselník!B:B,"nenalezeno",0)</f>
        <v>FÚ pro Středočeský kraj</v>
      </c>
      <c r="F402" s="181">
        <f t="shared" si="31"/>
        <v>2104</v>
      </c>
      <c r="G402" s="181" t="str">
        <f>_xlfn.XLOOKUP(F402,'Číselník II_stav 1. 7. 2026'!A:A,'Číselník II_stav 1. 7. 2026'!B:B,"nenalezeno",0)</f>
        <v>Sekce ÚP v Berouně</v>
      </c>
      <c r="H402" s="181">
        <f t="shared" si="32"/>
        <v>210400</v>
      </c>
      <c r="I402" s="181">
        <f t="shared" si="33"/>
        <v>460</v>
      </c>
      <c r="J402" s="181" t="str">
        <f>'FÚ_stav 1. 7. 2026'!$A$4</f>
        <v>Ředitel FÚ</v>
      </c>
      <c r="K402" s="181" t="s">
        <v>462</v>
      </c>
      <c r="L402" s="181" t="str">
        <f t="shared" si="29"/>
        <v>Sekce ÚP v Berouně</v>
      </c>
      <c r="M402" s="181" t="str">
        <f>_xlfn.XLOOKUP(I402,'Sekce_ÚP_stav 1. 12. 2025'!$F$4:$F$71,'Sekce_ÚP_stav 1. 12. 2025'!$A$4:$A$71,"nenalezeno",0)</f>
        <v>Ředitel sekce ÚP</v>
      </c>
      <c r="N402" s="181" t="str">
        <f>_xlfn.XLOOKUP(I402,'Sekce_ÚP_stav 1. 12. 2025'!$F$4:$F$71,'Sekce_ÚP_stav 1. 12. 2025'!$C$4:$C$71,"nenalezeno",0)</f>
        <v>Oddělení majetkových daní</v>
      </c>
      <c r="O402" s="181"/>
    </row>
    <row r="403" spans="1:15" x14ac:dyDescent="0.25">
      <c r="A403" s="233"/>
      <c r="B403" s="114">
        <v>210400510</v>
      </c>
      <c r="C403" s="115" t="s">
        <v>958</v>
      </c>
      <c r="D403" s="181">
        <f t="shared" si="30"/>
        <v>21</v>
      </c>
      <c r="E403" s="181" t="str">
        <f>_xlfn.XLOOKUP(D403,Číselník!A:A,Číselník!B:B,"nenalezeno",0)</f>
        <v>FÚ pro Středočeský kraj</v>
      </c>
      <c r="F403" s="181">
        <f t="shared" si="31"/>
        <v>2104</v>
      </c>
      <c r="G403" s="181" t="str">
        <f>_xlfn.XLOOKUP(F403,'Číselník II_stav 1. 7. 2026'!A:A,'Číselník II_stav 1. 7. 2026'!B:B,"nenalezeno",0)</f>
        <v>Sekce ÚP v Berouně</v>
      </c>
      <c r="H403" s="181">
        <f t="shared" si="32"/>
        <v>210400</v>
      </c>
      <c r="I403" s="181">
        <f t="shared" si="33"/>
        <v>510</v>
      </c>
      <c r="J403" s="181" t="str">
        <f>'FÚ_stav 1. 7. 2026'!$A$4</f>
        <v>Ředitel FÚ</v>
      </c>
      <c r="K403" s="181" t="s">
        <v>462</v>
      </c>
      <c r="L403" s="181" t="str">
        <f t="shared" si="29"/>
        <v>Sekce ÚP v Berouně</v>
      </c>
      <c r="M403" s="181" t="str">
        <f>_xlfn.XLOOKUP(I403,'Sekce_ÚP_stav 1. 12. 2025'!$F$4:$F$71,'Sekce_ÚP_stav 1. 12. 2025'!$A$4:$A$71,"nenalezeno",0)</f>
        <v>Ředitel sekce ÚP</v>
      </c>
      <c r="N403" s="181" t="str">
        <f>_xlfn.XLOOKUP(I403,'Sekce_ÚP_stav 1. 12. 2025'!$F$4:$F$71,'Sekce_ÚP_stav 1. 12. 2025'!$C$4:$C$71,"nenalezeno",0)</f>
        <v>Oddělení správy registrů</v>
      </c>
      <c r="O403" s="181"/>
    </row>
    <row r="404" spans="1:15" x14ac:dyDescent="0.25">
      <c r="A404" s="233"/>
      <c r="B404" s="114">
        <v>210450050</v>
      </c>
      <c r="C404" s="115" t="s">
        <v>959</v>
      </c>
      <c r="D404" s="181">
        <f t="shared" si="30"/>
        <v>21</v>
      </c>
      <c r="E404" s="181" t="str">
        <f>_xlfn.XLOOKUP(D404,Číselník!A:A,Číselník!B:B,"nenalezeno",0)</f>
        <v>FÚ pro Středočeský kraj</v>
      </c>
      <c r="F404" s="181">
        <f t="shared" si="31"/>
        <v>2104</v>
      </c>
      <c r="G404" s="181" t="str">
        <f>_xlfn.XLOOKUP(F404,'Číselník II_stav 1. 7. 2026'!A:A,'Číselník II_stav 1. 7. 2026'!B:B,"nenalezeno",0)</f>
        <v>Sekce ÚP v Berouně</v>
      </c>
      <c r="H404" s="181">
        <f t="shared" si="32"/>
        <v>210450</v>
      </c>
      <c r="I404" s="181">
        <f t="shared" si="33"/>
        <v>50050</v>
      </c>
      <c r="J404" s="181" t="str">
        <f>'FÚ_stav 1. 7. 2026'!$A$4</f>
        <v>Ředitel FÚ</v>
      </c>
      <c r="K404" s="181" t="s">
        <v>462</v>
      </c>
      <c r="L404" s="181" t="str">
        <f t="shared" si="29"/>
        <v>Sekce ÚP v Berouně</v>
      </c>
      <c r="M404" s="181" t="str">
        <f>_xlfn.XLOOKUP(I404,'Sekce_ÚP_stav 1. 12. 2025'!$F$4:$F$71,'Sekce_ÚP_stav 1. 12. 2025'!$A$4:$A$71,"nenalezeno",0)</f>
        <v>Ředitel sekce ÚP</v>
      </c>
      <c r="N404" s="181" t="str">
        <f>_xlfn.XLOOKUP(I404,'Sekce_ÚP_stav 1. 12. 2025'!$F$4:$F$71,'Sekce_ÚP_stav 1. 12. 2025'!$C$4:$C$71,"nenalezeno",0)</f>
        <v>Odbor vyměřovací</v>
      </c>
      <c r="O404" s="181"/>
    </row>
    <row r="405" spans="1:15" x14ac:dyDescent="0.25">
      <c r="A405" s="233"/>
      <c r="B405" s="114">
        <v>210450521</v>
      </c>
      <c r="C405" s="115" t="s">
        <v>960</v>
      </c>
      <c r="D405" s="181">
        <f t="shared" si="30"/>
        <v>21</v>
      </c>
      <c r="E405" s="181" t="str">
        <f>_xlfn.XLOOKUP(D405,Číselník!A:A,Číselník!B:B,"nenalezeno",0)</f>
        <v>FÚ pro Středočeský kraj</v>
      </c>
      <c r="F405" s="181">
        <f t="shared" si="31"/>
        <v>2104</v>
      </c>
      <c r="G405" s="181" t="str">
        <f>_xlfn.XLOOKUP(F405,'Číselník II_stav 1. 7. 2026'!A:A,'Číselník II_stav 1. 7. 2026'!B:B,"nenalezeno",0)</f>
        <v>Sekce ÚP v Berouně</v>
      </c>
      <c r="H405" s="181">
        <f t="shared" si="32"/>
        <v>210450</v>
      </c>
      <c r="I405" s="181">
        <f t="shared" si="33"/>
        <v>50521</v>
      </c>
      <c r="J405" s="181" t="str">
        <f>'FÚ_stav 1. 7. 2026'!$A$4</f>
        <v>Ředitel FÚ</v>
      </c>
      <c r="K405" s="181" t="s">
        <v>462</v>
      </c>
      <c r="L405" s="181" t="str">
        <f t="shared" si="29"/>
        <v>Sekce ÚP v Berouně</v>
      </c>
      <c r="M405" s="181" t="str">
        <f>_xlfn.XLOOKUP(I405,'Sekce_ÚP_stav 1. 12. 2025'!$F$4:$F$71,'Sekce_ÚP_stav 1. 12. 2025'!$A$4:$A$71,"nenalezeno",0)</f>
        <v>Ředitel sekce ÚP</v>
      </c>
      <c r="N405" s="181" t="str">
        <f>_xlfn.XLOOKUP(I405,'Sekce_ÚP_stav 1. 12. 2025'!$F$4:$F$71,'Sekce_ÚP_stav 1. 12. 2025'!$C$4:$C$71,"nenalezeno",0)</f>
        <v>Odbor vyměřovací</v>
      </c>
      <c r="O405" s="181" t="str">
        <f>_xlfn.XLOOKUP(I405,'Sekce_ÚP_stav 1. 12. 2025'!$F$4:$F$71,'Sekce_ÚP_stav 1. 12. 2025'!$D$4:$D$71,"nenalezeno",0)</f>
        <v>Oddělení vyměřovací I</v>
      </c>
    </row>
    <row r="406" spans="1:15" x14ac:dyDescent="0.25">
      <c r="A406" s="233"/>
      <c r="B406" s="114">
        <v>210450522</v>
      </c>
      <c r="C406" s="115" t="s">
        <v>961</v>
      </c>
      <c r="D406" s="181">
        <f t="shared" si="30"/>
        <v>21</v>
      </c>
      <c r="E406" s="181" t="str">
        <f>_xlfn.XLOOKUP(D406,Číselník!A:A,Číselník!B:B,"nenalezeno",0)</f>
        <v>FÚ pro Středočeský kraj</v>
      </c>
      <c r="F406" s="181">
        <f t="shared" si="31"/>
        <v>2104</v>
      </c>
      <c r="G406" s="181" t="str">
        <f>_xlfn.XLOOKUP(F406,'Číselník II_stav 1. 7. 2026'!A:A,'Číselník II_stav 1. 7. 2026'!B:B,"nenalezeno",0)</f>
        <v>Sekce ÚP v Berouně</v>
      </c>
      <c r="H406" s="181">
        <f t="shared" si="32"/>
        <v>210450</v>
      </c>
      <c r="I406" s="181">
        <f t="shared" si="33"/>
        <v>50522</v>
      </c>
      <c r="J406" s="181" t="str">
        <f>'FÚ_stav 1. 7. 2026'!$A$4</f>
        <v>Ředitel FÚ</v>
      </c>
      <c r="K406" s="181" t="s">
        <v>462</v>
      </c>
      <c r="L406" s="181" t="str">
        <f t="shared" si="29"/>
        <v>Sekce ÚP v Berouně</v>
      </c>
      <c r="M406" s="181" t="str">
        <f>_xlfn.XLOOKUP(I406,'Sekce_ÚP_stav 1. 12. 2025'!$F$4:$F$71,'Sekce_ÚP_stav 1. 12. 2025'!$A$4:$A$71,"nenalezeno",0)</f>
        <v>Ředitel sekce ÚP</v>
      </c>
      <c r="N406" s="181" t="str">
        <f>_xlfn.XLOOKUP(I406,'Sekce_ÚP_stav 1. 12. 2025'!$F$4:$F$71,'Sekce_ÚP_stav 1. 12. 2025'!$C$4:$C$71,"nenalezeno",0)</f>
        <v>Odbor vyměřovací</v>
      </c>
      <c r="O406" s="181" t="str">
        <f>_xlfn.XLOOKUP(I406,'Sekce_ÚP_stav 1. 12. 2025'!$F$4:$F$71,'Sekce_ÚP_stav 1. 12. 2025'!$D$4:$D$71,"nenalezeno",0)</f>
        <v>Oddělení vyměřovací II</v>
      </c>
    </row>
    <row r="407" spans="1:15" x14ac:dyDescent="0.25">
      <c r="A407" s="233"/>
      <c r="B407" s="114">
        <v>210450523</v>
      </c>
      <c r="C407" s="115" t="s">
        <v>962</v>
      </c>
      <c r="D407" s="181">
        <f t="shared" si="30"/>
        <v>21</v>
      </c>
      <c r="E407" s="181" t="str">
        <f>_xlfn.XLOOKUP(D407,Číselník!A:A,Číselník!B:B,"nenalezeno",0)</f>
        <v>FÚ pro Středočeský kraj</v>
      </c>
      <c r="F407" s="181">
        <f t="shared" si="31"/>
        <v>2104</v>
      </c>
      <c r="G407" s="181" t="str">
        <f>_xlfn.XLOOKUP(F407,'Číselník II_stav 1. 7. 2026'!A:A,'Číselník II_stav 1. 7. 2026'!B:B,"nenalezeno",0)</f>
        <v>Sekce ÚP v Berouně</v>
      </c>
      <c r="H407" s="181">
        <f t="shared" si="32"/>
        <v>210450</v>
      </c>
      <c r="I407" s="181">
        <f t="shared" si="33"/>
        <v>50523</v>
      </c>
      <c r="J407" s="181" t="str">
        <f>'FÚ_stav 1. 7. 2026'!$A$4</f>
        <v>Ředitel FÚ</v>
      </c>
      <c r="K407" s="181" t="s">
        <v>462</v>
      </c>
      <c r="L407" s="181" t="str">
        <f t="shared" si="29"/>
        <v>Sekce ÚP v Berouně</v>
      </c>
      <c r="M407" s="181" t="str">
        <f>_xlfn.XLOOKUP(I407,'Sekce_ÚP_stav 1. 12. 2025'!$F$4:$F$71,'Sekce_ÚP_stav 1. 12. 2025'!$A$4:$A$71,"nenalezeno",0)</f>
        <v>Ředitel sekce ÚP</v>
      </c>
      <c r="N407" s="181" t="str">
        <f>_xlfn.XLOOKUP(I407,'Sekce_ÚP_stav 1. 12. 2025'!$F$4:$F$71,'Sekce_ÚP_stav 1. 12. 2025'!$C$4:$C$71,"nenalezeno",0)</f>
        <v>Odbor vyměřovací</v>
      </c>
      <c r="O407" s="181" t="str">
        <f>_xlfn.XLOOKUP(I407,'Sekce_ÚP_stav 1. 12. 2025'!$F$4:$F$71,'Sekce_ÚP_stav 1. 12. 2025'!$D$4:$D$71,"nenalezeno",0)</f>
        <v>Oddělení vyměřovací III</v>
      </c>
    </row>
    <row r="408" spans="1:15" x14ac:dyDescent="0.25">
      <c r="A408" s="233"/>
      <c r="B408" s="114">
        <v>210460050</v>
      </c>
      <c r="C408" s="115" t="s">
        <v>963</v>
      </c>
      <c r="D408" s="181">
        <f t="shared" si="30"/>
        <v>21</v>
      </c>
      <c r="E408" s="181" t="str">
        <f>_xlfn.XLOOKUP(D408,Číselník!A:A,Číselník!B:B,"nenalezeno",0)</f>
        <v>FÚ pro Středočeský kraj</v>
      </c>
      <c r="F408" s="181">
        <f t="shared" si="31"/>
        <v>2104</v>
      </c>
      <c r="G408" s="181" t="str">
        <f>_xlfn.XLOOKUP(F408,'Číselník II_stav 1. 7. 2026'!A:A,'Číselník II_stav 1. 7. 2026'!B:B,"nenalezeno",0)</f>
        <v>Sekce ÚP v Berouně</v>
      </c>
      <c r="H408" s="181">
        <f t="shared" si="32"/>
        <v>210460</v>
      </c>
      <c r="I408" s="181">
        <f t="shared" si="33"/>
        <v>60050</v>
      </c>
      <c r="J408" s="181" t="str">
        <f>'FÚ_stav 1. 7. 2026'!$A$4</f>
        <v>Ředitel FÚ</v>
      </c>
      <c r="K408" s="181" t="s">
        <v>462</v>
      </c>
      <c r="L408" s="181" t="str">
        <f t="shared" si="29"/>
        <v>Sekce ÚP v Berouně</v>
      </c>
      <c r="M408" s="181" t="str">
        <f>_xlfn.XLOOKUP(I408,'Sekce_ÚP_stav 1. 12. 2025'!$F$4:$F$71,'Sekce_ÚP_stav 1. 12. 2025'!$A$4:$A$71,"nenalezeno",0)</f>
        <v>Ředitel sekce ÚP</v>
      </c>
      <c r="N408" s="181" t="str">
        <f>_xlfn.XLOOKUP(I408,'Sekce_ÚP_stav 1. 12. 2025'!$F$4:$F$71,'Sekce_ÚP_stav 1. 12. 2025'!$C$4:$C$71,"nenalezeno",0)</f>
        <v>Odbor kontrolní</v>
      </c>
      <c r="O408" s="181"/>
    </row>
    <row r="409" spans="1:15" x14ac:dyDescent="0.25">
      <c r="A409" s="233"/>
      <c r="B409" s="114">
        <v>210460561</v>
      </c>
      <c r="C409" s="115" t="s">
        <v>964</v>
      </c>
      <c r="D409" s="181">
        <f t="shared" si="30"/>
        <v>21</v>
      </c>
      <c r="E409" s="181" t="str">
        <f>_xlfn.XLOOKUP(D409,Číselník!A:A,Číselník!B:B,"nenalezeno",0)</f>
        <v>FÚ pro Středočeský kraj</v>
      </c>
      <c r="F409" s="181">
        <f t="shared" si="31"/>
        <v>2104</v>
      </c>
      <c r="G409" s="181" t="str">
        <f>_xlfn.XLOOKUP(F409,'Číselník II_stav 1. 7. 2026'!A:A,'Číselník II_stav 1. 7. 2026'!B:B,"nenalezeno",0)</f>
        <v>Sekce ÚP v Berouně</v>
      </c>
      <c r="H409" s="181">
        <f t="shared" si="32"/>
        <v>210460</v>
      </c>
      <c r="I409" s="181">
        <f t="shared" si="33"/>
        <v>60561</v>
      </c>
      <c r="J409" s="181" t="str">
        <f>'FÚ_stav 1. 7. 2026'!$A$4</f>
        <v>Ředitel FÚ</v>
      </c>
      <c r="K409" s="181" t="s">
        <v>462</v>
      </c>
      <c r="L409" s="181" t="str">
        <f t="shared" si="29"/>
        <v>Sekce ÚP v Berouně</v>
      </c>
      <c r="M409" s="181" t="str">
        <f>_xlfn.XLOOKUP(I409,'Sekce_ÚP_stav 1. 12. 2025'!$F$4:$F$71,'Sekce_ÚP_stav 1. 12. 2025'!$A$4:$A$71,"nenalezeno",0)</f>
        <v>Ředitel sekce ÚP</v>
      </c>
      <c r="N409" s="181" t="str">
        <f>_xlfn.XLOOKUP(I409,'Sekce_ÚP_stav 1. 12. 2025'!$F$4:$F$71,'Sekce_ÚP_stav 1. 12. 2025'!$C$4:$C$71,"nenalezeno",0)</f>
        <v>Odbor kontrolní</v>
      </c>
      <c r="O409" s="181" t="str">
        <f>_xlfn.XLOOKUP(I409,'Sekce_ÚP_stav 1. 12. 2025'!$F$4:$F$71,'Sekce_ÚP_stav 1. 12. 2025'!$D$4:$D$71,"nenalezeno",0)</f>
        <v>Oddělení kontrolní I</v>
      </c>
    </row>
    <row r="410" spans="1:15" x14ac:dyDescent="0.25">
      <c r="A410" s="233"/>
      <c r="B410" s="114">
        <v>210460562</v>
      </c>
      <c r="C410" s="115" t="s">
        <v>965</v>
      </c>
      <c r="D410" s="181">
        <f t="shared" si="30"/>
        <v>21</v>
      </c>
      <c r="E410" s="181" t="str">
        <f>_xlfn.XLOOKUP(D410,Číselník!A:A,Číselník!B:B,"nenalezeno",0)</f>
        <v>FÚ pro Středočeský kraj</v>
      </c>
      <c r="F410" s="181">
        <f t="shared" si="31"/>
        <v>2104</v>
      </c>
      <c r="G410" s="181" t="str">
        <f>_xlfn.XLOOKUP(F410,'Číselník II_stav 1. 7. 2026'!A:A,'Číselník II_stav 1. 7. 2026'!B:B,"nenalezeno",0)</f>
        <v>Sekce ÚP v Berouně</v>
      </c>
      <c r="H410" s="181">
        <f t="shared" si="32"/>
        <v>210460</v>
      </c>
      <c r="I410" s="181">
        <f t="shared" si="33"/>
        <v>60562</v>
      </c>
      <c r="J410" s="181" t="str">
        <f>'FÚ_stav 1. 7. 2026'!$A$4</f>
        <v>Ředitel FÚ</v>
      </c>
      <c r="K410" s="181" t="s">
        <v>462</v>
      </c>
      <c r="L410" s="181" t="str">
        <f t="shared" si="29"/>
        <v>Sekce ÚP v Berouně</v>
      </c>
      <c r="M410" s="181" t="str">
        <f>_xlfn.XLOOKUP(I410,'Sekce_ÚP_stav 1. 12. 2025'!$F$4:$F$71,'Sekce_ÚP_stav 1. 12. 2025'!$A$4:$A$71,"nenalezeno",0)</f>
        <v>Ředitel sekce ÚP</v>
      </c>
      <c r="N410" s="181" t="str">
        <f>_xlfn.XLOOKUP(I410,'Sekce_ÚP_stav 1. 12. 2025'!$F$4:$F$71,'Sekce_ÚP_stav 1. 12. 2025'!$C$4:$C$71,"nenalezeno",0)</f>
        <v>Odbor kontrolní</v>
      </c>
      <c r="O410" s="181" t="str">
        <f>_xlfn.XLOOKUP(I410,'Sekce_ÚP_stav 1. 12. 2025'!$F$4:$F$71,'Sekce_ÚP_stav 1. 12. 2025'!$D$4:$D$71,"nenalezeno",0)</f>
        <v>Oddělení kontrolní II</v>
      </c>
    </row>
    <row r="411" spans="1:15" x14ac:dyDescent="0.25">
      <c r="A411" s="233"/>
      <c r="B411" s="114">
        <v>210460563</v>
      </c>
      <c r="C411" s="115" t="s">
        <v>966</v>
      </c>
      <c r="D411" s="181">
        <f t="shared" si="30"/>
        <v>21</v>
      </c>
      <c r="E411" s="181" t="str">
        <f>_xlfn.XLOOKUP(D411,Číselník!A:A,Číselník!B:B,"nenalezeno",0)</f>
        <v>FÚ pro Středočeský kraj</v>
      </c>
      <c r="F411" s="181">
        <f t="shared" si="31"/>
        <v>2104</v>
      </c>
      <c r="G411" s="181" t="str">
        <f>_xlfn.XLOOKUP(F411,'Číselník II_stav 1. 7. 2026'!A:A,'Číselník II_stav 1. 7. 2026'!B:B,"nenalezeno",0)</f>
        <v>Sekce ÚP v Berouně</v>
      </c>
      <c r="H411" s="181">
        <f t="shared" si="32"/>
        <v>210460</v>
      </c>
      <c r="I411" s="181">
        <f t="shared" si="33"/>
        <v>60563</v>
      </c>
      <c r="J411" s="181" t="str">
        <f>'FÚ_stav 1. 7. 2026'!$A$4</f>
        <v>Ředitel FÚ</v>
      </c>
      <c r="K411" s="181" t="s">
        <v>462</v>
      </c>
      <c r="L411" s="181" t="str">
        <f t="shared" si="29"/>
        <v>Sekce ÚP v Berouně</v>
      </c>
      <c r="M411" s="181" t="str">
        <f>_xlfn.XLOOKUP(I411,'Sekce_ÚP_stav 1. 12. 2025'!$F$4:$F$71,'Sekce_ÚP_stav 1. 12. 2025'!$A$4:$A$71,"nenalezeno",0)</f>
        <v>Ředitel sekce ÚP</v>
      </c>
      <c r="N411" s="181" t="str">
        <f>_xlfn.XLOOKUP(I411,'Sekce_ÚP_stav 1. 12. 2025'!$F$4:$F$71,'Sekce_ÚP_stav 1. 12. 2025'!$C$4:$C$71,"nenalezeno",0)</f>
        <v>Odbor kontrolní</v>
      </c>
      <c r="O411" s="181" t="str">
        <f>_xlfn.XLOOKUP(I411,'Sekce_ÚP_stav 1. 12. 2025'!$F$4:$F$71,'Sekce_ÚP_stav 1. 12. 2025'!$D$4:$D$71,"nenalezeno",0)</f>
        <v>Oddělení kontrolní III</v>
      </c>
    </row>
    <row r="412" spans="1:15" x14ac:dyDescent="0.25">
      <c r="A412" s="233"/>
      <c r="B412" s="114">
        <v>211000030</v>
      </c>
      <c r="C412" s="115" t="s">
        <v>967</v>
      </c>
      <c r="D412" s="181">
        <f t="shared" si="30"/>
        <v>21</v>
      </c>
      <c r="E412" s="181" t="str">
        <f>_xlfn.XLOOKUP(D412,Číselník!A:A,Číselník!B:B,"nenalezeno",0)</f>
        <v>FÚ pro Středočeský kraj</v>
      </c>
      <c r="F412" s="181">
        <f t="shared" si="31"/>
        <v>2110</v>
      </c>
      <c r="G412" s="181" t="str">
        <f>_xlfn.XLOOKUP(F412,'Číselník II_stav 1. 7. 2026'!A:A,'Číselník II_stav 1. 7. 2026'!B:B,"nenalezeno",0)</f>
        <v>Sekce ÚP v Kladně</v>
      </c>
      <c r="H412" s="181">
        <f t="shared" si="32"/>
        <v>211000</v>
      </c>
      <c r="I412" s="181">
        <f t="shared" si="33"/>
        <v>30</v>
      </c>
      <c r="J412" s="181" t="str">
        <f>'FÚ_stav 1. 7. 2026'!$A$4</f>
        <v>Ředitel FÚ</v>
      </c>
      <c r="K412" s="181" t="s">
        <v>463</v>
      </c>
      <c r="L412" s="181" t="str">
        <f t="shared" si="29"/>
        <v>Sekce ÚP v Kladně</v>
      </c>
      <c r="M412" s="181" t="str">
        <f>_xlfn.XLOOKUP(I412,'Sekce_ÚP_stav 1. 12. 2025'!$F$4:$F$71,'Sekce_ÚP_stav 1. 12. 2025'!$A$4:$A$71,"nenalezeno",0)</f>
        <v>Ředitel sekce ÚP</v>
      </c>
      <c r="N412" s="181"/>
      <c r="O412" s="181"/>
    </row>
    <row r="413" spans="1:15" x14ac:dyDescent="0.25">
      <c r="A413" s="233"/>
      <c r="B413" s="114">
        <v>211000065</v>
      </c>
      <c r="C413" s="115" t="s">
        <v>968</v>
      </c>
      <c r="D413" s="181">
        <f t="shared" si="30"/>
        <v>21</v>
      </c>
      <c r="E413" s="181" t="str">
        <f>_xlfn.XLOOKUP(D413,Číselník!A:A,Číselník!B:B,"nenalezeno",0)</f>
        <v>FÚ pro Středočeský kraj</v>
      </c>
      <c r="F413" s="181">
        <f t="shared" si="31"/>
        <v>2110</v>
      </c>
      <c r="G413" s="181" t="str">
        <f>_xlfn.XLOOKUP(F413,'Číselník II_stav 1. 7. 2026'!A:A,'Číselník II_stav 1. 7. 2026'!B:B,"nenalezeno",0)</f>
        <v>Sekce ÚP v Kladně</v>
      </c>
      <c r="H413" s="181">
        <f t="shared" si="32"/>
        <v>211000</v>
      </c>
      <c r="I413" s="181">
        <f t="shared" si="33"/>
        <v>65</v>
      </c>
      <c r="J413" s="181" t="str">
        <f>'FÚ_stav 1. 7. 2026'!$A$4</f>
        <v>Ředitel FÚ</v>
      </c>
      <c r="K413" s="181" t="s">
        <v>463</v>
      </c>
      <c r="L413" s="181" t="str">
        <f t="shared" si="29"/>
        <v>Sekce ÚP v Kladně</v>
      </c>
      <c r="M413" s="181" t="str">
        <f>_xlfn.XLOOKUP(I413,'Sekce_ÚP_stav 1. 12. 2025'!$F$4:$F$71,'Sekce_ÚP_stav 1. 12. 2025'!$A$4:$A$71,"nenalezeno",0)</f>
        <v>Ředitel sekce ÚP</v>
      </c>
      <c r="N413" s="181" t="str">
        <f>_xlfn.XLOOKUP(I413,'Sekce_ÚP_stav 1. 12. 2025'!$F$4:$F$71,'Sekce_ÚP_stav 1. 12. 2025'!$C$4:$C$71,"nenalezeno",0)</f>
        <v>Oddělení sekretariátu a provozního zabezpečení</v>
      </c>
      <c r="O413" s="181"/>
    </row>
    <row r="414" spans="1:15" x14ac:dyDescent="0.25">
      <c r="A414" s="233"/>
      <c r="B414" s="114">
        <v>211000460</v>
      </c>
      <c r="C414" s="115" t="s">
        <v>969</v>
      </c>
      <c r="D414" s="181">
        <f t="shared" si="30"/>
        <v>21</v>
      </c>
      <c r="E414" s="181" t="str">
        <f>_xlfn.XLOOKUP(D414,Číselník!A:A,Číselník!B:B,"nenalezeno",0)</f>
        <v>FÚ pro Středočeský kraj</v>
      </c>
      <c r="F414" s="181">
        <f t="shared" si="31"/>
        <v>2110</v>
      </c>
      <c r="G414" s="181" t="str">
        <f>_xlfn.XLOOKUP(F414,'Číselník II_stav 1. 7. 2026'!A:A,'Číselník II_stav 1. 7. 2026'!B:B,"nenalezeno",0)</f>
        <v>Sekce ÚP v Kladně</v>
      </c>
      <c r="H414" s="181">
        <f t="shared" si="32"/>
        <v>211000</v>
      </c>
      <c r="I414" s="181">
        <f t="shared" si="33"/>
        <v>460</v>
      </c>
      <c r="J414" s="181" t="str">
        <f>'FÚ_stav 1. 7. 2026'!$A$4</f>
        <v>Ředitel FÚ</v>
      </c>
      <c r="K414" s="181" t="s">
        <v>463</v>
      </c>
      <c r="L414" s="181" t="str">
        <f t="shared" si="29"/>
        <v>Sekce ÚP v Kladně</v>
      </c>
      <c r="M414" s="181" t="str">
        <f>_xlfn.XLOOKUP(I414,'Sekce_ÚP_stav 1. 12. 2025'!$F$4:$F$71,'Sekce_ÚP_stav 1. 12. 2025'!$A$4:$A$71,"nenalezeno",0)</f>
        <v>Ředitel sekce ÚP</v>
      </c>
      <c r="N414" s="181" t="str">
        <f>_xlfn.XLOOKUP(I414,'Sekce_ÚP_stav 1. 12. 2025'!$F$4:$F$71,'Sekce_ÚP_stav 1. 12. 2025'!$C$4:$C$71,"nenalezeno",0)</f>
        <v>Oddělení majetkových daní</v>
      </c>
      <c r="O414" s="181"/>
    </row>
    <row r="415" spans="1:15" x14ac:dyDescent="0.25">
      <c r="A415" s="233"/>
      <c r="B415" s="114">
        <v>211000510</v>
      </c>
      <c r="C415" s="115" t="s">
        <v>970</v>
      </c>
      <c r="D415" s="181">
        <f t="shared" si="30"/>
        <v>21</v>
      </c>
      <c r="E415" s="181" t="str">
        <f>_xlfn.XLOOKUP(D415,Číselník!A:A,Číselník!B:B,"nenalezeno",0)</f>
        <v>FÚ pro Středočeský kraj</v>
      </c>
      <c r="F415" s="181">
        <f t="shared" si="31"/>
        <v>2110</v>
      </c>
      <c r="G415" s="181" t="str">
        <f>_xlfn.XLOOKUP(F415,'Číselník II_stav 1. 7. 2026'!A:A,'Číselník II_stav 1. 7. 2026'!B:B,"nenalezeno",0)</f>
        <v>Sekce ÚP v Kladně</v>
      </c>
      <c r="H415" s="181">
        <f t="shared" si="32"/>
        <v>211000</v>
      </c>
      <c r="I415" s="181">
        <f t="shared" si="33"/>
        <v>510</v>
      </c>
      <c r="J415" s="181" t="str">
        <f>'FÚ_stav 1. 7. 2026'!$A$4</f>
        <v>Ředitel FÚ</v>
      </c>
      <c r="K415" s="181" t="s">
        <v>463</v>
      </c>
      <c r="L415" s="181" t="str">
        <f t="shared" si="29"/>
        <v>Sekce ÚP v Kladně</v>
      </c>
      <c r="M415" s="181" t="str">
        <f>_xlfn.XLOOKUP(I415,'Sekce_ÚP_stav 1. 12. 2025'!$F$4:$F$71,'Sekce_ÚP_stav 1. 12. 2025'!$A$4:$A$71,"nenalezeno",0)</f>
        <v>Ředitel sekce ÚP</v>
      </c>
      <c r="N415" s="181" t="str">
        <f>_xlfn.XLOOKUP(I415,'Sekce_ÚP_stav 1. 12. 2025'!$F$4:$F$71,'Sekce_ÚP_stav 1. 12. 2025'!$C$4:$C$71,"nenalezeno",0)</f>
        <v>Oddělení správy registrů</v>
      </c>
      <c r="O415" s="181"/>
    </row>
    <row r="416" spans="1:15" x14ac:dyDescent="0.25">
      <c r="A416" s="233"/>
      <c r="B416" s="114">
        <v>211051050</v>
      </c>
      <c r="C416" s="115" t="s">
        <v>971</v>
      </c>
      <c r="D416" s="181">
        <f t="shared" si="30"/>
        <v>21</v>
      </c>
      <c r="E416" s="181" t="str">
        <f>_xlfn.XLOOKUP(D416,Číselník!A:A,Číselník!B:B,"nenalezeno",0)</f>
        <v>FÚ pro Středočeský kraj</v>
      </c>
      <c r="F416" s="181">
        <f t="shared" si="31"/>
        <v>2110</v>
      </c>
      <c r="G416" s="181" t="str">
        <f>_xlfn.XLOOKUP(F416,'Číselník II_stav 1. 7. 2026'!A:A,'Číselník II_stav 1. 7. 2026'!B:B,"nenalezeno",0)</f>
        <v>Sekce ÚP v Kladně</v>
      </c>
      <c r="H416" s="181">
        <f t="shared" si="32"/>
        <v>211051</v>
      </c>
      <c r="I416" s="181">
        <f t="shared" si="33"/>
        <v>51050</v>
      </c>
      <c r="J416" s="181" t="str">
        <f>'FÚ_stav 1. 7. 2026'!$A$4</f>
        <v>Ředitel FÚ</v>
      </c>
      <c r="K416" s="181" t="s">
        <v>463</v>
      </c>
      <c r="L416" s="181" t="str">
        <f t="shared" si="29"/>
        <v>Sekce ÚP v Kladně</v>
      </c>
      <c r="M416" s="181" t="str">
        <f>_xlfn.XLOOKUP(I416,'Sekce_ÚP_stav 1. 12. 2025'!$F$4:$F$71,'Sekce_ÚP_stav 1. 12. 2025'!$A$4:$A$71,"nenalezeno",0)</f>
        <v>Ředitel sekce ÚP</v>
      </c>
      <c r="N416" s="181" t="str">
        <f>_xlfn.XLOOKUP(I416,'Sekce_ÚP_stav 1. 12. 2025'!$F$4:$F$71,'Sekce_ÚP_stav 1. 12. 2025'!$C$4:$C$71,"nenalezeno",0)</f>
        <v>Odbor vyměřovací I</v>
      </c>
      <c r="O416" s="181"/>
    </row>
    <row r="417" spans="1:15" x14ac:dyDescent="0.25">
      <c r="A417" s="233"/>
      <c r="B417" s="114">
        <v>211051521</v>
      </c>
      <c r="C417" s="115" t="s">
        <v>972</v>
      </c>
      <c r="D417" s="181">
        <f t="shared" si="30"/>
        <v>21</v>
      </c>
      <c r="E417" s="181" t="str">
        <f>_xlfn.XLOOKUP(D417,Číselník!A:A,Číselník!B:B,"nenalezeno",0)</f>
        <v>FÚ pro Středočeský kraj</v>
      </c>
      <c r="F417" s="181">
        <f t="shared" si="31"/>
        <v>2110</v>
      </c>
      <c r="G417" s="181" t="str">
        <f>_xlfn.XLOOKUP(F417,'Číselník II_stav 1. 7. 2026'!A:A,'Číselník II_stav 1. 7. 2026'!B:B,"nenalezeno",0)</f>
        <v>Sekce ÚP v Kladně</v>
      </c>
      <c r="H417" s="181">
        <f t="shared" si="32"/>
        <v>211051</v>
      </c>
      <c r="I417" s="181">
        <f t="shared" si="33"/>
        <v>51521</v>
      </c>
      <c r="J417" s="181" t="str">
        <f>'FÚ_stav 1. 7. 2026'!$A$4</f>
        <v>Ředitel FÚ</v>
      </c>
      <c r="K417" s="181" t="s">
        <v>463</v>
      </c>
      <c r="L417" s="181" t="str">
        <f t="shared" si="29"/>
        <v>Sekce ÚP v Kladně</v>
      </c>
      <c r="M417" s="181" t="str">
        <f>_xlfn.XLOOKUP(I417,'Sekce_ÚP_stav 1. 12. 2025'!$F$4:$F$71,'Sekce_ÚP_stav 1. 12. 2025'!$A$4:$A$71,"nenalezeno",0)</f>
        <v>Ředitel sekce ÚP</v>
      </c>
      <c r="N417" s="181" t="str">
        <f>_xlfn.XLOOKUP(I417,'Sekce_ÚP_stav 1. 12. 2025'!$F$4:$F$71,'Sekce_ÚP_stav 1. 12. 2025'!$C$4:$C$71,"nenalezeno",0)</f>
        <v>Odbor vyměřovací I</v>
      </c>
      <c r="O417" s="181" t="str">
        <f>_xlfn.XLOOKUP(I417,'Sekce_ÚP_stav 1. 12. 2025'!$F$4:$F$71,'Sekce_ÚP_stav 1. 12. 2025'!$D$4:$D$71,"nenalezeno",0)</f>
        <v>Oddělení vyměřovací I</v>
      </c>
    </row>
    <row r="418" spans="1:15" x14ac:dyDescent="0.25">
      <c r="A418" s="233"/>
      <c r="B418" s="114">
        <v>211051522</v>
      </c>
      <c r="C418" s="115" t="s">
        <v>973</v>
      </c>
      <c r="D418" s="181">
        <f t="shared" si="30"/>
        <v>21</v>
      </c>
      <c r="E418" s="181" t="str">
        <f>_xlfn.XLOOKUP(D418,Číselník!A:A,Číselník!B:B,"nenalezeno",0)</f>
        <v>FÚ pro Středočeský kraj</v>
      </c>
      <c r="F418" s="181">
        <f t="shared" si="31"/>
        <v>2110</v>
      </c>
      <c r="G418" s="181" t="str">
        <f>_xlfn.XLOOKUP(F418,'Číselník II_stav 1. 7. 2026'!A:A,'Číselník II_stav 1. 7. 2026'!B:B,"nenalezeno",0)</f>
        <v>Sekce ÚP v Kladně</v>
      </c>
      <c r="H418" s="181">
        <f t="shared" si="32"/>
        <v>211051</v>
      </c>
      <c r="I418" s="181">
        <f t="shared" si="33"/>
        <v>51522</v>
      </c>
      <c r="J418" s="181" t="str">
        <f>'FÚ_stav 1. 7. 2026'!$A$4</f>
        <v>Ředitel FÚ</v>
      </c>
      <c r="K418" s="181" t="s">
        <v>463</v>
      </c>
      <c r="L418" s="181" t="str">
        <f t="shared" si="29"/>
        <v>Sekce ÚP v Kladně</v>
      </c>
      <c r="M418" s="181" t="str">
        <f>_xlfn.XLOOKUP(I418,'Sekce_ÚP_stav 1. 12. 2025'!$F$4:$F$71,'Sekce_ÚP_stav 1. 12. 2025'!$A$4:$A$71,"nenalezeno",0)</f>
        <v>Ředitel sekce ÚP</v>
      </c>
      <c r="N418" s="181" t="str">
        <f>_xlfn.XLOOKUP(I418,'Sekce_ÚP_stav 1. 12. 2025'!$F$4:$F$71,'Sekce_ÚP_stav 1. 12. 2025'!$C$4:$C$71,"nenalezeno",0)</f>
        <v>Odbor vyměřovací I</v>
      </c>
      <c r="O418" s="181" t="str">
        <f>_xlfn.XLOOKUP(I418,'Sekce_ÚP_stav 1. 12. 2025'!$F$4:$F$71,'Sekce_ÚP_stav 1. 12. 2025'!$D$4:$D$71,"nenalezeno",0)</f>
        <v>Oddělení vyměřovací II</v>
      </c>
    </row>
    <row r="419" spans="1:15" x14ac:dyDescent="0.25">
      <c r="A419" s="233"/>
      <c r="B419" s="114">
        <v>211051523</v>
      </c>
      <c r="C419" s="115" t="s">
        <v>974</v>
      </c>
      <c r="D419" s="181">
        <f t="shared" si="30"/>
        <v>21</v>
      </c>
      <c r="E419" s="181" t="str">
        <f>_xlfn.XLOOKUP(D419,Číselník!A:A,Číselník!B:B,"nenalezeno",0)</f>
        <v>FÚ pro Středočeský kraj</v>
      </c>
      <c r="F419" s="181">
        <f t="shared" si="31"/>
        <v>2110</v>
      </c>
      <c r="G419" s="181" t="str">
        <f>_xlfn.XLOOKUP(F419,'Číselník II_stav 1. 7. 2026'!A:A,'Číselník II_stav 1. 7. 2026'!B:B,"nenalezeno",0)</f>
        <v>Sekce ÚP v Kladně</v>
      </c>
      <c r="H419" s="181">
        <f t="shared" si="32"/>
        <v>211051</v>
      </c>
      <c r="I419" s="181">
        <f t="shared" si="33"/>
        <v>51523</v>
      </c>
      <c r="J419" s="181" t="str">
        <f>'FÚ_stav 1. 7. 2026'!$A$4</f>
        <v>Ředitel FÚ</v>
      </c>
      <c r="K419" s="181" t="s">
        <v>463</v>
      </c>
      <c r="L419" s="181" t="str">
        <f t="shared" ref="L419:L481" si="34">$G419</f>
        <v>Sekce ÚP v Kladně</v>
      </c>
      <c r="M419" s="181" t="str">
        <f>_xlfn.XLOOKUP(I419,'Sekce_ÚP_stav 1. 12. 2025'!$F$4:$F$71,'Sekce_ÚP_stav 1. 12. 2025'!$A$4:$A$71,"nenalezeno",0)</f>
        <v>Ředitel sekce ÚP</v>
      </c>
      <c r="N419" s="181" t="str">
        <f>_xlfn.XLOOKUP(I419,'Sekce_ÚP_stav 1. 12. 2025'!$F$4:$F$71,'Sekce_ÚP_stav 1. 12. 2025'!$C$4:$C$71,"nenalezeno",0)</f>
        <v>Odbor vyměřovací I</v>
      </c>
      <c r="O419" s="181" t="str">
        <f>_xlfn.XLOOKUP(I419,'Sekce_ÚP_stav 1. 12. 2025'!$F$4:$F$71,'Sekce_ÚP_stav 1. 12. 2025'!$D$4:$D$71,"nenalezeno",0)</f>
        <v>Oddělení vyměřovací III</v>
      </c>
    </row>
    <row r="420" spans="1:15" x14ac:dyDescent="0.25">
      <c r="A420" s="233"/>
      <c r="B420" s="114">
        <v>211052050</v>
      </c>
      <c r="C420" s="115" t="s">
        <v>975</v>
      </c>
      <c r="D420" s="181">
        <f t="shared" si="30"/>
        <v>21</v>
      </c>
      <c r="E420" s="181" t="str">
        <f>_xlfn.XLOOKUP(D420,Číselník!A:A,Číselník!B:B,"nenalezeno",0)</f>
        <v>FÚ pro Středočeský kraj</v>
      </c>
      <c r="F420" s="181">
        <f t="shared" si="31"/>
        <v>2110</v>
      </c>
      <c r="G420" s="181" t="str">
        <f>_xlfn.XLOOKUP(F420,'Číselník II_stav 1. 7. 2026'!A:A,'Číselník II_stav 1. 7. 2026'!B:B,"nenalezeno",0)</f>
        <v>Sekce ÚP v Kladně</v>
      </c>
      <c r="H420" s="181">
        <f t="shared" si="32"/>
        <v>211052</v>
      </c>
      <c r="I420" s="181">
        <f t="shared" si="33"/>
        <v>52050</v>
      </c>
      <c r="J420" s="181" t="str">
        <f>'FÚ_stav 1. 7. 2026'!$A$4</f>
        <v>Ředitel FÚ</v>
      </c>
      <c r="K420" s="181" t="s">
        <v>463</v>
      </c>
      <c r="L420" s="181" t="str">
        <f t="shared" si="34"/>
        <v>Sekce ÚP v Kladně</v>
      </c>
      <c r="M420" s="181" t="str">
        <f>_xlfn.XLOOKUP(I420,'Sekce_ÚP_stav 1. 12. 2025'!$F$4:$F$71,'Sekce_ÚP_stav 1. 12. 2025'!$A$4:$A$71,"nenalezeno",0)</f>
        <v>Ředitel sekce ÚP</v>
      </c>
      <c r="N420" s="181" t="str">
        <f>_xlfn.XLOOKUP(I420,'Sekce_ÚP_stav 1. 12. 2025'!$F$4:$F$71,'Sekce_ÚP_stav 1. 12. 2025'!$C$4:$C$71,"nenalezeno",0)</f>
        <v>Odbor vyměřovací II</v>
      </c>
      <c r="O420" s="181"/>
    </row>
    <row r="421" spans="1:15" x14ac:dyDescent="0.25">
      <c r="A421" s="233"/>
      <c r="B421" s="114">
        <v>211052521</v>
      </c>
      <c r="C421" s="115" t="s">
        <v>976</v>
      </c>
      <c r="D421" s="181">
        <f t="shared" si="30"/>
        <v>21</v>
      </c>
      <c r="E421" s="181" t="str">
        <f>_xlfn.XLOOKUP(D421,Číselník!A:A,Číselník!B:B,"nenalezeno",0)</f>
        <v>FÚ pro Středočeský kraj</v>
      </c>
      <c r="F421" s="181">
        <f t="shared" si="31"/>
        <v>2110</v>
      </c>
      <c r="G421" s="181" t="str">
        <f>_xlfn.XLOOKUP(F421,'Číselník II_stav 1. 7. 2026'!A:A,'Číselník II_stav 1. 7. 2026'!B:B,"nenalezeno",0)</f>
        <v>Sekce ÚP v Kladně</v>
      </c>
      <c r="H421" s="181">
        <f t="shared" si="32"/>
        <v>211052</v>
      </c>
      <c r="I421" s="181">
        <f t="shared" si="33"/>
        <v>52521</v>
      </c>
      <c r="J421" s="181" t="str">
        <f>'FÚ_stav 1. 7. 2026'!$A$4</f>
        <v>Ředitel FÚ</v>
      </c>
      <c r="K421" s="181" t="s">
        <v>463</v>
      </c>
      <c r="L421" s="181" t="str">
        <f t="shared" si="34"/>
        <v>Sekce ÚP v Kladně</v>
      </c>
      <c r="M421" s="181" t="str">
        <f>_xlfn.XLOOKUP(I421,'Sekce_ÚP_stav 1. 12. 2025'!$F$4:$F$71,'Sekce_ÚP_stav 1. 12. 2025'!$A$4:$A$71,"nenalezeno",0)</f>
        <v>Ředitel sekce ÚP</v>
      </c>
      <c r="N421" s="181" t="str">
        <f>_xlfn.XLOOKUP(I421,'Sekce_ÚP_stav 1. 12. 2025'!$F$4:$F$71,'Sekce_ÚP_stav 1. 12. 2025'!$C$4:$C$71,"nenalezeno",0)</f>
        <v>Odbor vyměřovací II</v>
      </c>
      <c r="O421" s="181" t="str">
        <f>_xlfn.XLOOKUP(I421,'Sekce_ÚP_stav 1. 12. 2025'!$F$4:$F$71,'Sekce_ÚP_stav 1. 12. 2025'!$D$4:$D$71,"nenalezeno",0)</f>
        <v>Oddělení vyměřovací I</v>
      </c>
    </row>
    <row r="422" spans="1:15" x14ac:dyDescent="0.25">
      <c r="A422" s="233"/>
      <c r="B422" s="114">
        <v>211052522</v>
      </c>
      <c r="C422" s="115" t="s">
        <v>977</v>
      </c>
      <c r="D422" s="181">
        <f t="shared" si="30"/>
        <v>21</v>
      </c>
      <c r="E422" s="181" t="str">
        <f>_xlfn.XLOOKUP(D422,Číselník!A:A,Číselník!B:B,"nenalezeno",0)</f>
        <v>FÚ pro Středočeský kraj</v>
      </c>
      <c r="F422" s="181">
        <f t="shared" si="31"/>
        <v>2110</v>
      </c>
      <c r="G422" s="181" t="str">
        <f>_xlfn.XLOOKUP(F422,'Číselník II_stav 1. 7. 2026'!A:A,'Číselník II_stav 1. 7. 2026'!B:B,"nenalezeno",0)</f>
        <v>Sekce ÚP v Kladně</v>
      </c>
      <c r="H422" s="181">
        <f t="shared" si="32"/>
        <v>211052</v>
      </c>
      <c r="I422" s="181">
        <f t="shared" si="33"/>
        <v>52522</v>
      </c>
      <c r="J422" s="181" t="str">
        <f>'FÚ_stav 1. 7. 2026'!$A$4</f>
        <v>Ředitel FÚ</v>
      </c>
      <c r="K422" s="181" t="s">
        <v>463</v>
      </c>
      <c r="L422" s="181" t="str">
        <f t="shared" si="34"/>
        <v>Sekce ÚP v Kladně</v>
      </c>
      <c r="M422" s="181" t="str">
        <f>_xlfn.XLOOKUP(I422,'Sekce_ÚP_stav 1. 12. 2025'!$F$4:$F$71,'Sekce_ÚP_stav 1. 12. 2025'!$A$4:$A$71,"nenalezeno",0)</f>
        <v>Ředitel sekce ÚP</v>
      </c>
      <c r="N422" s="181" t="str">
        <f>_xlfn.XLOOKUP(I422,'Sekce_ÚP_stav 1. 12. 2025'!$F$4:$F$71,'Sekce_ÚP_stav 1. 12. 2025'!$C$4:$C$71,"nenalezeno",0)</f>
        <v>Odbor vyměřovací II</v>
      </c>
      <c r="O422" s="181" t="str">
        <f>_xlfn.XLOOKUP(I422,'Sekce_ÚP_stav 1. 12. 2025'!$F$4:$F$71,'Sekce_ÚP_stav 1. 12. 2025'!$D$4:$D$71,"nenalezeno",0)</f>
        <v>Oddělení vyměřovací II</v>
      </c>
    </row>
    <row r="423" spans="1:15" x14ac:dyDescent="0.25">
      <c r="A423" s="233"/>
      <c r="B423" s="114">
        <v>211060050</v>
      </c>
      <c r="C423" s="115" t="s">
        <v>978</v>
      </c>
      <c r="D423" s="181">
        <f t="shared" si="30"/>
        <v>21</v>
      </c>
      <c r="E423" s="181" t="str">
        <f>_xlfn.XLOOKUP(D423,Číselník!A:A,Číselník!B:B,"nenalezeno",0)</f>
        <v>FÚ pro Středočeský kraj</v>
      </c>
      <c r="F423" s="181">
        <f t="shared" si="31"/>
        <v>2110</v>
      </c>
      <c r="G423" s="181" t="str">
        <f>_xlfn.XLOOKUP(F423,'Číselník II_stav 1. 7. 2026'!A:A,'Číselník II_stav 1. 7. 2026'!B:B,"nenalezeno",0)</f>
        <v>Sekce ÚP v Kladně</v>
      </c>
      <c r="H423" s="181">
        <f t="shared" si="32"/>
        <v>211060</v>
      </c>
      <c r="I423" s="181">
        <f t="shared" si="33"/>
        <v>60050</v>
      </c>
      <c r="J423" s="181" t="str">
        <f>'FÚ_stav 1. 7. 2026'!$A$4</f>
        <v>Ředitel FÚ</v>
      </c>
      <c r="K423" s="181" t="s">
        <v>463</v>
      </c>
      <c r="L423" s="181" t="str">
        <f t="shared" si="34"/>
        <v>Sekce ÚP v Kladně</v>
      </c>
      <c r="M423" s="181" t="str">
        <f>_xlfn.XLOOKUP(I423,'Sekce_ÚP_stav 1. 12. 2025'!$F$4:$F$71,'Sekce_ÚP_stav 1. 12. 2025'!$A$4:$A$71,"nenalezeno",0)</f>
        <v>Ředitel sekce ÚP</v>
      </c>
      <c r="N423" s="181" t="str">
        <f>_xlfn.XLOOKUP(I423,'Sekce_ÚP_stav 1. 12. 2025'!$F$4:$F$71,'Sekce_ÚP_stav 1. 12. 2025'!$C$4:$C$71,"nenalezeno",0)</f>
        <v>Odbor kontrolní</v>
      </c>
      <c r="O423" s="181"/>
    </row>
    <row r="424" spans="1:15" x14ac:dyDescent="0.25">
      <c r="A424" s="233"/>
      <c r="B424" s="114">
        <v>211060561</v>
      </c>
      <c r="C424" s="115" t="s">
        <v>979</v>
      </c>
      <c r="D424" s="181">
        <f t="shared" si="30"/>
        <v>21</v>
      </c>
      <c r="E424" s="181" t="str">
        <f>_xlfn.XLOOKUP(D424,Číselník!A:A,Číselník!B:B,"nenalezeno",0)</f>
        <v>FÚ pro Středočeský kraj</v>
      </c>
      <c r="F424" s="181">
        <f t="shared" si="31"/>
        <v>2110</v>
      </c>
      <c r="G424" s="181" t="str">
        <f>_xlfn.XLOOKUP(F424,'Číselník II_stav 1. 7. 2026'!A:A,'Číselník II_stav 1. 7. 2026'!B:B,"nenalezeno",0)</f>
        <v>Sekce ÚP v Kladně</v>
      </c>
      <c r="H424" s="181">
        <f t="shared" si="32"/>
        <v>211060</v>
      </c>
      <c r="I424" s="181">
        <f t="shared" si="33"/>
        <v>60561</v>
      </c>
      <c r="J424" s="181" t="str">
        <f>'FÚ_stav 1. 7. 2026'!$A$4</f>
        <v>Ředitel FÚ</v>
      </c>
      <c r="K424" s="181" t="s">
        <v>463</v>
      </c>
      <c r="L424" s="181" t="str">
        <f t="shared" si="34"/>
        <v>Sekce ÚP v Kladně</v>
      </c>
      <c r="M424" s="181" t="str">
        <f>_xlfn.XLOOKUP(I424,'Sekce_ÚP_stav 1. 12. 2025'!$F$4:$F$71,'Sekce_ÚP_stav 1. 12. 2025'!$A$4:$A$71,"nenalezeno",0)</f>
        <v>Ředitel sekce ÚP</v>
      </c>
      <c r="N424" s="181" t="str">
        <f>_xlfn.XLOOKUP(I424,'Sekce_ÚP_stav 1. 12. 2025'!$F$4:$F$71,'Sekce_ÚP_stav 1. 12. 2025'!$C$4:$C$71,"nenalezeno",0)</f>
        <v>Odbor kontrolní</v>
      </c>
      <c r="O424" s="181" t="str">
        <f>_xlfn.XLOOKUP(I424,'Sekce_ÚP_stav 1. 12. 2025'!$F$4:$F$71,'Sekce_ÚP_stav 1. 12. 2025'!$D$4:$D$71,"nenalezeno",0)</f>
        <v>Oddělení kontrolní I</v>
      </c>
    </row>
    <row r="425" spans="1:15" x14ac:dyDescent="0.25">
      <c r="A425" s="233"/>
      <c r="B425" s="114">
        <v>211060562</v>
      </c>
      <c r="C425" s="115" t="s">
        <v>980</v>
      </c>
      <c r="D425" s="181">
        <f t="shared" si="30"/>
        <v>21</v>
      </c>
      <c r="E425" s="181" t="str">
        <f>_xlfn.XLOOKUP(D425,Číselník!A:A,Číselník!B:B,"nenalezeno",0)</f>
        <v>FÚ pro Středočeský kraj</v>
      </c>
      <c r="F425" s="181">
        <f t="shared" si="31"/>
        <v>2110</v>
      </c>
      <c r="G425" s="181" t="str">
        <f>_xlfn.XLOOKUP(F425,'Číselník II_stav 1. 7. 2026'!A:A,'Číselník II_stav 1. 7. 2026'!B:B,"nenalezeno",0)</f>
        <v>Sekce ÚP v Kladně</v>
      </c>
      <c r="H425" s="181">
        <f t="shared" si="32"/>
        <v>211060</v>
      </c>
      <c r="I425" s="181">
        <f t="shared" si="33"/>
        <v>60562</v>
      </c>
      <c r="J425" s="181" t="str">
        <f>'FÚ_stav 1. 7. 2026'!$A$4</f>
        <v>Ředitel FÚ</v>
      </c>
      <c r="K425" s="181" t="s">
        <v>463</v>
      </c>
      <c r="L425" s="181" t="str">
        <f t="shared" si="34"/>
        <v>Sekce ÚP v Kladně</v>
      </c>
      <c r="M425" s="181" t="str">
        <f>_xlfn.XLOOKUP(I425,'Sekce_ÚP_stav 1. 12. 2025'!$F$4:$F$71,'Sekce_ÚP_stav 1. 12. 2025'!$A$4:$A$71,"nenalezeno",0)</f>
        <v>Ředitel sekce ÚP</v>
      </c>
      <c r="N425" s="181" t="str">
        <f>_xlfn.XLOOKUP(I425,'Sekce_ÚP_stav 1. 12. 2025'!$F$4:$F$71,'Sekce_ÚP_stav 1. 12. 2025'!$C$4:$C$71,"nenalezeno",0)</f>
        <v>Odbor kontrolní</v>
      </c>
      <c r="O425" s="181" t="str">
        <f>_xlfn.XLOOKUP(I425,'Sekce_ÚP_stav 1. 12. 2025'!$F$4:$F$71,'Sekce_ÚP_stav 1. 12. 2025'!$D$4:$D$71,"nenalezeno",0)</f>
        <v>Oddělení kontrolní II</v>
      </c>
    </row>
    <row r="426" spans="1:15" x14ac:dyDescent="0.25">
      <c r="A426" s="233"/>
      <c r="B426" s="114">
        <v>211060563</v>
      </c>
      <c r="C426" s="115" t="s">
        <v>981</v>
      </c>
      <c r="D426" s="181">
        <f t="shared" si="30"/>
        <v>21</v>
      </c>
      <c r="E426" s="181" t="str">
        <f>_xlfn.XLOOKUP(D426,Číselník!A:A,Číselník!B:B,"nenalezeno",0)</f>
        <v>FÚ pro Středočeský kraj</v>
      </c>
      <c r="F426" s="181">
        <f t="shared" si="31"/>
        <v>2110</v>
      </c>
      <c r="G426" s="181" t="str">
        <f>_xlfn.XLOOKUP(F426,'Číselník II_stav 1. 7. 2026'!A:A,'Číselník II_stav 1. 7. 2026'!B:B,"nenalezeno",0)</f>
        <v>Sekce ÚP v Kladně</v>
      </c>
      <c r="H426" s="181">
        <f t="shared" si="32"/>
        <v>211060</v>
      </c>
      <c r="I426" s="181">
        <f t="shared" si="33"/>
        <v>60563</v>
      </c>
      <c r="J426" s="181" t="str">
        <f>'FÚ_stav 1. 7. 2026'!$A$4</f>
        <v>Ředitel FÚ</v>
      </c>
      <c r="K426" s="181" t="s">
        <v>463</v>
      </c>
      <c r="L426" s="181" t="str">
        <f t="shared" si="34"/>
        <v>Sekce ÚP v Kladně</v>
      </c>
      <c r="M426" s="181" t="str">
        <f>_xlfn.XLOOKUP(I426,'Sekce_ÚP_stav 1. 12. 2025'!$F$4:$F$71,'Sekce_ÚP_stav 1. 12. 2025'!$A$4:$A$71,"nenalezeno",0)</f>
        <v>Ředitel sekce ÚP</v>
      </c>
      <c r="N426" s="181" t="str">
        <f>_xlfn.XLOOKUP(I426,'Sekce_ÚP_stav 1. 12. 2025'!$F$4:$F$71,'Sekce_ÚP_stav 1. 12. 2025'!$C$4:$C$71,"nenalezeno",0)</f>
        <v>Odbor kontrolní</v>
      </c>
      <c r="O426" s="181" t="str">
        <f>_xlfn.XLOOKUP(I426,'Sekce_ÚP_stav 1. 12. 2025'!$F$4:$F$71,'Sekce_ÚP_stav 1. 12. 2025'!$D$4:$D$71,"nenalezeno",0)</f>
        <v>Oddělení kontrolní III</v>
      </c>
    </row>
    <row r="427" spans="1:15" x14ac:dyDescent="0.25">
      <c r="A427" s="233"/>
      <c r="B427" s="95">
        <v>211100030</v>
      </c>
      <c r="C427" s="224" t="s">
        <v>2441</v>
      </c>
      <c r="D427" s="181">
        <f t="shared" si="30"/>
        <v>21</v>
      </c>
      <c r="E427" s="181" t="str">
        <f>_xlfn.XLOOKUP(D427,Číselník!A:A,Číselník!B:B,"nenalezeno",0)</f>
        <v>FÚ pro Středočeský kraj</v>
      </c>
      <c r="F427" s="181">
        <f t="shared" si="31"/>
        <v>2111</v>
      </c>
      <c r="G427" s="181" t="str">
        <f>_xlfn.XLOOKUP(F427,'Číselník II_stav 1. 7. 2026'!A:A,'Číselník II_stav 1. 7. 2026'!B:B,"nenalezeno",0)</f>
        <v>Sekce ÚP Kolín a Kutná Hora</v>
      </c>
      <c r="H427" s="181">
        <f t="shared" si="32"/>
        <v>211100</v>
      </c>
      <c r="I427" s="181">
        <f t="shared" si="33"/>
        <v>30</v>
      </c>
      <c r="J427" s="181" t="str">
        <f>'FÚ_stav 1. 7. 2026'!$A$4</f>
        <v>Ředitel FÚ</v>
      </c>
      <c r="K427" s="181" t="s">
        <v>464</v>
      </c>
      <c r="L427" s="181" t="str">
        <f t="shared" si="34"/>
        <v>Sekce ÚP Kolín a Kutná Hora</v>
      </c>
      <c r="M427" s="181" t="str">
        <f>_xlfn.XLOOKUP(I427,'Sekce_ÚP_stav 1. 12. 2025'!$F$4:$F$71,'Sekce_ÚP_stav 1. 12. 2025'!$A$4:$A$71,"nenalezeno",0)</f>
        <v>Ředitel sekce ÚP</v>
      </c>
      <c r="N427" s="181"/>
      <c r="O427" s="181"/>
    </row>
    <row r="428" spans="1:15" x14ac:dyDescent="0.25">
      <c r="A428" s="233"/>
      <c r="B428" s="112">
        <v>214000064</v>
      </c>
      <c r="C428" s="113" t="s">
        <v>2349</v>
      </c>
      <c r="D428" s="181">
        <f t="shared" si="30"/>
        <v>21</v>
      </c>
      <c r="E428" s="181" t="str">
        <f>_xlfn.XLOOKUP(D428,Číselník!A:A,Číselník!B:B,"nenalezeno",0)</f>
        <v>FÚ pro Středočeský kraj</v>
      </c>
      <c r="F428" s="181">
        <f t="shared" si="31"/>
        <v>2140</v>
      </c>
      <c r="G428" s="181" t="str">
        <f>_xlfn.XLOOKUP(F428,'Číselník II_stav 1. 7. 2026'!A:A,'Číselník II_stav 1. 7. 2026'!B:B,"nenalezeno",0)</f>
        <v>FÚ pro Středočeský kraj</v>
      </c>
      <c r="H428" s="181">
        <f t="shared" si="32"/>
        <v>214000</v>
      </c>
      <c r="I428" s="181">
        <f t="shared" si="33"/>
        <v>64</v>
      </c>
      <c r="J428" s="181" t="str">
        <f>_xlfn.XLOOKUP(I428,'FÚ_stav 1. 7. 2026'!$F$4:$F$78,'FÚ_stav 1. 7. 2026'!$A$4:$A$78,"nenalezeno",0)</f>
        <v>Ředitel FÚ</v>
      </c>
      <c r="K428" s="181" t="s">
        <v>52</v>
      </c>
      <c r="L428" s="181" t="str">
        <f>_xlfn.XLOOKUP(I428,'FÚ_stav 1. 7. 2026'!$F$4:$F$78,'FÚ_stav 1. 7. 2026'!$B$4:$B$78,"nenalezeno",0)</f>
        <v>Sekce řízení úřadu</v>
      </c>
      <c r="M428" s="181" t="str">
        <f>_xlfn.XLOOKUP(I428,'FÚ_stav 1. 7. 2026'!$F$4:$F$78,'FÚ_stav 1. 7. 2026'!$C$4:$C$78,"nenalezeno",0)</f>
        <v>Oddělení provozního zabezpečení II</v>
      </c>
      <c r="N428" s="181"/>
      <c r="O428" s="181"/>
    </row>
    <row r="429" spans="1:15" x14ac:dyDescent="0.25">
      <c r="A429" s="233"/>
      <c r="B429" s="95">
        <v>211100461</v>
      </c>
      <c r="C429" s="109" t="s">
        <v>2443</v>
      </c>
      <c r="D429" s="181">
        <f t="shared" si="30"/>
        <v>21</v>
      </c>
      <c r="E429" s="181" t="str">
        <f>_xlfn.XLOOKUP(D429,Číselník!A:A,Číselník!B:B,"nenalezeno",0)</f>
        <v>FÚ pro Středočeský kraj</v>
      </c>
      <c r="F429" s="181">
        <f t="shared" si="31"/>
        <v>2111</v>
      </c>
      <c r="G429" s="181" t="str">
        <f>_xlfn.XLOOKUP(F429,'Číselník II_stav 1. 7. 2026'!A:A,'Číselník II_stav 1. 7. 2026'!B:B,"nenalezeno",0)</f>
        <v>Sekce ÚP Kolín a Kutná Hora</v>
      </c>
      <c r="H429" s="181">
        <f t="shared" si="32"/>
        <v>211100</v>
      </c>
      <c r="I429" s="181">
        <f t="shared" si="33"/>
        <v>461</v>
      </c>
      <c r="J429" s="181" t="str">
        <f>'FÚ_stav 1. 7. 2026'!$A$4</f>
        <v>Ředitel FÚ</v>
      </c>
      <c r="K429" s="181" t="s">
        <v>464</v>
      </c>
      <c r="L429" s="181" t="str">
        <f t="shared" si="34"/>
        <v>Sekce ÚP Kolín a Kutná Hora</v>
      </c>
      <c r="M429" s="181" t="str">
        <f>_xlfn.XLOOKUP(I429,'Sekce_ÚP_stav 1. 12. 2025'!$F$4:$F$71,'Sekce_ÚP_stav 1. 12. 2025'!$A$4:$A$71,"nenalezeno",0)</f>
        <v>Ředitel sekce ÚP</v>
      </c>
      <c r="N429" s="181" t="str">
        <f>_xlfn.XLOOKUP(I429,'Sekce_ÚP_stav 1. 12. 2025'!$F$4:$F$71,'Sekce_ÚP_stav 1. 12. 2025'!$C$4:$C$71,"nenalezeno",0)</f>
        <v>Oddělení majetkových daní I</v>
      </c>
      <c r="O429" s="181"/>
    </row>
    <row r="430" spans="1:15" x14ac:dyDescent="0.25">
      <c r="A430" s="233"/>
      <c r="B430" s="95">
        <v>211100511</v>
      </c>
      <c r="C430" s="109" t="s">
        <v>2444</v>
      </c>
      <c r="D430" s="181">
        <f t="shared" si="30"/>
        <v>21</v>
      </c>
      <c r="E430" s="181" t="str">
        <f>_xlfn.XLOOKUP(D430,Číselník!A:A,Číselník!B:B,"nenalezeno",0)</f>
        <v>FÚ pro Středočeský kraj</v>
      </c>
      <c r="F430" s="181">
        <f t="shared" si="31"/>
        <v>2111</v>
      </c>
      <c r="G430" s="181" t="str">
        <f>_xlfn.XLOOKUP(F430,'Číselník II_stav 1. 7. 2026'!A:A,'Číselník II_stav 1. 7. 2026'!B:B,"nenalezeno",0)</f>
        <v>Sekce ÚP Kolín a Kutná Hora</v>
      </c>
      <c r="H430" s="181">
        <f t="shared" si="32"/>
        <v>211100</v>
      </c>
      <c r="I430" s="181">
        <f t="shared" si="33"/>
        <v>511</v>
      </c>
      <c r="J430" s="181" t="str">
        <f>'FÚ_stav 1. 7. 2026'!$A$4</f>
        <v>Ředitel FÚ</v>
      </c>
      <c r="K430" s="181" t="s">
        <v>464</v>
      </c>
      <c r="L430" s="181" t="str">
        <f t="shared" si="34"/>
        <v>Sekce ÚP Kolín a Kutná Hora</v>
      </c>
      <c r="M430" s="181" t="str">
        <f>_xlfn.XLOOKUP(I430,'Sekce_ÚP_stav 1. 12. 2025'!$F$4:$F$71,'Sekce_ÚP_stav 1. 12. 2025'!$A$4:$A$71,"nenalezeno",0)</f>
        <v>Ředitel sekce ÚP</v>
      </c>
      <c r="N430" s="181" t="str">
        <f>_xlfn.XLOOKUP(I430,'Sekce_ÚP_stav 1. 12. 2025'!$F$4:$F$71,'Sekce_ÚP_stav 1. 12. 2025'!$C$4:$C$71,"nenalezeno",0)</f>
        <v>Oddělení správy registrů I</v>
      </c>
      <c r="O430" s="181"/>
    </row>
    <row r="431" spans="1:15" x14ac:dyDescent="0.25">
      <c r="A431" s="233"/>
      <c r="B431" s="95">
        <v>211151050</v>
      </c>
      <c r="C431" s="109" t="s">
        <v>2445</v>
      </c>
      <c r="D431" s="181">
        <f t="shared" si="30"/>
        <v>21</v>
      </c>
      <c r="E431" s="181" t="str">
        <f>_xlfn.XLOOKUP(D431,Číselník!A:A,Číselník!B:B,"nenalezeno",0)</f>
        <v>FÚ pro Středočeský kraj</v>
      </c>
      <c r="F431" s="181">
        <f t="shared" si="31"/>
        <v>2111</v>
      </c>
      <c r="G431" s="181" t="str">
        <f>_xlfn.XLOOKUP(F431,'Číselník II_stav 1. 7. 2026'!A:A,'Číselník II_stav 1. 7. 2026'!B:B,"nenalezeno",0)</f>
        <v>Sekce ÚP Kolín a Kutná Hora</v>
      </c>
      <c r="H431" s="181">
        <f t="shared" si="32"/>
        <v>211151</v>
      </c>
      <c r="I431" s="181">
        <f t="shared" si="33"/>
        <v>51050</v>
      </c>
      <c r="J431" s="181" t="str">
        <f>'FÚ_stav 1. 7. 2026'!$A$4</f>
        <v>Ředitel FÚ</v>
      </c>
      <c r="K431" s="181" t="s">
        <v>464</v>
      </c>
      <c r="L431" s="181" t="str">
        <f t="shared" si="34"/>
        <v>Sekce ÚP Kolín a Kutná Hora</v>
      </c>
      <c r="M431" s="181" t="str">
        <f>_xlfn.XLOOKUP(I431,'Sekce_ÚP_stav 1. 12. 2025'!$F$4:$F$71,'Sekce_ÚP_stav 1. 12. 2025'!$A$4:$A$71,"nenalezeno",0)</f>
        <v>Ředitel sekce ÚP</v>
      </c>
      <c r="N431" s="181" t="str">
        <f>_xlfn.XLOOKUP(I431,'Sekce_ÚP_stav 1. 12. 2025'!$F$4:$F$71,'Sekce_ÚP_stav 1. 12. 2025'!$C$4:$C$71,"nenalezeno",0)</f>
        <v>Odbor vyměřovací I</v>
      </c>
      <c r="O431" s="181"/>
    </row>
    <row r="432" spans="1:15" x14ac:dyDescent="0.25">
      <c r="A432" s="233"/>
      <c r="B432" s="95">
        <v>211151521</v>
      </c>
      <c r="C432" s="109" t="s">
        <v>2446</v>
      </c>
      <c r="D432" s="181">
        <f t="shared" si="30"/>
        <v>21</v>
      </c>
      <c r="E432" s="181" t="str">
        <f>_xlfn.XLOOKUP(D432,Číselník!A:A,Číselník!B:B,"nenalezeno",0)</f>
        <v>FÚ pro Středočeský kraj</v>
      </c>
      <c r="F432" s="181">
        <f t="shared" si="31"/>
        <v>2111</v>
      </c>
      <c r="G432" s="181" t="str">
        <f>_xlfn.XLOOKUP(F432,'Číselník II_stav 1. 7. 2026'!A:A,'Číselník II_stav 1. 7. 2026'!B:B,"nenalezeno",0)</f>
        <v>Sekce ÚP Kolín a Kutná Hora</v>
      </c>
      <c r="H432" s="181">
        <f t="shared" si="32"/>
        <v>211151</v>
      </c>
      <c r="I432" s="181">
        <f t="shared" si="33"/>
        <v>51521</v>
      </c>
      <c r="J432" s="181" t="str">
        <f>'FÚ_stav 1. 7. 2026'!$A$4</f>
        <v>Ředitel FÚ</v>
      </c>
      <c r="K432" s="181" t="s">
        <v>464</v>
      </c>
      <c r="L432" s="181" t="str">
        <f t="shared" si="34"/>
        <v>Sekce ÚP Kolín a Kutná Hora</v>
      </c>
      <c r="M432" s="181" t="str">
        <f>_xlfn.XLOOKUP(I432,'Sekce_ÚP_stav 1. 12. 2025'!$F$4:$F$71,'Sekce_ÚP_stav 1. 12. 2025'!$A$4:$A$71,"nenalezeno",0)</f>
        <v>Ředitel sekce ÚP</v>
      </c>
      <c r="N432" s="181" t="str">
        <f>_xlfn.XLOOKUP(I432,'Sekce_ÚP_stav 1. 12. 2025'!$F$4:$F$71,'Sekce_ÚP_stav 1. 12. 2025'!$C$4:$C$71,"nenalezeno",0)</f>
        <v>Odbor vyměřovací I</v>
      </c>
      <c r="O432" s="181" t="str">
        <f>_xlfn.XLOOKUP(I432,'Sekce_ÚP_stav 1. 12. 2025'!$F$4:$F$71,'Sekce_ÚP_stav 1. 12. 2025'!$D$4:$D$71,"nenalezeno",0)</f>
        <v>Oddělení vyměřovací I</v>
      </c>
    </row>
    <row r="433" spans="1:15" x14ac:dyDescent="0.25">
      <c r="A433" s="233"/>
      <c r="B433" s="95">
        <v>211151522</v>
      </c>
      <c r="C433" s="109" t="s">
        <v>2447</v>
      </c>
      <c r="D433" s="181">
        <f t="shared" si="30"/>
        <v>21</v>
      </c>
      <c r="E433" s="181" t="str">
        <f>_xlfn.XLOOKUP(D433,Číselník!A:A,Číselník!B:B,"nenalezeno",0)</f>
        <v>FÚ pro Středočeský kraj</v>
      </c>
      <c r="F433" s="181">
        <f t="shared" si="31"/>
        <v>2111</v>
      </c>
      <c r="G433" s="181" t="str">
        <f>_xlfn.XLOOKUP(F433,'Číselník II_stav 1. 7. 2026'!A:A,'Číselník II_stav 1. 7. 2026'!B:B,"nenalezeno",0)</f>
        <v>Sekce ÚP Kolín a Kutná Hora</v>
      </c>
      <c r="H433" s="181">
        <f t="shared" si="32"/>
        <v>211151</v>
      </c>
      <c r="I433" s="181">
        <f t="shared" si="33"/>
        <v>51522</v>
      </c>
      <c r="J433" s="181" t="str">
        <f>'FÚ_stav 1. 7. 2026'!$A$4</f>
        <v>Ředitel FÚ</v>
      </c>
      <c r="K433" s="181" t="s">
        <v>464</v>
      </c>
      <c r="L433" s="181" t="str">
        <f t="shared" si="34"/>
        <v>Sekce ÚP Kolín a Kutná Hora</v>
      </c>
      <c r="M433" s="181" t="str">
        <f>_xlfn.XLOOKUP(I433,'Sekce_ÚP_stav 1. 12. 2025'!$F$4:$F$71,'Sekce_ÚP_stav 1. 12. 2025'!$A$4:$A$71,"nenalezeno",0)</f>
        <v>Ředitel sekce ÚP</v>
      </c>
      <c r="N433" s="181" t="str">
        <f>_xlfn.XLOOKUP(I433,'Sekce_ÚP_stav 1. 12. 2025'!$F$4:$F$71,'Sekce_ÚP_stav 1. 12. 2025'!$C$4:$C$71,"nenalezeno",0)</f>
        <v>Odbor vyměřovací I</v>
      </c>
      <c r="O433" s="181" t="str">
        <f>_xlfn.XLOOKUP(I433,'Sekce_ÚP_stav 1. 12. 2025'!$F$4:$F$71,'Sekce_ÚP_stav 1. 12. 2025'!$D$4:$D$71,"nenalezeno",0)</f>
        <v>Oddělení vyměřovací II</v>
      </c>
    </row>
    <row r="434" spans="1:15" x14ac:dyDescent="0.25">
      <c r="A434" s="233"/>
      <c r="B434" s="95">
        <v>211151523</v>
      </c>
      <c r="C434" s="109" t="s">
        <v>2448</v>
      </c>
      <c r="D434" s="181">
        <f t="shared" si="30"/>
        <v>21</v>
      </c>
      <c r="E434" s="181" t="str">
        <f>_xlfn.XLOOKUP(D434,Číselník!A:A,Číselník!B:B,"nenalezeno",0)</f>
        <v>FÚ pro Středočeský kraj</v>
      </c>
      <c r="F434" s="181">
        <f t="shared" si="31"/>
        <v>2111</v>
      </c>
      <c r="G434" s="181" t="str">
        <f>_xlfn.XLOOKUP(F434,'Číselník II_stav 1. 7. 2026'!A:A,'Číselník II_stav 1. 7. 2026'!B:B,"nenalezeno",0)</f>
        <v>Sekce ÚP Kolín a Kutná Hora</v>
      </c>
      <c r="H434" s="181">
        <f t="shared" si="32"/>
        <v>211151</v>
      </c>
      <c r="I434" s="181">
        <f t="shared" si="33"/>
        <v>51523</v>
      </c>
      <c r="J434" s="181" t="str">
        <f>'FÚ_stav 1. 7. 2026'!$A$4</f>
        <v>Ředitel FÚ</v>
      </c>
      <c r="K434" s="181" t="s">
        <v>464</v>
      </c>
      <c r="L434" s="181" t="str">
        <f t="shared" si="34"/>
        <v>Sekce ÚP Kolín a Kutná Hora</v>
      </c>
      <c r="M434" s="181" t="str">
        <f>_xlfn.XLOOKUP(I434,'Sekce_ÚP_stav 1. 12. 2025'!$F$4:$F$71,'Sekce_ÚP_stav 1. 12. 2025'!$A$4:$A$71,"nenalezeno",0)</f>
        <v>Ředitel sekce ÚP</v>
      </c>
      <c r="N434" s="181" t="str">
        <f>_xlfn.XLOOKUP(I434,'Sekce_ÚP_stav 1. 12. 2025'!$F$4:$F$71,'Sekce_ÚP_stav 1. 12. 2025'!$C$4:$C$71,"nenalezeno",0)</f>
        <v>Odbor vyměřovací I</v>
      </c>
      <c r="O434" s="181" t="str">
        <f>_xlfn.XLOOKUP(I434,'Sekce_ÚP_stav 1. 12. 2025'!$F$4:$F$71,'Sekce_ÚP_stav 1. 12. 2025'!$D$4:$D$71,"nenalezeno",0)</f>
        <v>Oddělení vyměřovací III</v>
      </c>
    </row>
    <row r="435" spans="1:15" x14ac:dyDescent="0.25">
      <c r="A435" s="233"/>
      <c r="B435" s="95">
        <v>211161050</v>
      </c>
      <c r="C435" s="109" t="s">
        <v>2449</v>
      </c>
      <c r="D435" s="181">
        <f t="shared" si="30"/>
        <v>21</v>
      </c>
      <c r="E435" s="181" t="str">
        <f>_xlfn.XLOOKUP(D435,Číselník!A:A,Číselník!B:B,"nenalezeno",0)</f>
        <v>FÚ pro Středočeský kraj</v>
      </c>
      <c r="F435" s="181">
        <f t="shared" si="31"/>
        <v>2111</v>
      </c>
      <c r="G435" s="181" t="str">
        <f>_xlfn.XLOOKUP(F435,'Číselník II_stav 1. 7. 2026'!A:A,'Číselník II_stav 1. 7. 2026'!B:B,"nenalezeno",0)</f>
        <v>Sekce ÚP Kolín a Kutná Hora</v>
      </c>
      <c r="H435" s="181">
        <f t="shared" si="32"/>
        <v>211161</v>
      </c>
      <c r="I435" s="181">
        <f t="shared" si="33"/>
        <v>61050</v>
      </c>
      <c r="J435" s="181" t="str">
        <f>'FÚ_stav 1. 7. 2026'!$A$4</f>
        <v>Ředitel FÚ</v>
      </c>
      <c r="K435" s="181" t="s">
        <v>464</v>
      </c>
      <c r="L435" s="181" t="str">
        <f t="shared" si="34"/>
        <v>Sekce ÚP Kolín a Kutná Hora</v>
      </c>
      <c r="M435" s="181" t="str">
        <f>_xlfn.XLOOKUP(I435,'Sekce_ÚP_stav 1. 12. 2025'!$F$4:$F$71,'Sekce_ÚP_stav 1. 12. 2025'!$A$4:$A$71,"nenalezeno",0)</f>
        <v>Ředitel sekce ÚP</v>
      </c>
      <c r="N435" s="181" t="str">
        <f>_xlfn.XLOOKUP(I435,'Sekce_ÚP_stav 1. 12. 2025'!$F$4:$F$71,'Sekce_ÚP_stav 1. 12. 2025'!$C$4:$C$71,"nenalezeno",0)</f>
        <v>Odbor kontrolní I</v>
      </c>
      <c r="O435" s="181"/>
    </row>
    <row r="436" spans="1:15" x14ac:dyDescent="0.25">
      <c r="A436" s="233"/>
      <c r="B436" s="95">
        <v>211161561</v>
      </c>
      <c r="C436" s="109" t="s">
        <v>2450</v>
      </c>
      <c r="D436" s="181">
        <f t="shared" si="30"/>
        <v>21</v>
      </c>
      <c r="E436" s="181" t="str">
        <f>_xlfn.XLOOKUP(D436,Číselník!A:A,Číselník!B:B,"nenalezeno",0)</f>
        <v>FÚ pro Středočeský kraj</v>
      </c>
      <c r="F436" s="181">
        <f t="shared" si="31"/>
        <v>2111</v>
      </c>
      <c r="G436" s="181" t="str">
        <f>_xlfn.XLOOKUP(F436,'Číselník II_stav 1. 7. 2026'!A:A,'Číselník II_stav 1. 7. 2026'!B:B,"nenalezeno",0)</f>
        <v>Sekce ÚP Kolín a Kutná Hora</v>
      </c>
      <c r="H436" s="181">
        <f t="shared" si="32"/>
        <v>211161</v>
      </c>
      <c r="I436" s="181">
        <f t="shared" si="33"/>
        <v>61561</v>
      </c>
      <c r="J436" s="181" t="str">
        <f>'FÚ_stav 1. 7. 2026'!$A$4</f>
        <v>Ředitel FÚ</v>
      </c>
      <c r="K436" s="181" t="s">
        <v>464</v>
      </c>
      <c r="L436" s="181" t="str">
        <f t="shared" si="34"/>
        <v>Sekce ÚP Kolín a Kutná Hora</v>
      </c>
      <c r="M436" s="181" t="str">
        <f>_xlfn.XLOOKUP(I436,'Sekce_ÚP_stav 1. 12. 2025'!$F$4:$F$71,'Sekce_ÚP_stav 1. 12. 2025'!$A$4:$A$71,"nenalezeno",0)</f>
        <v>Ředitel sekce ÚP</v>
      </c>
      <c r="N436" s="181" t="str">
        <f>_xlfn.XLOOKUP(I436,'Sekce_ÚP_stav 1. 12. 2025'!$F$4:$F$71,'Sekce_ÚP_stav 1. 12. 2025'!$C$4:$C$71,"nenalezeno",0)</f>
        <v>Odbor kontrolní I</v>
      </c>
      <c r="O436" s="181" t="str">
        <f>_xlfn.XLOOKUP(I436,'Sekce_ÚP_stav 1. 12. 2025'!$F$4:$F$71,'Sekce_ÚP_stav 1. 12. 2025'!$D$4:$D$71,"nenalezeno",0)</f>
        <v>Oddělení kontrolní I</v>
      </c>
    </row>
    <row r="437" spans="1:15" x14ac:dyDescent="0.25">
      <c r="A437" s="233"/>
      <c r="B437" s="95">
        <v>211161562</v>
      </c>
      <c r="C437" s="109" t="s">
        <v>2451</v>
      </c>
      <c r="D437" s="181">
        <f t="shared" si="30"/>
        <v>21</v>
      </c>
      <c r="E437" s="181" t="str">
        <f>_xlfn.XLOOKUP(D437,Číselník!A:A,Číselník!B:B,"nenalezeno",0)</f>
        <v>FÚ pro Středočeský kraj</v>
      </c>
      <c r="F437" s="181">
        <f t="shared" si="31"/>
        <v>2111</v>
      </c>
      <c r="G437" s="181" t="str">
        <f>_xlfn.XLOOKUP(F437,'Číselník II_stav 1. 7. 2026'!A:A,'Číselník II_stav 1. 7. 2026'!B:B,"nenalezeno",0)</f>
        <v>Sekce ÚP Kolín a Kutná Hora</v>
      </c>
      <c r="H437" s="181">
        <f t="shared" si="32"/>
        <v>211161</v>
      </c>
      <c r="I437" s="181">
        <f t="shared" si="33"/>
        <v>61562</v>
      </c>
      <c r="J437" s="181" t="str">
        <f>'FÚ_stav 1. 7. 2026'!$A$4</f>
        <v>Ředitel FÚ</v>
      </c>
      <c r="K437" s="181" t="s">
        <v>464</v>
      </c>
      <c r="L437" s="181" t="str">
        <f t="shared" si="34"/>
        <v>Sekce ÚP Kolín a Kutná Hora</v>
      </c>
      <c r="M437" s="181" t="str">
        <f>_xlfn.XLOOKUP(I437,'Sekce_ÚP_stav 1. 12. 2025'!$F$4:$F$71,'Sekce_ÚP_stav 1. 12. 2025'!$A$4:$A$71,"nenalezeno",0)</f>
        <v>Ředitel sekce ÚP</v>
      </c>
      <c r="N437" s="181" t="str">
        <f>_xlfn.XLOOKUP(I437,'Sekce_ÚP_stav 1. 12. 2025'!$F$4:$F$71,'Sekce_ÚP_stav 1. 12. 2025'!$C$4:$C$71,"nenalezeno",0)</f>
        <v>Odbor kontrolní I</v>
      </c>
      <c r="O437" s="181" t="str">
        <f>_xlfn.XLOOKUP(I437,'Sekce_ÚP_stav 1. 12. 2025'!$F$4:$F$71,'Sekce_ÚP_stav 1. 12. 2025'!$D$4:$D$71,"nenalezeno",0)</f>
        <v>Oddělení kontrolní II</v>
      </c>
    </row>
    <row r="438" spans="1:15" x14ac:dyDescent="0.25">
      <c r="A438" s="233"/>
      <c r="B438" s="95">
        <v>211161563</v>
      </c>
      <c r="C438" s="109" t="s">
        <v>2452</v>
      </c>
      <c r="D438" s="181">
        <f t="shared" si="30"/>
        <v>21</v>
      </c>
      <c r="E438" s="181" t="str">
        <f>_xlfn.XLOOKUP(D438,Číselník!A:A,Číselník!B:B,"nenalezeno",0)</f>
        <v>FÚ pro Středočeský kraj</v>
      </c>
      <c r="F438" s="181">
        <f t="shared" si="31"/>
        <v>2111</v>
      </c>
      <c r="G438" s="181" t="str">
        <f>_xlfn.XLOOKUP(F438,'Číselník II_stav 1. 7. 2026'!A:A,'Číselník II_stav 1. 7. 2026'!B:B,"nenalezeno",0)</f>
        <v>Sekce ÚP Kolín a Kutná Hora</v>
      </c>
      <c r="H438" s="181">
        <f t="shared" si="32"/>
        <v>211161</v>
      </c>
      <c r="I438" s="181">
        <f t="shared" si="33"/>
        <v>61563</v>
      </c>
      <c r="J438" s="181" t="str">
        <f>'FÚ_stav 1. 7. 2026'!$A$4</f>
        <v>Ředitel FÚ</v>
      </c>
      <c r="K438" s="181" t="s">
        <v>464</v>
      </c>
      <c r="L438" s="181" t="str">
        <f t="shared" si="34"/>
        <v>Sekce ÚP Kolín a Kutná Hora</v>
      </c>
      <c r="M438" s="181" t="str">
        <f>_xlfn.XLOOKUP(I438,'Sekce_ÚP_stav 1. 12. 2025'!$F$4:$F$71,'Sekce_ÚP_stav 1. 12. 2025'!$A$4:$A$71,"nenalezeno",0)</f>
        <v>Ředitel sekce ÚP</v>
      </c>
      <c r="N438" s="181" t="str">
        <f>_xlfn.XLOOKUP(I438,'Sekce_ÚP_stav 1. 12. 2025'!$F$4:$F$71,'Sekce_ÚP_stav 1. 12. 2025'!$C$4:$C$71,"nenalezeno",0)</f>
        <v>Odbor kontrolní I</v>
      </c>
      <c r="O438" s="181" t="str">
        <f>_xlfn.XLOOKUP(I438,'Sekce_ÚP_stav 1. 12. 2025'!$F$4:$F$71,'Sekce_ÚP_stav 1. 12. 2025'!$D$4:$D$71,"nenalezeno",0)</f>
        <v>Oddělení kontrolní III</v>
      </c>
    </row>
    <row r="439" spans="1:15" x14ac:dyDescent="0.25">
      <c r="A439" s="233"/>
      <c r="B439" s="95">
        <v>211100065</v>
      </c>
      <c r="C439" s="109" t="s">
        <v>2455</v>
      </c>
      <c r="D439" s="181">
        <f t="shared" si="30"/>
        <v>21</v>
      </c>
      <c r="E439" s="181" t="str">
        <f>_xlfn.XLOOKUP(D439,Číselník!A:A,Číselník!B:B,"nenalezeno",0)</f>
        <v>FÚ pro Středočeský kraj</v>
      </c>
      <c r="F439" s="181">
        <f t="shared" si="31"/>
        <v>2111</v>
      </c>
      <c r="G439" s="181" t="str">
        <f>_xlfn.XLOOKUP(F439,'Číselník II_stav 1. 7. 2026'!A:A,'Číselník II_stav 1. 7. 2026'!B:B,"nenalezeno",0)</f>
        <v>Sekce ÚP Kolín a Kutná Hora</v>
      </c>
      <c r="H439" s="181">
        <f t="shared" si="32"/>
        <v>211100</v>
      </c>
      <c r="I439" s="181">
        <f t="shared" si="33"/>
        <v>65</v>
      </c>
      <c r="J439" s="181" t="str">
        <f>'FÚ_stav 1. 7. 2026'!$A$4</f>
        <v>Ředitel FÚ</v>
      </c>
      <c r="K439" s="181" t="s">
        <v>465</v>
      </c>
      <c r="L439" s="181" t="str">
        <f t="shared" si="34"/>
        <v>Sekce ÚP Kolín a Kutná Hora</v>
      </c>
      <c r="M439" s="181" t="str">
        <f>_xlfn.XLOOKUP(I439,'Sekce_ÚP_stav 1. 12. 2025'!$F$4:$F$71,'Sekce_ÚP_stav 1. 12. 2025'!$A$4:$A$71,"nenalezeno",0)</f>
        <v>Ředitel sekce ÚP</v>
      </c>
      <c r="N439" s="181" t="str">
        <f>_xlfn.XLOOKUP(I439,'Sekce_ÚP_stav 1. 12. 2025'!$F$4:$F$71,'Sekce_ÚP_stav 1. 12. 2025'!$C$4:$C$71,"nenalezeno",0)</f>
        <v>Oddělení sekretariátu a provozního zabezpečení</v>
      </c>
      <c r="O439" s="181"/>
    </row>
    <row r="440" spans="1:15" x14ac:dyDescent="0.25">
      <c r="A440" s="233"/>
      <c r="B440" s="95">
        <v>211100462</v>
      </c>
      <c r="C440" s="109" t="s">
        <v>2453</v>
      </c>
      <c r="D440" s="181">
        <f t="shared" si="30"/>
        <v>21</v>
      </c>
      <c r="E440" s="181" t="str">
        <f>_xlfn.XLOOKUP(D440,Číselník!A:A,Číselník!B:B,"nenalezeno",0)</f>
        <v>FÚ pro Středočeský kraj</v>
      </c>
      <c r="F440" s="181">
        <f t="shared" si="31"/>
        <v>2111</v>
      </c>
      <c r="G440" s="181" t="str">
        <f>_xlfn.XLOOKUP(F440,'Číselník II_stav 1. 7. 2026'!A:A,'Číselník II_stav 1. 7. 2026'!B:B,"nenalezeno",0)</f>
        <v>Sekce ÚP Kolín a Kutná Hora</v>
      </c>
      <c r="H440" s="181">
        <f t="shared" si="32"/>
        <v>211100</v>
      </c>
      <c r="I440" s="181">
        <f t="shared" si="33"/>
        <v>462</v>
      </c>
      <c r="J440" s="181" t="str">
        <f>'FÚ_stav 1. 7. 2026'!$A$4</f>
        <v>Ředitel FÚ</v>
      </c>
      <c r="K440" s="181" t="s">
        <v>465</v>
      </c>
      <c r="L440" s="181" t="str">
        <f t="shared" si="34"/>
        <v>Sekce ÚP Kolín a Kutná Hora</v>
      </c>
      <c r="M440" s="181" t="str">
        <f>_xlfn.XLOOKUP(I440,'Sekce_ÚP_stav 1. 12. 2025'!$F$4:$F$71,'Sekce_ÚP_stav 1. 12. 2025'!$A$4:$A$71,"nenalezeno",0)</f>
        <v>Ředitel sekce ÚP</v>
      </c>
      <c r="N440" s="181" t="str">
        <f>_xlfn.XLOOKUP(I440,'Sekce_ÚP_stav 1. 12. 2025'!$F$4:$F$71,'Sekce_ÚP_stav 1. 12. 2025'!$C$4:$C$71,"nenalezeno",0)</f>
        <v>Oddělení majetkových daní II</v>
      </c>
      <c r="O440" s="181"/>
    </row>
    <row r="441" spans="1:15" x14ac:dyDescent="0.25">
      <c r="A441" s="233"/>
      <c r="B441" s="95">
        <v>211100512</v>
      </c>
      <c r="C441" s="109" t="s">
        <v>2454</v>
      </c>
      <c r="D441" s="181">
        <f t="shared" si="30"/>
        <v>21</v>
      </c>
      <c r="E441" s="181" t="str">
        <f>_xlfn.XLOOKUP(D441,Číselník!A:A,Číselník!B:B,"nenalezeno",0)</f>
        <v>FÚ pro Středočeský kraj</v>
      </c>
      <c r="F441" s="181">
        <f t="shared" si="31"/>
        <v>2111</v>
      </c>
      <c r="G441" s="181" t="str">
        <f>_xlfn.XLOOKUP(F441,'Číselník II_stav 1. 7. 2026'!A:A,'Číselník II_stav 1. 7. 2026'!B:B,"nenalezeno",0)</f>
        <v>Sekce ÚP Kolín a Kutná Hora</v>
      </c>
      <c r="H441" s="181">
        <f t="shared" si="32"/>
        <v>211100</v>
      </c>
      <c r="I441" s="181">
        <f t="shared" si="33"/>
        <v>512</v>
      </c>
      <c r="J441" s="181" t="str">
        <f>'FÚ_stav 1. 7. 2026'!$A$4</f>
        <v>Ředitel FÚ</v>
      </c>
      <c r="K441" s="181" t="s">
        <v>465</v>
      </c>
      <c r="L441" s="181" t="str">
        <f t="shared" si="34"/>
        <v>Sekce ÚP Kolín a Kutná Hora</v>
      </c>
      <c r="M441" s="181" t="str">
        <f>_xlfn.XLOOKUP(I441,'Sekce_ÚP_stav 1. 12. 2025'!$F$4:$F$71,'Sekce_ÚP_stav 1. 12. 2025'!$A$4:$A$71,"nenalezeno",0)</f>
        <v>Ředitel sekce ÚP</v>
      </c>
      <c r="N441" s="181" t="str">
        <f>_xlfn.XLOOKUP(I441,'Sekce_ÚP_stav 1. 12. 2025'!$F$4:$F$71,'Sekce_ÚP_stav 1. 12. 2025'!$C$4:$C$71,"nenalezeno",0)</f>
        <v>Oddělení správy registrů II</v>
      </c>
      <c r="O441" s="181"/>
    </row>
    <row r="442" spans="1:15" x14ac:dyDescent="0.25">
      <c r="A442" s="233"/>
      <c r="B442" s="95">
        <v>211152050</v>
      </c>
      <c r="C442" s="109" t="s">
        <v>2456</v>
      </c>
      <c r="D442" s="181">
        <f t="shared" si="30"/>
        <v>21</v>
      </c>
      <c r="E442" s="181" t="str">
        <f>_xlfn.XLOOKUP(D442,Číselník!A:A,Číselník!B:B,"nenalezeno",0)</f>
        <v>FÚ pro Středočeský kraj</v>
      </c>
      <c r="F442" s="181">
        <f t="shared" si="31"/>
        <v>2111</v>
      </c>
      <c r="G442" s="181" t="str">
        <f>_xlfn.XLOOKUP(F442,'Číselník II_stav 1. 7. 2026'!A:A,'Číselník II_stav 1. 7. 2026'!B:B,"nenalezeno",0)</f>
        <v>Sekce ÚP Kolín a Kutná Hora</v>
      </c>
      <c r="H442" s="181">
        <f t="shared" si="32"/>
        <v>211152</v>
      </c>
      <c r="I442" s="181">
        <f t="shared" si="33"/>
        <v>52050</v>
      </c>
      <c r="J442" s="181" t="str">
        <f>'FÚ_stav 1. 7. 2026'!$A$4</f>
        <v>Ředitel FÚ</v>
      </c>
      <c r="K442" s="181" t="s">
        <v>465</v>
      </c>
      <c r="L442" s="181" t="str">
        <f t="shared" si="34"/>
        <v>Sekce ÚP Kolín a Kutná Hora</v>
      </c>
      <c r="M442" s="181" t="str">
        <f>_xlfn.XLOOKUP(I442,'Sekce_ÚP_stav 1. 12. 2025'!$F$4:$F$71,'Sekce_ÚP_stav 1. 12. 2025'!$A$4:$A$71,"nenalezeno",0)</f>
        <v>Ředitel sekce ÚP</v>
      </c>
      <c r="N442" s="181" t="str">
        <f>_xlfn.XLOOKUP(I442,'Sekce_ÚP_stav 1. 12. 2025'!$F$4:$F$71,'Sekce_ÚP_stav 1. 12. 2025'!$C$4:$C$71,"nenalezeno",0)</f>
        <v>Odbor vyměřovací II</v>
      </c>
      <c r="O442" s="181"/>
    </row>
    <row r="443" spans="1:15" x14ac:dyDescent="0.25">
      <c r="A443" s="233"/>
      <c r="B443" s="95">
        <v>211152521</v>
      </c>
      <c r="C443" s="109" t="s">
        <v>2457</v>
      </c>
      <c r="D443" s="181">
        <f t="shared" si="30"/>
        <v>21</v>
      </c>
      <c r="E443" s="181" t="str">
        <f>_xlfn.XLOOKUP(D443,Číselník!A:A,Číselník!B:B,"nenalezeno",0)</f>
        <v>FÚ pro Středočeský kraj</v>
      </c>
      <c r="F443" s="181">
        <f t="shared" si="31"/>
        <v>2111</v>
      </c>
      <c r="G443" s="181" t="str">
        <f>_xlfn.XLOOKUP(F443,'Číselník II_stav 1. 7. 2026'!A:A,'Číselník II_stav 1. 7. 2026'!B:B,"nenalezeno",0)</f>
        <v>Sekce ÚP Kolín a Kutná Hora</v>
      </c>
      <c r="H443" s="181">
        <f t="shared" si="32"/>
        <v>211152</v>
      </c>
      <c r="I443" s="181">
        <f t="shared" si="33"/>
        <v>52521</v>
      </c>
      <c r="J443" s="181" t="str">
        <f>'FÚ_stav 1. 7. 2026'!$A$4</f>
        <v>Ředitel FÚ</v>
      </c>
      <c r="K443" s="181" t="s">
        <v>465</v>
      </c>
      <c r="L443" s="181" t="str">
        <f t="shared" si="34"/>
        <v>Sekce ÚP Kolín a Kutná Hora</v>
      </c>
      <c r="M443" s="181" t="str">
        <f>_xlfn.XLOOKUP(I443,'Sekce_ÚP_stav 1. 12. 2025'!$F$4:$F$71,'Sekce_ÚP_stav 1. 12. 2025'!$A$4:$A$71,"nenalezeno",0)</f>
        <v>Ředitel sekce ÚP</v>
      </c>
      <c r="N443" s="181" t="str">
        <f>_xlfn.XLOOKUP(I443,'Sekce_ÚP_stav 1. 12. 2025'!$F$4:$F$71,'Sekce_ÚP_stav 1. 12. 2025'!$C$4:$C$71,"nenalezeno",0)</f>
        <v>Odbor vyměřovací II</v>
      </c>
      <c r="O443" s="181" t="str">
        <f>_xlfn.XLOOKUP(I443,'Sekce_ÚP_stav 1. 12. 2025'!$F$4:$F$71,'Sekce_ÚP_stav 1. 12. 2025'!$D$4:$D$71,"nenalezeno",0)</f>
        <v>Oddělení vyměřovací I</v>
      </c>
    </row>
    <row r="444" spans="1:15" x14ac:dyDescent="0.25">
      <c r="A444" s="233"/>
      <c r="B444" s="95">
        <v>211152522</v>
      </c>
      <c r="C444" s="109" t="s">
        <v>2458</v>
      </c>
      <c r="D444" s="181">
        <f t="shared" ref="D444:D506" si="35">VALUE(MID(B444,1,2))</f>
        <v>21</v>
      </c>
      <c r="E444" s="181" t="str">
        <f>_xlfn.XLOOKUP(D444,Číselník!A:A,Číselník!B:B,"nenalezeno",0)</f>
        <v>FÚ pro Středočeský kraj</v>
      </c>
      <c r="F444" s="181">
        <f t="shared" ref="F444:F506" si="36">VALUE(MID(B444,1,4))</f>
        <v>2111</v>
      </c>
      <c r="G444" s="181" t="str">
        <f>_xlfn.XLOOKUP(F444,'Číselník II_stav 1. 7. 2026'!A:A,'Číselník II_stav 1. 7. 2026'!B:B,"nenalezeno",0)</f>
        <v>Sekce ÚP Kolín a Kutná Hora</v>
      </c>
      <c r="H444" s="181">
        <f t="shared" ref="H444:H506" si="37">VALUE(MID(B444,1,6))</f>
        <v>211152</v>
      </c>
      <c r="I444" s="181">
        <f t="shared" ref="I444:I506" si="38">VALUE(MID(B444,5,8))</f>
        <v>52522</v>
      </c>
      <c r="J444" s="181" t="str">
        <f>'FÚ_stav 1. 7. 2026'!$A$4</f>
        <v>Ředitel FÚ</v>
      </c>
      <c r="K444" s="181" t="s">
        <v>465</v>
      </c>
      <c r="L444" s="181" t="str">
        <f t="shared" si="34"/>
        <v>Sekce ÚP Kolín a Kutná Hora</v>
      </c>
      <c r="M444" s="181" t="str">
        <f>_xlfn.XLOOKUP(I444,'Sekce_ÚP_stav 1. 12. 2025'!$F$4:$F$71,'Sekce_ÚP_stav 1. 12. 2025'!$A$4:$A$71,"nenalezeno",0)</f>
        <v>Ředitel sekce ÚP</v>
      </c>
      <c r="N444" s="181" t="str">
        <f>_xlfn.XLOOKUP(I444,'Sekce_ÚP_stav 1. 12. 2025'!$F$4:$F$71,'Sekce_ÚP_stav 1. 12. 2025'!$C$4:$C$71,"nenalezeno",0)</f>
        <v>Odbor vyměřovací II</v>
      </c>
      <c r="O444" s="181" t="str">
        <f>_xlfn.XLOOKUP(I444,'Sekce_ÚP_stav 1. 12. 2025'!$F$4:$F$71,'Sekce_ÚP_stav 1. 12. 2025'!$D$4:$D$71,"nenalezeno",0)</f>
        <v>Oddělení vyměřovací II</v>
      </c>
    </row>
    <row r="445" spans="1:15" x14ac:dyDescent="0.25">
      <c r="A445" s="233"/>
      <c r="B445" s="95">
        <v>211162050</v>
      </c>
      <c r="C445" s="109" t="s">
        <v>2459</v>
      </c>
      <c r="D445" s="181">
        <f t="shared" si="35"/>
        <v>21</v>
      </c>
      <c r="E445" s="181" t="str">
        <f>_xlfn.XLOOKUP(D445,Číselník!A:A,Číselník!B:B,"nenalezeno",0)</f>
        <v>FÚ pro Středočeský kraj</v>
      </c>
      <c r="F445" s="181">
        <f t="shared" si="36"/>
        <v>2111</v>
      </c>
      <c r="G445" s="181" t="str">
        <f>_xlfn.XLOOKUP(F445,'Číselník II_stav 1. 7. 2026'!A:A,'Číselník II_stav 1. 7. 2026'!B:B,"nenalezeno",0)</f>
        <v>Sekce ÚP Kolín a Kutná Hora</v>
      </c>
      <c r="H445" s="181">
        <f t="shared" si="37"/>
        <v>211162</v>
      </c>
      <c r="I445" s="181">
        <f t="shared" si="38"/>
        <v>62050</v>
      </c>
      <c r="J445" s="181" t="str">
        <f>'FÚ_stav 1. 7. 2026'!$A$4</f>
        <v>Ředitel FÚ</v>
      </c>
      <c r="K445" s="181" t="s">
        <v>465</v>
      </c>
      <c r="L445" s="181" t="str">
        <f t="shared" si="34"/>
        <v>Sekce ÚP Kolín a Kutná Hora</v>
      </c>
      <c r="M445" s="181" t="str">
        <f>_xlfn.XLOOKUP(I445,'Sekce_ÚP_stav 1. 12. 2025'!$F$4:$F$71,'Sekce_ÚP_stav 1. 12. 2025'!$A$4:$A$71,"nenalezeno",0)</f>
        <v>Ředitel sekce ÚP</v>
      </c>
      <c r="N445" s="181" t="str">
        <f>_xlfn.XLOOKUP(I445,'Sekce_ÚP_stav 1. 12. 2025'!$F$4:$F$71,'Sekce_ÚP_stav 1. 12. 2025'!$C$4:$C$71,"nenalezeno",0)</f>
        <v>Odbor kontrolní II</v>
      </c>
      <c r="O445" s="181"/>
    </row>
    <row r="446" spans="1:15" x14ac:dyDescent="0.25">
      <c r="A446" s="233"/>
      <c r="B446" s="95">
        <v>211162561</v>
      </c>
      <c r="C446" s="109" t="s">
        <v>2460</v>
      </c>
      <c r="D446" s="181">
        <f t="shared" si="35"/>
        <v>21</v>
      </c>
      <c r="E446" s="181" t="str">
        <f>_xlfn.XLOOKUP(D446,Číselník!A:A,Číselník!B:B,"nenalezeno",0)</f>
        <v>FÚ pro Středočeský kraj</v>
      </c>
      <c r="F446" s="181">
        <f t="shared" si="36"/>
        <v>2111</v>
      </c>
      <c r="G446" s="181" t="str">
        <f>_xlfn.XLOOKUP(F446,'Číselník II_stav 1. 7. 2026'!A:A,'Číselník II_stav 1. 7. 2026'!B:B,"nenalezeno",0)</f>
        <v>Sekce ÚP Kolín a Kutná Hora</v>
      </c>
      <c r="H446" s="181">
        <f t="shared" si="37"/>
        <v>211162</v>
      </c>
      <c r="I446" s="181">
        <f t="shared" si="38"/>
        <v>62561</v>
      </c>
      <c r="J446" s="181" t="str">
        <f>'FÚ_stav 1. 7. 2026'!$A$4</f>
        <v>Ředitel FÚ</v>
      </c>
      <c r="K446" s="181" t="s">
        <v>465</v>
      </c>
      <c r="L446" s="181" t="str">
        <f t="shared" si="34"/>
        <v>Sekce ÚP Kolín a Kutná Hora</v>
      </c>
      <c r="M446" s="181" t="str">
        <f>_xlfn.XLOOKUP(I446,'Sekce_ÚP_stav 1. 12. 2025'!$F$4:$F$71,'Sekce_ÚP_stav 1. 12. 2025'!$A$4:$A$71,"nenalezeno",0)</f>
        <v>Ředitel sekce ÚP</v>
      </c>
      <c r="N446" s="181" t="str">
        <f>_xlfn.XLOOKUP(I446,'Sekce_ÚP_stav 1. 12. 2025'!$F$4:$F$71,'Sekce_ÚP_stav 1. 12. 2025'!$C$4:$C$71,"nenalezeno",0)</f>
        <v>Odbor kontrolní II</v>
      </c>
      <c r="O446" s="181" t="str">
        <f>_xlfn.XLOOKUP(I446,'Sekce_ÚP_stav 1. 12. 2025'!$F$4:$F$71,'Sekce_ÚP_stav 1. 12. 2025'!$D$4:$D$71,"nenalezeno",0)</f>
        <v>Oddělení kontrolní I</v>
      </c>
    </row>
    <row r="447" spans="1:15" x14ac:dyDescent="0.25">
      <c r="A447" s="233"/>
      <c r="B447" s="95">
        <v>211162562</v>
      </c>
      <c r="C447" s="109" t="s">
        <v>2461</v>
      </c>
      <c r="D447" s="181">
        <f t="shared" si="35"/>
        <v>21</v>
      </c>
      <c r="E447" s="181" t="str">
        <f>_xlfn.XLOOKUP(D447,Číselník!A:A,Číselník!B:B,"nenalezeno",0)</f>
        <v>FÚ pro Středočeský kraj</v>
      </c>
      <c r="F447" s="181">
        <f t="shared" si="36"/>
        <v>2111</v>
      </c>
      <c r="G447" s="181" t="str">
        <f>_xlfn.XLOOKUP(F447,'Číselník II_stav 1. 7. 2026'!A:A,'Číselník II_stav 1. 7. 2026'!B:B,"nenalezeno",0)</f>
        <v>Sekce ÚP Kolín a Kutná Hora</v>
      </c>
      <c r="H447" s="181">
        <f t="shared" si="37"/>
        <v>211162</v>
      </c>
      <c r="I447" s="181">
        <f t="shared" si="38"/>
        <v>62562</v>
      </c>
      <c r="J447" s="181" t="str">
        <f>'FÚ_stav 1. 7. 2026'!$A$4</f>
        <v>Ředitel FÚ</v>
      </c>
      <c r="K447" s="181" t="s">
        <v>465</v>
      </c>
      <c r="L447" s="181" t="str">
        <f t="shared" si="34"/>
        <v>Sekce ÚP Kolín a Kutná Hora</v>
      </c>
      <c r="M447" s="181" t="str">
        <f>_xlfn.XLOOKUP(I447,'Sekce_ÚP_stav 1. 12. 2025'!$F$4:$F$71,'Sekce_ÚP_stav 1. 12. 2025'!$A$4:$A$71,"nenalezeno",0)</f>
        <v>Ředitel sekce ÚP</v>
      </c>
      <c r="N447" s="181" t="str">
        <f>_xlfn.XLOOKUP(I447,'Sekce_ÚP_stav 1. 12. 2025'!$F$4:$F$71,'Sekce_ÚP_stav 1. 12. 2025'!$C$4:$C$71,"nenalezeno",0)</f>
        <v>Odbor kontrolní II</v>
      </c>
      <c r="O447" s="181" t="str">
        <f>_xlfn.XLOOKUP(I447,'Sekce_ÚP_stav 1. 12. 2025'!$F$4:$F$71,'Sekce_ÚP_stav 1. 12. 2025'!$D$4:$D$71,"nenalezeno",0)</f>
        <v>Oddělení kontrolní II</v>
      </c>
    </row>
    <row r="448" spans="1:15" x14ac:dyDescent="0.25">
      <c r="A448" s="233"/>
      <c r="B448" s="114">
        <v>211400030</v>
      </c>
      <c r="C448" s="115" t="s">
        <v>982</v>
      </c>
      <c r="D448" s="181">
        <f t="shared" si="35"/>
        <v>21</v>
      </c>
      <c r="E448" s="181" t="str">
        <f>_xlfn.XLOOKUP(D448,Číselník!A:A,Číselník!B:B,"nenalezeno",0)</f>
        <v>FÚ pro Středočeský kraj</v>
      </c>
      <c r="F448" s="181">
        <f t="shared" si="36"/>
        <v>2114</v>
      </c>
      <c r="G448" s="181" t="str">
        <f>_xlfn.XLOOKUP(F448,'Číselník II_stav 1. 7. 2026'!A:A,'Číselník II_stav 1. 7. 2026'!B:B,"nenalezeno",0)</f>
        <v>Sekce ÚP v Mělníce</v>
      </c>
      <c r="H448" s="181">
        <f t="shared" si="37"/>
        <v>211400</v>
      </c>
      <c r="I448" s="181">
        <f t="shared" si="38"/>
        <v>30</v>
      </c>
      <c r="J448" s="181" t="str">
        <f>'FÚ_stav 1. 7. 2026'!$A$4</f>
        <v>Ředitel FÚ</v>
      </c>
      <c r="K448" s="181" t="s">
        <v>466</v>
      </c>
      <c r="L448" s="181" t="str">
        <f t="shared" si="34"/>
        <v>Sekce ÚP v Mělníce</v>
      </c>
      <c r="M448" s="181" t="str">
        <f>_xlfn.XLOOKUP(I448,'Sekce_ÚP_stav 1. 12. 2025'!$F$4:$F$71,'Sekce_ÚP_stav 1. 12. 2025'!$A$4:$A$71,"nenalezeno",0)</f>
        <v>Ředitel sekce ÚP</v>
      </c>
      <c r="N448" s="181"/>
      <c r="O448" s="181"/>
    </row>
    <row r="449" spans="1:15" x14ac:dyDescent="0.25">
      <c r="A449" s="233"/>
      <c r="B449" s="114">
        <v>211400065</v>
      </c>
      <c r="C449" s="115" t="s">
        <v>983</v>
      </c>
      <c r="D449" s="181">
        <f t="shared" si="35"/>
        <v>21</v>
      </c>
      <c r="E449" s="181" t="str">
        <f>_xlfn.XLOOKUP(D449,Číselník!A:A,Číselník!B:B,"nenalezeno",0)</f>
        <v>FÚ pro Středočeský kraj</v>
      </c>
      <c r="F449" s="181">
        <f t="shared" si="36"/>
        <v>2114</v>
      </c>
      <c r="G449" s="181" t="str">
        <f>_xlfn.XLOOKUP(F449,'Číselník II_stav 1. 7. 2026'!A:A,'Číselník II_stav 1. 7. 2026'!B:B,"nenalezeno",0)</f>
        <v>Sekce ÚP v Mělníce</v>
      </c>
      <c r="H449" s="181">
        <f t="shared" si="37"/>
        <v>211400</v>
      </c>
      <c r="I449" s="181">
        <f t="shared" si="38"/>
        <v>65</v>
      </c>
      <c r="J449" s="181" t="str">
        <f>'FÚ_stav 1. 7. 2026'!$A$4</f>
        <v>Ředitel FÚ</v>
      </c>
      <c r="K449" s="181" t="s">
        <v>466</v>
      </c>
      <c r="L449" s="181" t="str">
        <f t="shared" si="34"/>
        <v>Sekce ÚP v Mělníce</v>
      </c>
      <c r="M449" s="181" t="str">
        <f>_xlfn.XLOOKUP(I449,'Sekce_ÚP_stav 1. 12. 2025'!$F$4:$F$71,'Sekce_ÚP_stav 1. 12. 2025'!$A$4:$A$71,"nenalezeno",0)</f>
        <v>Ředitel sekce ÚP</v>
      </c>
      <c r="N449" s="181" t="str">
        <f>_xlfn.XLOOKUP(I449,'Sekce_ÚP_stav 1. 12. 2025'!$F$4:$F$71,'Sekce_ÚP_stav 1. 12. 2025'!$C$4:$C$71,"nenalezeno",0)</f>
        <v>Oddělení sekretariátu a provozního zabezpečení</v>
      </c>
      <c r="O449" s="181"/>
    </row>
    <row r="450" spans="1:15" x14ac:dyDescent="0.25">
      <c r="A450" s="233"/>
      <c r="B450" s="114">
        <v>211400460</v>
      </c>
      <c r="C450" s="115" t="s">
        <v>984</v>
      </c>
      <c r="D450" s="181">
        <f t="shared" si="35"/>
        <v>21</v>
      </c>
      <c r="E450" s="181" t="str">
        <f>_xlfn.XLOOKUP(D450,Číselník!A:A,Číselník!B:B,"nenalezeno",0)</f>
        <v>FÚ pro Středočeský kraj</v>
      </c>
      <c r="F450" s="181">
        <f t="shared" si="36"/>
        <v>2114</v>
      </c>
      <c r="G450" s="181" t="str">
        <f>_xlfn.XLOOKUP(F450,'Číselník II_stav 1. 7. 2026'!A:A,'Číselník II_stav 1. 7. 2026'!B:B,"nenalezeno",0)</f>
        <v>Sekce ÚP v Mělníce</v>
      </c>
      <c r="H450" s="181">
        <f t="shared" si="37"/>
        <v>211400</v>
      </c>
      <c r="I450" s="181">
        <f t="shared" si="38"/>
        <v>460</v>
      </c>
      <c r="J450" s="181" t="str">
        <f>'FÚ_stav 1. 7. 2026'!$A$4</f>
        <v>Ředitel FÚ</v>
      </c>
      <c r="K450" s="181" t="s">
        <v>466</v>
      </c>
      <c r="L450" s="181" t="str">
        <f t="shared" si="34"/>
        <v>Sekce ÚP v Mělníce</v>
      </c>
      <c r="M450" s="181" t="str">
        <f>_xlfn.XLOOKUP(I450,'Sekce_ÚP_stav 1. 12. 2025'!$F$4:$F$71,'Sekce_ÚP_stav 1. 12. 2025'!$A$4:$A$71,"nenalezeno",0)</f>
        <v>Ředitel sekce ÚP</v>
      </c>
      <c r="N450" s="181" t="str">
        <f>_xlfn.XLOOKUP(I450,'Sekce_ÚP_stav 1. 12. 2025'!$F$4:$F$71,'Sekce_ÚP_stav 1. 12. 2025'!$C$4:$C$71,"nenalezeno",0)</f>
        <v>Oddělení majetkových daní</v>
      </c>
      <c r="O450" s="181"/>
    </row>
    <row r="451" spans="1:15" x14ac:dyDescent="0.25">
      <c r="A451" s="233"/>
      <c r="B451" s="114">
        <v>211400510</v>
      </c>
      <c r="C451" s="115" t="s">
        <v>985</v>
      </c>
      <c r="D451" s="181">
        <f t="shared" si="35"/>
        <v>21</v>
      </c>
      <c r="E451" s="181" t="str">
        <f>_xlfn.XLOOKUP(D451,Číselník!A:A,Číselník!B:B,"nenalezeno",0)</f>
        <v>FÚ pro Středočeský kraj</v>
      </c>
      <c r="F451" s="181">
        <f t="shared" si="36"/>
        <v>2114</v>
      </c>
      <c r="G451" s="181" t="str">
        <f>_xlfn.XLOOKUP(F451,'Číselník II_stav 1. 7. 2026'!A:A,'Číselník II_stav 1. 7. 2026'!B:B,"nenalezeno",0)</f>
        <v>Sekce ÚP v Mělníce</v>
      </c>
      <c r="H451" s="181">
        <f t="shared" si="37"/>
        <v>211400</v>
      </c>
      <c r="I451" s="181">
        <f t="shared" si="38"/>
        <v>510</v>
      </c>
      <c r="J451" s="181" t="str">
        <f>'FÚ_stav 1. 7. 2026'!$A$4</f>
        <v>Ředitel FÚ</v>
      </c>
      <c r="K451" s="181" t="s">
        <v>466</v>
      </c>
      <c r="L451" s="181" t="str">
        <f t="shared" si="34"/>
        <v>Sekce ÚP v Mělníce</v>
      </c>
      <c r="M451" s="181" t="str">
        <f>_xlfn.XLOOKUP(I451,'Sekce_ÚP_stav 1. 12. 2025'!$F$4:$F$71,'Sekce_ÚP_stav 1. 12. 2025'!$A$4:$A$71,"nenalezeno",0)</f>
        <v>Ředitel sekce ÚP</v>
      </c>
      <c r="N451" s="181" t="str">
        <f>_xlfn.XLOOKUP(I451,'Sekce_ÚP_stav 1. 12. 2025'!$F$4:$F$71,'Sekce_ÚP_stav 1. 12. 2025'!$C$4:$C$71,"nenalezeno",0)</f>
        <v>Oddělení správy registrů</v>
      </c>
      <c r="O451" s="181"/>
    </row>
    <row r="452" spans="1:15" x14ac:dyDescent="0.25">
      <c r="A452" s="233"/>
      <c r="B452" s="114">
        <v>211450050</v>
      </c>
      <c r="C452" s="115" t="s">
        <v>986</v>
      </c>
      <c r="D452" s="181">
        <f t="shared" si="35"/>
        <v>21</v>
      </c>
      <c r="E452" s="181" t="str">
        <f>_xlfn.XLOOKUP(D452,Číselník!A:A,Číselník!B:B,"nenalezeno",0)</f>
        <v>FÚ pro Středočeský kraj</v>
      </c>
      <c r="F452" s="181">
        <f t="shared" si="36"/>
        <v>2114</v>
      </c>
      <c r="G452" s="181" t="str">
        <f>_xlfn.XLOOKUP(F452,'Číselník II_stav 1. 7. 2026'!A:A,'Číselník II_stav 1. 7. 2026'!B:B,"nenalezeno",0)</f>
        <v>Sekce ÚP v Mělníce</v>
      </c>
      <c r="H452" s="181">
        <f t="shared" si="37"/>
        <v>211450</v>
      </c>
      <c r="I452" s="181">
        <f t="shared" si="38"/>
        <v>50050</v>
      </c>
      <c r="J452" s="181" t="str">
        <f>'FÚ_stav 1. 7. 2026'!$A$4</f>
        <v>Ředitel FÚ</v>
      </c>
      <c r="K452" s="181" t="s">
        <v>466</v>
      </c>
      <c r="L452" s="181" t="str">
        <f t="shared" si="34"/>
        <v>Sekce ÚP v Mělníce</v>
      </c>
      <c r="M452" s="181" t="str">
        <f>_xlfn.XLOOKUP(I452,'Sekce_ÚP_stav 1. 12. 2025'!$F$4:$F$71,'Sekce_ÚP_stav 1. 12. 2025'!$A$4:$A$71,"nenalezeno",0)</f>
        <v>Ředitel sekce ÚP</v>
      </c>
      <c r="N452" s="181" t="str">
        <f>_xlfn.XLOOKUP(I452,'Sekce_ÚP_stav 1. 12. 2025'!$F$4:$F$71,'Sekce_ÚP_stav 1. 12. 2025'!$C$4:$C$71,"nenalezeno",0)</f>
        <v>Odbor vyměřovací</v>
      </c>
      <c r="O452" s="181"/>
    </row>
    <row r="453" spans="1:15" x14ac:dyDescent="0.25">
      <c r="A453" s="233"/>
      <c r="B453" s="114">
        <v>211450521</v>
      </c>
      <c r="C453" s="115" t="s">
        <v>987</v>
      </c>
      <c r="D453" s="181">
        <f t="shared" si="35"/>
        <v>21</v>
      </c>
      <c r="E453" s="181" t="str">
        <f>_xlfn.XLOOKUP(D453,Číselník!A:A,Číselník!B:B,"nenalezeno",0)</f>
        <v>FÚ pro Středočeský kraj</v>
      </c>
      <c r="F453" s="181">
        <f t="shared" si="36"/>
        <v>2114</v>
      </c>
      <c r="G453" s="181" t="str">
        <f>_xlfn.XLOOKUP(F453,'Číselník II_stav 1. 7. 2026'!A:A,'Číselník II_stav 1. 7. 2026'!B:B,"nenalezeno",0)</f>
        <v>Sekce ÚP v Mělníce</v>
      </c>
      <c r="H453" s="181">
        <f t="shared" si="37"/>
        <v>211450</v>
      </c>
      <c r="I453" s="181">
        <f t="shared" si="38"/>
        <v>50521</v>
      </c>
      <c r="J453" s="181" t="str">
        <f>'FÚ_stav 1. 7. 2026'!$A$4</f>
        <v>Ředitel FÚ</v>
      </c>
      <c r="K453" s="181" t="s">
        <v>466</v>
      </c>
      <c r="L453" s="181" t="str">
        <f t="shared" si="34"/>
        <v>Sekce ÚP v Mělníce</v>
      </c>
      <c r="M453" s="181" t="str">
        <f>_xlfn.XLOOKUP(I453,'Sekce_ÚP_stav 1. 12. 2025'!$F$4:$F$71,'Sekce_ÚP_stav 1. 12. 2025'!$A$4:$A$71,"nenalezeno",0)</f>
        <v>Ředitel sekce ÚP</v>
      </c>
      <c r="N453" s="181" t="str">
        <f>_xlfn.XLOOKUP(I453,'Sekce_ÚP_stav 1. 12. 2025'!$F$4:$F$71,'Sekce_ÚP_stav 1. 12. 2025'!$C$4:$C$71,"nenalezeno",0)</f>
        <v>Odbor vyměřovací</v>
      </c>
      <c r="O453" s="181" t="str">
        <f>_xlfn.XLOOKUP(I453,'Sekce_ÚP_stav 1. 12. 2025'!$F$4:$F$71,'Sekce_ÚP_stav 1. 12. 2025'!$D$4:$D$71,"nenalezeno",0)</f>
        <v>Oddělení vyměřovací I</v>
      </c>
    </row>
    <row r="454" spans="1:15" x14ac:dyDescent="0.25">
      <c r="A454" s="233"/>
      <c r="B454" s="114">
        <v>211450522</v>
      </c>
      <c r="C454" s="115" t="s">
        <v>988</v>
      </c>
      <c r="D454" s="181">
        <f t="shared" si="35"/>
        <v>21</v>
      </c>
      <c r="E454" s="181" t="str">
        <f>_xlfn.XLOOKUP(D454,Číselník!A:A,Číselník!B:B,"nenalezeno",0)</f>
        <v>FÚ pro Středočeský kraj</v>
      </c>
      <c r="F454" s="181">
        <f t="shared" si="36"/>
        <v>2114</v>
      </c>
      <c r="G454" s="181" t="str">
        <f>_xlfn.XLOOKUP(F454,'Číselník II_stav 1. 7. 2026'!A:A,'Číselník II_stav 1. 7. 2026'!B:B,"nenalezeno",0)</f>
        <v>Sekce ÚP v Mělníce</v>
      </c>
      <c r="H454" s="181">
        <f t="shared" si="37"/>
        <v>211450</v>
      </c>
      <c r="I454" s="181">
        <f t="shared" si="38"/>
        <v>50522</v>
      </c>
      <c r="J454" s="181" t="str">
        <f>'FÚ_stav 1. 7. 2026'!$A$4</f>
        <v>Ředitel FÚ</v>
      </c>
      <c r="K454" s="181" t="s">
        <v>466</v>
      </c>
      <c r="L454" s="181" t="str">
        <f t="shared" si="34"/>
        <v>Sekce ÚP v Mělníce</v>
      </c>
      <c r="M454" s="181" t="str">
        <f>_xlfn.XLOOKUP(I454,'Sekce_ÚP_stav 1. 12. 2025'!$F$4:$F$71,'Sekce_ÚP_stav 1. 12. 2025'!$A$4:$A$71,"nenalezeno",0)</f>
        <v>Ředitel sekce ÚP</v>
      </c>
      <c r="N454" s="181" t="str">
        <f>_xlfn.XLOOKUP(I454,'Sekce_ÚP_stav 1. 12. 2025'!$F$4:$F$71,'Sekce_ÚP_stav 1. 12. 2025'!$C$4:$C$71,"nenalezeno",0)</f>
        <v>Odbor vyměřovací</v>
      </c>
      <c r="O454" s="181" t="str">
        <f>_xlfn.XLOOKUP(I454,'Sekce_ÚP_stav 1. 12. 2025'!$F$4:$F$71,'Sekce_ÚP_stav 1. 12. 2025'!$D$4:$D$71,"nenalezeno",0)</f>
        <v>Oddělení vyměřovací II</v>
      </c>
    </row>
    <row r="455" spans="1:15" x14ac:dyDescent="0.25">
      <c r="A455" s="233"/>
      <c r="B455" s="114">
        <v>211450523</v>
      </c>
      <c r="C455" s="115" t="s">
        <v>989</v>
      </c>
      <c r="D455" s="181">
        <f t="shared" si="35"/>
        <v>21</v>
      </c>
      <c r="E455" s="181" t="str">
        <f>_xlfn.XLOOKUP(D455,Číselník!A:A,Číselník!B:B,"nenalezeno",0)</f>
        <v>FÚ pro Středočeský kraj</v>
      </c>
      <c r="F455" s="181">
        <f t="shared" si="36"/>
        <v>2114</v>
      </c>
      <c r="G455" s="181" t="str">
        <f>_xlfn.XLOOKUP(F455,'Číselník II_stav 1. 7. 2026'!A:A,'Číselník II_stav 1. 7. 2026'!B:B,"nenalezeno",0)</f>
        <v>Sekce ÚP v Mělníce</v>
      </c>
      <c r="H455" s="181">
        <f t="shared" si="37"/>
        <v>211450</v>
      </c>
      <c r="I455" s="181">
        <f t="shared" si="38"/>
        <v>50523</v>
      </c>
      <c r="J455" s="181" t="str">
        <f>'FÚ_stav 1. 7. 2026'!$A$4</f>
        <v>Ředitel FÚ</v>
      </c>
      <c r="K455" s="181" t="s">
        <v>466</v>
      </c>
      <c r="L455" s="181" t="str">
        <f t="shared" si="34"/>
        <v>Sekce ÚP v Mělníce</v>
      </c>
      <c r="M455" s="181" t="str">
        <f>_xlfn.XLOOKUP(I455,'Sekce_ÚP_stav 1. 12. 2025'!$F$4:$F$71,'Sekce_ÚP_stav 1. 12. 2025'!$A$4:$A$71,"nenalezeno",0)</f>
        <v>Ředitel sekce ÚP</v>
      </c>
      <c r="N455" s="181" t="str">
        <f>_xlfn.XLOOKUP(I455,'Sekce_ÚP_stav 1. 12. 2025'!$F$4:$F$71,'Sekce_ÚP_stav 1. 12. 2025'!$C$4:$C$71,"nenalezeno",0)</f>
        <v>Odbor vyměřovací</v>
      </c>
      <c r="O455" s="181" t="str">
        <f>_xlfn.XLOOKUP(I455,'Sekce_ÚP_stav 1. 12. 2025'!$F$4:$F$71,'Sekce_ÚP_stav 1. 12. 2025'!$D$4:$D$71,"nenalezeno",0)</f>
        <v>Oddělení vyměřovací III</v>
      </c>
    </row>
    <row r="456" spans="1:15" x14ac:dyDescent="0.25">
      <c r="A456" s="233"/>
      <c r="B456" s="114">
        <v>211460050</v>
      </c>
      <c r="C456" s="115" t="s">
        <v>990</v>
      </c>
      <c r="D456" s="181">
        <f t="shared" si="35"/>
        <v>21</v>
      </c>
      <c r="E456" s="181" t="str">
        <f>_xlfn.XLOOKUP(D456,Číselník!A:A,Číselník!B:B,"nenalezeno",0)</f>
        <v>FÚ pro Středočeský kraj</v>
      </c>
      <c r="F456" s="181">
        <f t="shared" si="36"/>
        <v>2114</v>
      </c>
      <c r="G456" s="181" t="str">
        <f>_xlfn.XLOOKUP(F456,'Číselník II_stav 1. 7. 2026'!A:A,'Číselník II_stav 1. 7. 2026'!B:B,"nenalezeno",0)</f>
        <v>Sekce ÚP v Mělníce</v>
      </c>
      <c r="H456" s="181">
        <f t="shared" si="37"/>
        <v>211460</v>
      </c>
      <c r="I456" s="181">
        <f t="shared" si="38"/>
        <v>60050</v>
      </c>
      <c r="J456" s="181" t="str">
        <f>'FÚ_stav 1. 7. 2026'!$A$4</f>
        <v>Ředitel FÚ</v>
      </c>
      <c r="K456" s="181" t="s">
        <v>466</v>
      </c>
      <c r="L456" s="181" t="str">
        <f t="shared" si="34"/>
        <v>Sekce ÚP v Mělníce</v>
      </c>
      <c r="M456" s="181" t="str">
        <f>_xlfn.XLOOKUP(I456,'Sekce_ÚP_stav 1. 12. 2025'!$F$4:$F$71,'Sekce_ÚP_stav 1. 12. 2025'!$A$4:$A$71,"nenalezeno",0)</f>
        <v>Ředitel sekce ÚP</v>
      </c>
      <c r="N456" s="181" t="str">
        <f>_xlfn.XLOOKUP(I456,'Sekce_ÚP_stav 1. 12. 2025'!$F$4:$F$71,'Sekce_ÚP_stav 1. 12. 2025'!$C$4:$C$71,"nenalezeno",0)</f>
        <v>Odbor kontrolní</v>
      </c>
      <c r="O456" s="181"/>
    </row>
    <row r="457" spans="1:15" x14ac:dyDescent="0.25">
      <c r="A457" s="233"/>
      <c r="B457" s="114">
        <v>211460561</v>
      </c>
      <c r="C457" s="115" t="s">
        <v>991</v>
      </c>
      <c r="D457" s="181">
        <f t="shared" si="35"/>
        <v>21</v>
      </c>
      <c r="E457" s="181" t="str">
        <f>_xlfn.XLOOKUP(D457,Číselník!A:A,Číselník!B:B,"nenalezeno",0)</f>
        <v>FÚ pro Středočeský kraj</v>
      </c>
      <c r="F457" s="181">
        <f t="shared" si="36"/>
        <v>2114</v>
      </c>
      <c r="G457" s="181" t="str">
        <f>_xlfn.XLOOKUP(F457,'Číselník II_stav 1. 7. 2026'!A:A,'Číselník II_stav 1. 7. 2026'!B:B,"nenalezeno",0)</f>
        <v>Sekce ÚP v Mělníce</v>
      </c>
      <c r="H457" s="181">
        <f t="shared" si="37"/>
        <v>211460</v>
      </c>
      <c r="I457" s="181">
        <f t="shared" si="38"/>
        <v>60561</v>
      </c>
      <c r="J457" s="181" t="str">
        <f>'FÚ_stav 1. 7. 2026'!$A$4</f>
        <v>Ředitel FÚ</v>
      </c>
      <c r="K457" s="181" t="s">
        <v>466</v>
      </c>
      <c r="L457" s="181" t="str">
        <f t="shared" si="34"/>
        <v>Sekce ÚP v Mělníce</v>
      </c>
      <c r="M457" s="181" t="str">
        <f>_xlfn.XLOOKUP(I457,'Sekce_ÚP_stav 1. 12. 2025'!$F$4:$F$71,'Sekce_ÚP_stav 1. 12. 2025'!$A$4:$A$71,"nenalezeno",0)</f>
        <v>Ředitel sekce ÚP</v>
      </c>
      <c r="N457" s="181" t="str">
        <f>_xlfn.XLOOKUP(I457,'Sekce_ÚP_stav 1. 12. 2025'!$F$4:$F$71,'Sekce_ÚP_stav 1. 12. 2025'!$C$4:$C$71,"nenalezeno",0)</f>
        <v>Odbor kontrolní</v>
      </c>
      <c r="O457" s="181" t="str">
        <f>_xlfn.XLOOKUP(I457,'Sekce_ÚP_stav 1. 12. 2025'!$F$4:$F$71,'Sekce_ÚP_stav 1. 12. 2025'!$D$4:$D$71,"nenalezeno",0)</f>
        <v>Oddělení kontrolní I</v>
      </c>
    </row>
    <row r="458" spans="1:15" x14ac:dyDescent="0.25">
      <c r="A458" s="233"/>
      <c r="B458" s="114">
        <v>211460562</v>
      </c>
      <c r="C458" s="115" t="s">
        <v>992</v>
      </c>
      <c r="D458" s="181">
        <f t="shared" si="35"/>
        <v>21</v>
      </c>
      <c r="E458" s="181" t="str">
        <f>_xlfn.XLOOKUP(D458,Číselník!A:A,Číselník!B:B,"nenalezeno",0)</f>
        <v>FÚ pro Středočeský kraj</v>
      </c>
      <c r="F458" s="181">
        <f t="shared" si="36"/>
        <v>2114</v>
      </c>
      <c r="G458" s="181" t="str">
        <f>_xlfn.XLOOKUP(F458,'Číselník II_stav 1. 7. 2026'!A:A,'Číselník II_stav 1. 7. 2026'!B:B,"nenalezeno",0)</f>
        <v>Sekce ÚP v Mělníce</v>
      </c>
      <c r="H458" s="181">
        <f t="shared" si="37"/>
        <v>211460</v>
      </c>
      <c r="I458" s="181">
        <f t="shared" si="38"/>
        <v>60562</v>
      </c>
      <c r="J458" s="181" t="str">
        <f>'FÚ_stav 1. 7. 2026'!$A$4</f>
        <v>Ředitel FÚ</v>
      </c>
      <c r="K458" s="181" t="s">
        <v>466</v>
      </c>
      <c r="L458" s="181" t="str">
        <f t="shared" si="34"/>
        <v>Sekce ÚP v Mělníce</v>
      </c>
      <c r="M458" s="181" t="str">
        <f>_xlfn.XLOOKUP(I458,'Sekce_ÚP_stav 1. 12. 2025'!$F$4:$F$71,'Sekce_ÚP_stav 1. 12. 2025'!$A$4:$A$71,"nenalezeno",0)</f>
        <v>Ředitel sekce ÚP</v>
      </c>
      <c r="N458" s="181" t="str">
        <f>_xlfn.XLOOKUP(I458,'Sekce_ÚP_stav 1. 12. 2025'!$F$4:$F$71,'Sekce_ÚP_stav 1. 12. 2025'!$C$4:$C$71,"nenalezeno",0)</f>
        <v>Odbor kontrolní</v>
      </c>
      <c r="O458" s="181" t="str">
        <f>_xlfn.XLOOKUP(I458,'Sekce_ÚP_stav 1. 12. 2025'!$F$4:$F$71,'Sekce_ÚP_stav 1. 12. 2025'!$D$4:$D$71,"nenalezeno",0)</f>
        <v>Oddělení kontrolní II</v>
      </c>
    </row>
    <row r="459" spans="1:15" x14ac:dyDescent="0.25">
      <c r="A459" s="233"/>
      <c r="B459" s="114">
        <v>211500030</v>
      </c>
      <c r="C459" s="115" t="s">
        <v>993</v>
      </c>
      <c r="D459" s="181">
        <f t="shared" si="35"/>
        <v>21</v>
      </c>
      <c r="E459" s="181" t="str">
        <f>_xlfn.XLOOKUP(D459,Číselník!A:A,Číselník!B:B,"nenalezeno",0)</f>
        <v>FÚ pro Středočeský kraj</v>
      </c>
      <c r="F459" s="181">
        <f t="shared" si="36"/>
        <v>2115</v>
      </c>
      <c r="G459" s="181" t="str">
        <f>_xlfn.XLOOKUP(F459,'Číselník II_stav 1. 7. 2026'!A:A,'Číselník II_stav 1. 7. 2026'!B:B,"nenalezeno",0)</f>
        <v>Sekce ÚP v Mladé Boleslavi</v>
      </c>
      <c r="H459" s="181">
        <f t="shared" si="37"/>
        <v>211500</v>
      </c>
      <c r="I459" s="181">
        <f t="shared" si="38"/>
        <v>30</v>
      </c>
      <c r="J459" s="181" t="str">
        <f>'FÚ_stav 1. 7. 2026'!$A$4</f>
        <v>Ředitel FÚ</v>
      </c>
      <c r="K459" s="181" t="s">
        <v>467</v>
      </c>
      <c r="L459" s="181" t="str">
        <f t="shared" si="34"/>
        <v>Sekce ÚP v Mladé Boleslavi</v>
      </c>
      <c r="M459" s="181" t="str">
        <f>_xlfn.XLOOKUP(I459,'Sekce_ÚP_stav 1. 12. 2025'!$F$4:$F$71,'Sekce_ÚP_stav 1. 12. 2025'!$A$4:$A$71,"nenalezeno",0)</f>
        <v>Ředitel sekce ÚP</v>
      </c>
      <c r="N459" s="181"/>
      <c r="O459" s="181"/>
    </row>
    <row r="460" spans="1:15" x14ac:dyDescent="0.25">
      <c r="A460" s="233"/>
      <c r="B460" s="114">
        <v>211500065</v>
      </c>
      <c r="C460" s="115" t="s">
        <v>994</v>
      </c>
      <c r="D460" s="181">
        <f t="shared" si="35"/>
        <v>21</v>
      </c>
      <c r="E460" s="181" t="str">
        <f>_xlfn.XLOOKUP(D460,Číselník!A:A,Číselník!B:B,"nenalezeno",0)</f>
        <v>FÚ pro Středočeský kraj</v>
      </c>
      <c r="F460" s="181">
        <f t="shared" si="36"/>
        <v>2115</v>
      </c>
      <c r="G460" s="181" t="str">
        <f>_xlfn.XLOOKUP(F460,'Číselník II_stav 1. 7. 2026'!A:A,'Číselník II_stav 1. 7. 2026'!B:B,"nenalezeno",0)</f>
        <v>Sekce ÚP v Mladé Boleslavi</v>
      </c>
      <c r="H460" s="181">
        <f t="shared" si="37"/>
        <v>211500</v>
      </c>
      <c r="I460" s="181">
        <f t="shared" si="38"/>
        <v>65</v>
      </c>
      <c r="J460" s="181" t="str">
        <f>'FÚ_stav 1. 7. 2026'!$A$4</f>
        <v>Ředitel FÚ</v>
      </c>
      <c r="K460" s="181" t="s">
        <v>467</v>
      </c>
      <c r="L460" s="181" t="str">
        <f t="shared" si="34"/>
        <v>Sekce ÚP v Mladé Boleslavi</v>
      </c>
      <c r="M460" s="181" t="str">
        <f>_xlfn.XLOOKUP(I460,'Sekce_ÚP_stav 1. 12. 2025'!$F$4:$F$71,'Sekce_ÚP_stav 1. 12. 2025'!$A$4:$A$71,"nenalezeno",0)</f>
        <v>Ředitel sekce ÚP</v>
      </c>
      <c r="N460" s="181" t="str">
        <f>_xlfn.XLOOKUP(I460,'Sekce_ÚP_stav 1. 12. 2025'!$F$4:$F$71,'Sekce_ÚP_stav 1. 12. 2025'!$C$4:$C$71,"nenalezeno",0)</f>
        <v>Oddělení sekretariátu a provozního zabezpečení</v>
      </c>
      <c r="O460" s="181"/>
    </row>
    <row r="461" spans="1:15" x14ac:dyDescent="0.25">
      <c r="A461" s="233"/>
      <c r="B461" s="114">
        <v>211500460</v>
      </c>
      <c r="C461" s="115" t="s">
        <v>995</v>
      </c>
      <c r="D461" s="181">
        <f t="shared" si="35"/>
        <v>21</v>
      </c>
      <c r="E461" s="181" t="str">
        <f>_xlfn.XLOOKUP(D461,Číselník!A:A,Číselník!B:B,"nenalezeno",0)</f>
        <v>FÚ pro Středočeský kraj</v>
      </c>
      <c r="F461" s="181">
        <f t="shared" si="36"/>
        <v>2115</v>
      </c>
      <c r="G461" s="181" t="str">
        <f>_xlfn.XLOOKUP(F461,'Číselník II_stav 1. 7. 2026'!A:A,'Číselník II_stav 1. 7. 2026'!B:B,"nenalezeno",0)</f>
        <v>Sekce ÚP v Mladé Boleslavi</v>
      </c>
      <c r="H461" s="181">
        <f t="shared" si="37"/>
        <v>211500</v>
      </c>
      <c r="I461" s="181">
        <f t="shared" si="38"/>
        <v>460</v>
      </c>
      <c r="J461" s="181" t="str">
        <f>'FÚ_stav 1. 7. 2026'!$A$4</f>
        <v>Ředitel FÚ</v>
      </c>
      <c r="K461" s="181" t="s">
        <v>467</v>
      </c>
      <c r="L461" s="181" t="str">
        <f t="shared" si="34"/>
        <v>Sekce ÚP v Mladé Boleslavi</v>
      </c>
      <c r="M461" s="181" t="str">
        <f>_xlfn.XLOOKUP(I461,'Sekce_ÚP_stav 1. 12. 2025'!$F$4:$F$71,'Sekce_ÚP_stav 1. 12. 2025'!$A$4:$A$71,"nenalezeno",0)</f>
        <v>Ředitel sekce ÚP</v>
      </c>
      <c r="N461" s="181" t="str">
        <f>_xlfn.XLOOKUP(I461,'Sekce_ÚP_stav 1. 12. 2025'!$F$4:$F$71,'Sekce_ÚP_stav 1. 12. 2025'!$C$4:$C$71,"nenalezeno",0)</f>
        <v>Oddělení majetkových daní</v>
      </c>
      <c r="O461" s="181"/>
    </row>
    <row r="462" spans="1:15" x14ac:dyDescent="0.25">
      <c r="A462" s="233"/>
      <c r="B462" s="114">
        <v>211500510</v>
      </c>
      <c r="C462" s="115" t="s">
        <v>996</v>
      </c>
      <c r="D462" s="181">
        <f t="shared" si="35"/>
        <v>21</v>
      </c>
      <c r="E462" s="181" t="str">
        <f>_xlfn.XLOOKUP(D462,Číselník!A:A,Číselník!B:B,"nenalezeno",0)</f>
        <v>FÚ pro Středočeský kraj</v>
      </c>
      <c r="F462" s="181">
        <f t="shared" si="36"/>
        <v>2115</v>
      </c>
      <c r="G462" s="181" t="str">
        <f>_xlfn.XLOOKUP(F462,'Číselník II_stav 1. 7. 2026'!A:A,'Číselník II_stav 1. 7. 2026'!B:B,"nenalezeno",0)</f>
        <v>Sekce ÚP v Mladé Boleslavi</v>
      </c>
      <c r="H462" s="181">
        <f t="shared" si="37"/>
        <v>211500</v>
      </c>
      <c r="I462" s="181">
        <f t="shared" si="38"/>
        <v>510</v>
      </c>
      <c r="J462" s="181" t="str">
        <f>'FÚ_stav 1. 7. 2026'!$A$4</f>
        <v>Ředitel FÚ</v>
      </c>
      <c r="K462" s="181" t="s">
        <v>467</v>
      </c>
      <c r="L462" s="181" t="str">
        <f t="shared" si="34"/>
        <v>Sekce ÚP v Mladé Boleslavi</v>
      </c>
      <c r="M462" s="181" t="str">
        <f>_xlfn.XLOOKUP(I462,'Sekce_ÚP_stav 1. 12. 2025'!$F$4:$F$71,'Sekce_ÚP_stav 1. 12. 2025'!$A$4:$A$71,"nenalezeno",0)</f>
        <v>Ředitel sekce ÚP</v>
      </c>
      <c r="N462" s="181" t="str">
        <f>_xlfn.XLOOKUP(I462,'Sekce_ÚP_stav 1. 12. 2025'!$F$4:$F$71,'Sekce_ÚP_stav 1. 12. 2025'!$C$4:$C$71,"nenalezeno",0)</f>
        <v>Oddělení správy registrů</v>
      </c>
      <c r="O462" s="181"/>
    </row>
    <row r="463" spans="1:15" x14ac:dyDescent="0.25">
      <c r="A463" s="233"/>
      <c r="B463" s="114">
        <v>211550050</v>
      </c>
      <c r="C463" s="115" t="s">
        <v>997</v>
      </c>
      <c r="D463" s="181">
        <f t="shared" si="35"/>
        <v>21</v>
      </c>
      <c r="E463" s="181" t="str">
        <f>_xlfn.XLOOKUP(D463,Číselník!A:A,Číselník!B:B,"nenalezeno",0)</f>
        <v>FÚ pro Středočeský kraj</v>
      </c>
      <c r="F463" s="181">
        <f t="shared" si="36"/>
        <v>2115</v>
      </c>
      <c r="G463" s="181" t="str">
        <f>_xlfn.XLOOKUP(F463,'Číselník II_stav 1. 7. 2026'!A:A,'Číselník II_stav 1. 7. 2026'!B:B,"nenalezeno",0)</f>
        <v>Sekce ÚP v Mladé Boleslavi</v>
      </c>
      <c r="H463" s="181">
        <f t="shared" si="37"/>
        <v>211550</v>
      </c>
      <c r="I463" s="181">
        <f t="shared" si="38"/>
        <v>50050</v>
      </c>
      <c r="J463" s="181" t="str">
        <f>'FÚ_stav 1. 7. 2026'!$A$4</f>
        <v>Ředitel FÚ</v>
      </c>
      <c r="K463" s="181" t="s">
        <v>467</v>
      </c>
      <c r="L463" s="181" t="str">
        <f t="shared" si="34"/>
        <v>Sekce ÚP v Mladé Boleslavi</v>
      </c>
      <c r="M463" s="181" t="str">
        <f>_xlfn.XLOOKUP(I463,'Sekce_ÚP_stav 1. 12. 2025'!$F$4:$F$71,'Sekce_ÚP_stav 1. 12. 2025'!$A$4:$A$71,"nenalezeno",0)</f>
        <v>Ředitel sekce ÚP</v>
      </c>
      <c r="N463" s="181" t="str">
        <f>_xlfn.XLOOKUP(I463,'Sekce_ÚP_stav 1. 12. 2025'!$F$4:$F$71,'Sekce_ÚP_stav 1. 12. 2025'!$C$4:$C$71,"nenalezeno",0)</f>
        <v>Odbor vyměřovací</v>
      </c>
      <c r="O463" s="181"/>
    </row>
    <row r="464" spans="1:15" x14ac:dyDescent="0.25">
      <c r="A464" s="233"/>
      <c r="B464" s="114">
        <v>211550521</v>
      </c>
      <c r="C464" s="115" t="s">
        <v>998</v>
      </c>
      <c r="D464" s="181">
        <f t="shared" si="35"/>
        <v>21</v>
      </c>
      <c r="E464" s="181" t="str">
        <f>_xlfn.XLOOKUP(D464,Číselník!A:A,Číselník!B:B,"nenalezeno",0)</f>
        <v>FÚ pro Středočeský kraj</v>
      </c>
      <c r="F464" s="181">
        <f t="shared" si="36"/>
        <v>2115</v>
      </c>
      <c r="G464" s="181" t="str">
        <f>_xlfn.XLOOKUP(F464,'Číselník II_stav 1. 7. 2026'!A:A,'Číselník II_stav 1. 7. 2026'!B:B,"nenalezeno",0)</f>
        <v>Sekce ÚP v Mladé Boleslavi</v>
      </c>
      <c r="H464" s="181">
        <f t="shared" si="37"/>
        <v>211550</v>
      </c>
      <c r="I464" s="181">
        <f t="shared" si="38"/>
        <v>50521</v>
      </c>
      <c r="J464" s="181" t="str">
        <f>'FÚ_stav 1. 7. 2026'!$A$4</f>
        <v>Ředitel FÚ</v>
      </c>
      <c r="K464" s="181" t="s">
        <v>467</v>
      </c>
      <c r="L464" s="181" t="str">
        <f t="shared" si="34"/>
        <v>Sekce ÚP v Mladé Boleslavi</v>
      </c>
      <c r="M464" s="181" t="str">
        <f>_xlfn.XLOOKUP(I464,'Sekce_ÚP_stav 1. 12. 2025'!$F$4:$F$71,'Sekce_ÚP_stav 1. 12. 2025'!$A$4:$A$71,"nenalezeno",0)</f>
        <v>Ředitel sekce ÚP</v>
      </c>
      <c r="N464" s="181" t="str">
        <f>_xlfn.XLOOKUP(I464,'Sekce_ÚP_stav 1. 12. 2025'!$F$4:$F$71,'Sekce_ÚP_stav 1. 12. 2025'!$C$4:$C$71,"nenalezeno",0)</f>
        <v>Odbor vyměřovací</v>
      </c>
      <c r="O464" s="181" t="str">
        <f>_xlfn.XLOOKUP(I464,'Sekce_ÚP_stav 1. 12. 2025'!$F$4:$F$71,'Sekce_ÚP_stav 1. 12. 2025'!$D$4:$D$71,"nenalezeno",0)</f>
        <v>Oddělení vyměřovací I</v>
      </c>
    </row>
    <row r="465" spans="1:15" x14ac:dyDescent="0.25">
      <c r="A465" s="233"/>
      <c r="B465" s="114">
        <v>211550522</v>
      </c>
      <c r="C465" s="115" t="s">
        <v>999</v>
      </c>
      <c r="D465" s="181">
        <f t="shared" si="35"/>
        <v>21</v>
      </c>
      <c r="E465" s="181" t="str">
        <f>_xlfn.XLOOKUP(D465,Číselník!A:A,Číselník!B:B,"nenalezeno",0)</f>
        <v>FÚ pro Středočeský kraj</v>
      </c>
      <c r="F465" s="181">
        <f t="shared" si="36"/>
        <v>2115</v>
      </c>
      <c r="G465" s="181" t="str">
        <f>_xlfn.XLOOKUP(F465,'Číselník II_stav 1. 7. 2026'!A:A,'Číselník II_stav 1. 7. 2026'!B:B,"nenalezeno",0)</f>
        <v>Sekce ÚP v Mladé Boleslavi</v>
      </c>
      <c r="H465" s="181">
        <f t="shared" si="37"/>
        <v>211550</v>
      </c>
      <c r="I465" s="181">
        <f t="shared" si="38"/>
        <v>50522</v>
      </c>
      <c r="J465" s="181" t="str">
        <f>'FÚ_stav 1. 7. 2026'!$A$4</f>
        <v>Ředitel FÚ</v>
      </c>
      <c r="K465" s="181" t="s">
        <v>467</v>
      </c>
      <c r="L465" s="181" t="str">
        <f t="shared" si="34"/>
        <v>Sekce ÚP v Mladé Boleslavi</v>
      </c>
      <c r="M465" s="181" t="str">
        <f>_xlfn.XLOOKUP(I465,'Sekce_ÚP_stav 1. 12. 2025'!$F$4:$F$71,'Sekce_ÚP_stav 1. 12. 2025'!$A$4:$A$71,"nenalezeno",0)</f>
        <v>Ředitel sekce ÚP</v>
      </c>
      <c r="N465" s="181" t="str">
        <f>_xlfn.XLOOKUP(I465,'Sekce_ÚP_stav 1. 12. 2025'!$F$4:$F$71,'Sekce_ÚP_stav 1. 12. 2025'!$C$4:$C$71,"nenalezeno",0)</f>
        <v>Odbor vyměřovací</v>
      </c>
      <c r="O465" s="181" t="str">
        <f>_xlfn.XLOOKUP(I465,'Sekce_ÚP_stav 1. 12. 2025'!$F$4:$F$71,'Sekce_ÚP_stav 1. 12. 2025'!$D$4:$D$71,"nenalezeno",0)</f>
        <v>Oddělení vyměřovací II</v>
      </c>
    </row>
    <row r="466" spans="1:15" x14ac:dyDescent="0.25">
      <c r="A466" s="233"/>
      <c r="B466" s="114">
        <v>211550523</v>
      </c>
      <c r="C466" s="115" t="s">
        <v>1000</v>
      </c>
      <c r="D466" s="181">
        <f t="shared" si="35"/>
        <v>21</v>
      </c>
      <c r="E466" s="181" t="str">
        <f>_xlfn.XLOOKUP(D466,Číselník!A:A,Číselník!B:B,"nenalezeno",0)</f>
        <v>FÚ pro Středočeský kraj</v>
      </c>
      <c r="F466" s="181">
        <f t="shared" si="36"/>
        <v>2115</v>
      </c>
      <c r="G466" s="181" t="str">
        <f>_xlfn.XLOOKUP(F466,'Číselník II_stav 1. 7. 2026'!A:A,'Číselník II_stav 1. 7. 2026'!B:B,"nenalezeno",0)</f>
        <v>Sekce ÚP v Mladé Boleslavi</v>
      </c>
      <c r="H466" s="181">
        <f t="shared" si="37"/>
        <v>211550</v>
      </c>
      <c r="I466" s="181">
        <f t="shared" si="38"/>
        <v>50523</v>
      </c>
      <c r="J466" s="181" t="str">
        <f>'FÚ_stav 1. 7. 2026'!$A$4</f>
        <v>Ředitel FÚ</v>
      </c>
      <c r="K466" s="181" t="s">
        <v>467</v>
      </c>
      <c r="L466" s="181" t="str">
        <f t="shared" si="34"/>
        <v>Sekce ÚP v Mladé Boleslavi</v>
      </c>
      <c r="M466" s="181" t="str">
        <f>_xlfn.XLOOKUP(I466,'Sekce_ÚP_stav 1. 12. 2025'!$F$4:$F$71,'Sekce_ÚP_stav 1. 12. 2025'!$A$4:$A$71,"nenalezeno",0)</f>
        <v>Ředitel sekce ÚP</v>
      </c>
      <c r="N466" s="181" t="str">
        <f>_xlfn.XLOOKUP(I466,'Sekce_ÚP_stav 1. 12. 2025'!$F$4:$F$71,'Sekce_ÚP_stav 1. 12. 2025'!$C$4:$C$71,"nenalezeno",0)</f>
        <v>Odbor vyměřovací</v>
      </c>
      <c r="O466" s="181" t="str">
        <f>_xlfn.XLOOKUP(I466,'Sekce_ÚP_stav 1. 12. 2025'!$F$4:$F$71,'Sekce_ÚP_stav 1. 12. 2025'!$D$4:$D$71,"nenalezeno",0)</f>
        <v>Oddělení vyměřovací III</v>
      </c>
    </row>
    <row r="467" spans="1:15" x14ac:dyDescent="0.25">
      <c r="A467" s="233"/>
      <c r="B467" s="114">
        <v>211560050</v>
      </c>
      <c r="C467" s="115" t="s">
        <v>1001</v>
      </c>
      <c r="D467" s="181">
        <f t="shared" si="35"/>
        <v>21</v>
      </c>
      <c r="E467" s="181" t="str">
        <f>_xlfn.XLOOKUP(D467,Číselník!A:A,Číselník!B:B,"nenalezeno",0)</f>
        <v>FÚ pro Středočeský kraj</v>
      </c>
      <c r="F467" s="181">
        <f t="shared" si="36"/>
        <v>2115</v>
      </c>
      <c r="G467" s="181" t="str">
        <f>_xlfn.XLOOKUP(F467,'Číselník II_stav 1. 7. 2026'!A:A,'Číselník II_stav 1. 7. 2026'!B:B,"nenalezeno",0)</f>
        <v>Sekce ÚP v Mladé Boleslavi</v>
      </c>
      <c r="H467" s="181">
        <f t="shared" si="37"/>
        <v>211560</v>
      </c>
      <c r="I467" s="181">
        <f t="shared" si="38"/>
        <v>60050</v>
      </c>
      <c r="J467" s="181" t="str">
        <f>'FÚ_stav 1. 7. 2026'!$A$4</f>
        <v>Ředitel FÚ</v>
      </c>
      <c r="K467" s="181" t="s">
        <v>467</v>
      </c>
      <c r="L467" s="181" t="str">
        <f t="shared" si="34"/>
        <v>Sekce ÚP v Mladé Boleslavi</v>
      </c>
      <c r="M467" s="181" t="str">
        <f>_xlfn.XLOOKUP(I467,'Sekce_ÚP_stav 1. 12. 2025'!$F$4:$F$71,'Sekce_ÚP_stav 1. 12. 2025'!$A$4:$A$71,"nenalezeno",0)</f>
        <v>Ředitel sekce ÚP</v>
      </c>
      <c r="N467" s="181" t="str">
        <f>_xlfn.XLOOKUP(I467,'Sekce_ÚP_stav 1. 12. 2025'!$F$4:$F$71,'Sekce_ÚP_stav 1. 12. 2025'!$C$4:$C$71,"nenalezeno",0)</f>
        <v>Odbor kontrolní</v>
      </c>
      <c r="O467" s="181"/>
    </row>
    <row r="468" spans="1:15" x14ac:dyDescent="0.25">
      <c r="A468" s="233"/>
      <c r="B468" s="114">
        <v>211560561</v>
      </c>
      <c r="C468" s="115" t="s">
        <v>1002</v>
      </c>
      <c r="D468" s="181">
        <f t="shared" si="35"/>
        <v>21</v>
      </c>
      <c r="E468" s="181" t="str">
        <f>_xlfn.XLOOKUP(D468,Číselník!A:A,Číselník!B:B,"nenalezeno",0)</f>
        <v>FÚ pro Středočeský kraj</v>
      </c>
      <c r="F468" s="181">
        <f t="shared" si="36"/>
        <v>2115</v>
      </c>
      <c r="G468" s="181" t="str">
        <f>_xlfn.XLOOKUP(F468,'Číselník II_stav 1. 7. 2026'!A:A,'Číselník II_stav 1. 7. 2026'!B:B,"nenalezeno",0)</f>
        <v>Sekce ÚP v Mladé Boleslavi</v>
      </c>
      <c r="H468" s="181">
        <f t="shared" si="37"/>
        <v>211560</v>
      </c>
      <c r="I468" s="181">
        <f t="shared" si="38"/>
        <v>60561</v>
      </c>
      <c r="J468" s="181" t="str">
        <f>'FÚ_stav 1. 7. 2026'!$A$4</f>
        <v>Ředitel FÚ</v>
      </c>
      <c r="K468" s="181" t="s">
        <v>467</v>
      </c>
      <c r="L468" s="181" t="str">
        <f t="shared" si="34"/>
        <v>Sekce ÚP v Mladé Boleslavi</v>
      </c>
      <c r="M468" s="181" t="str">
        <f>_xlfn.XLOOKUP(I468,'Sekce_ÚP_stav 1. 12. 2025'!$F$4:$F$71,'Sekce_ÚP_stav 1. 12. 2025'!$A$4:$A$71,"nenalezeno",0)</f>
        <v>Ředitel sekce ÚP</v>
      </c>
      <c r="N468" s="181" t="str">
        <f>_xlfn.XLOOKUP(I468,'Sekce_ÚP_stav 1. 12. 2025'!$F$4:$F$71,'Sekce_ÚP_stav 1. 12. 2025'!$C$4:$C$71,"nenalezeno",0)</f>
        <v>Odbor kontrolní</v>
      </c>
      <c r="O468" s="181" t="str">
        <f>_xlfn.XLOOKUP(I468,'Sekce_ÚP_stav 1. 12. 2025'!$F$4:$F$71,'Sekce_ÚP_stav 1. 12. 2025'!$D$4:$D$71,"nenalezeno",0)</f>
        <v>Oddělení kontrolní I</v>
      </c>
    </row>
    <row r="469" spans="1:15" x14ac:dyDescent="0.25">
      <c r="A469" s="233"/>
      <c r="B469" s="114">
        <v>211560562</v>
      </c>
      <c r="C469" s="115" t="s">
        <v>1003</v>
      </c>
      <c r="D469" s="181">
        <f t="shared" si="35"/>
        <v>21</v>
      </c>
      <c r="E469" s="181" t="str">
        <f>_xlfn.XLOOKUP(D469,Číselník!A:A,Číselník!B:B,"nenalezeno",0)</f>
        <v>FÚ pro Středočeský kraj</v>
      </c>
      <c r="F469" s="181">
        <f t="shared" si="36"/>
        <v>2115</v>
      </c>
      <c r="G469" s="181" t="str">
        <f>_xlfn.XLOOKUP(F469,'Číselník II_stav 1. 7. 2026'!A:A,'Číselník II_stav 1. 7. 2026'!B:B,"nenalezeno",0)</f>
        <v>Sekce ÚP v Mladé Boleslavi</v>
      </c>
      <c r="H469" s="181">
        <f t="shared" si="37"/>
        <v>211560</v>
      </c>
      <c r="I469" s="181">
        <f t="shared" si="38"/>
        <v>60562</v>
      </c>
      <c r="J469" s="181" t="str">
        <f>'FÚ_stav 1. 7. 2026'!$A$4</f>
        <v>Ředitel FÚ</v>
      </c>
      <c r="K469" s="181" t="s">
        <v>467</v>
      </c>
      <c r="L469" s="181" t="str">
        <f t="shared" si="34"/>
        <v>Sekce ÚP v Mladé Boleslavi</v>
      </c>
      <c r="M469" s="181" t="str">
        <f>_xlfn.XLOOKUP(I469,'Sekce_ÚP_stav 1. 12. 2025'!$F$4:$F$71,'Sekce_ÚP_stav 1. 12. 2025'!$A$4:$A$71,"nenalezeno",0)</f>
        <v>Ředitel sekce ÚP</v>
      </c>
      <c r="N469" s="181" t="str">
        <f>_xlfn.XLOOKUP(I469,'Sekce_ÚP_stav 1. 12. 2025'!$F$4:$F$71,'Sekce_ÚP_stav 1. 12. 2025'!$C$4:$C$71,"nenalezeno",0)</f>
        <v>Odbor kontrolní</v>
      </c>
      <c r="O469" s="181" t="str">
        <f>_xlfn.XLOOKUP(I469,'Sekce_ÚP_stav 1. 12. 2025'!$F$4:$F$71,'Sekce_ÚP_stav 1. 12. 2025'!$D$4:$D$71,"nenalezeno",0)</f>
        <v>Oddělení kontrolní II</v>
      </c>
    </row>
    <row r="470" spans="1:15" x14ac:dyDescent="0.25">
      <c r="A470" s="233"/>
      <c r="B470" s="114">
        <v>211560563</v>
      </c>
      <c r="C470" s="115" t="s">
        <v>1004</v>
      </c>
      <c r="D470" s="181">
        <f t="shared" si="35"/>
        <v>21</v>
      </c>
      <c r="E470" s="181" t="str">
        <f>_xlfn.XLOOKUP(D470,Číselník!A:A,Číselník!B:B,"nenalezeno",0)</f>
        <v>FÚ pro Středočeský kraj</v>
      </c>
      <c r="F470" s="181">
        <f t="shared" si="36"/>
        <v>2115</v>
      </c>
      <c r="G470" s="181" t="str">
        <f>_xlfn.XLOOKUP(F470,'Číselník II_stav 1. 7. 2026'!A:A,'Číselník II_stav 1. 7. 2026'!B:B,"nenalezeno",0)</f>
        <v>Sekce ÚP v Mladé Boleslavi</v>
      </c>
      <c r="H470" s="181">
        <f t="shared" si="37"/>
        <v>211560</v>
      </c>
      <c r="I470" s="181">
        <f t="shared" si="38"/>
        <v>60563</v>
      </c>
      <c r="J470" s="181" t="str">
        <f>'FÚ_stav 1. 7. 2026'!$A$4</f>
        <v>Ředitel FÚ</v>
      </c>
      <c r="K470" s="181" t="s">
        <v>467</v>
      </c>
      <c r="L470" s="181" t="str">
        <f t="shared" si="34"/>
        <v>Sekce ÚP v Mladé Boleslavi</v>
      </c>
      <c r="M470" s="181" t="str">
        <f>_xlfn.XLOOKUP(I470,'Sekce_ÚP_stav 1. 12. 2025'!$F$4:$F$71,'Sekce_ÚP_stav 1. 12. 2025'!$A$4:$A$71,"nenalezeno",0)</f>
        <v>Ředitel sekce ÚP</v>
      </c>
      <c r="N470" s="181" t="str">
        <f>_xlfn.XLOOKUP(I470,'Sekce_ÚP_stav 1. 12. 2025'!$F$4:$F$71,'Sekce_ÚP_stav 1. 12. 2025'!$C$4:$C$71,"nenalezeno",0)</f>
        <v>Odbor kontrolní</v>
      </c>
      <c r="O470" s="181" t="str">
        <f>_xlfn.XLOOKUP(I470,'Sekce_ÚP_stav 1. 12. 2025'!$F$4:$F$71,'Sekce_ÚP_stav 1. 12. 2025'!$D$4:$D$71,"nenalezeno",0)</f>
        <v>Oddělení kontrolní III</v>
      </c>
    </row>
    <row r="471" spans="1:15" x14ac:dyDescent="0.25">
      <c r="A471" s="233"/>
      <c r="B471" s="114">
        <v>211800030</v>
      </c>
      <c r="C471" s="115" t="s">
        <v>1005</v>
      </c>
      <c r="D471" s="181">
        <f t="shared" si="35"/>
        <v>21</v>
      </c>
      <c r="E471" s="181" t="str">
        <f>_xlfn.XLOOKUP(D471,Číselník!A:A,Číselník!B:B,"nenalezeno",0)</f>
        <v>FÚ pro Středočeský kraj</v>
      </c>
      <c r="F471" s="181">
        <f t="shared" si="36"/>
        <v>2118</v>
      </c>
      <c r="G471" s="181" t="str">
        <f>_xlfn.XLOOKUP(F471,'Číselník II_stav 1. 7. 2026'!A:A,'Číselník II_stav 1. 7. 2026'!B:B,"nenalezeno",0)</f>
        <v>Sekce ÚP v Nymburku</v>
      </c>
      <c r="H471" s="181">
        <f t="shared" si="37"/>
        <v>211800</v>
      </c>
      <c r="I471" s="181">
        <f t="shared" si="38"/>
        <v>30</v>
      </c>
      <c r="J471" s="181" t="str">
        <f>'FÚ_stav 1. 7. 2026'!$A$4</f>
        <v>Ředitel FÚ</v>
      </c>
      <c r="K471" s="181" t="s">
        <v>468</v>
      </c>
      <c r="L471" s="181" t="str">
        <f t="shared" si="34"/>
        <v>Sekce ÚP v Nymburku</v>
      </c>
      <c r="M471" s="181" t="str">
        <f>_xlfn.XLOOKUP(I471,'Sekce_ÚP_stav 1. 12. 2025'!$F$4:$F$71,'Sekce_ÚP_stav 1. 12. 2025'!$A$4:$A$71,"nenalezeno",0)</f>
        <v>Ředitel sekce ÚP</v>
      </c>
      <c r="N471" s="181"/>
      <c r="O471" s="181"/>
    </row>
    <row r="472" spans="1:15" x14ac:dyDescent="0.25">
      <c r="A472" s="233"/>
      <c r="B472" s="114">
        <v>211800065</v>
      </c>
      <c r="C472" s="115" t="s">
        <v>1006</v>
      </c>
      <c r="D472" s="181">
        <f t="shared" si="35"/>
        <v>21</v>
      </c>
      <c r="E472" s="181" t="str">
        <f>_xlfn.XLOOKUP(D472,Číselník!A:A,Číselník!B:B,"nenalezeno",0)</f>
        <v>FÚ pro Středočeský kraj</v>
      </c>
      <c r="F472" s="181">
        <f t="shared" si="36"/>
        <v>2118</v>
      </c>
      <c r="G472" s="181" t="str">
        <f>_xlfn.XLOOKUP(F472,'Číselník II_stav 1. 7. 2026'!A:A,'Číselník II_stav 1. 7. 2026'!B:B,"nenalezeno",0)</f>
        <v>Sekce ÚP v Nymburku</v>
      </c>
      <c r="H472" s="181">
        <f t="shared" si="37"/>
        <v>211800</v>
      </c>
      <c r="I472" s="181">
        <f t="shared" si="38"/>
        <v>65</v>
      </c>
      <c r="J472" s="181" t="str">
        <f>'FÚ_stav 1. 7. 2026'!$A$4</f>
        <v>Ředitel FÚ</v>
      </c>
      <c r="K472" s="181" t="s">
        <v>468</v>
      </c>
      <c r="L472" s="181" t="str">
        <f t="shared" si="34"/>
        <v>Sekce ÚP v Nymburku</v>
      </c>
      <c r="M472" s="181" t="str">
        <f>_xlfn.XLOOKUP(I472,'Sekce_ÚP_stav 1. 12. 2025'!$F$4:$F$71,'Sekce_ÚP_stav 1. 12. 2025'!$A$4:$A$71,"nenalezeno",0)</f>
        <v>Ředitel sekce ÚP</v>
      </c>
      <c r="N472" s="181" t="str">
        <f>_xlfn.XLOOKUP(I472,'Sekce_ÚP_stav 1. 12. 2025'!$F$4:$F$71,'Sekce_ÚP_stav 1. 12. 2025'!$C$4:$C$71,"nenalezeno",0)</f>
        <v>Oddělení sekretariátu a provozního zabezpečení</v>
      </c>
      <c r="O472" s="181"/>
    </row>
    <row r="473" spans="1:15" x14ac:dyDescent="0.25">
      <c r="A473" s="233"/>
      <c r="B473" s="114">
        <v>211800460</v>
      </c>
      <c r="C473" s="115" t="s">
        <v>1007</v>
      </c>
      <c r="D473" s="181">
        <f t="shared" si="35"/>
        <v>21</v>
      </c>
      <c r="E473" s="181" t="str">
        <f>_xlfn.XLOOKUP(D473,Číselník!A:A,Číselník!B:B,"nenalezeno",0)</f>
        <v>FÚ pro Středočeský kraj</v>
      </c>
      <c r="F473" s="181">
        <f t="shared" si="36"/>
        <v>2118</v>
      </c>
      <c r="G473" s="181" t="str">
        <f>_xlfn.XLOOKUP(F473,'Číselník II_stav 1. 7. 2026'!A:A,'Číselník II_stav 1. 7. 2026'!B:B,"nenalezeno",0)</f>
        <v>Sekce ÚP v Nymburku</v>
      </c>
      <c r="H473" s="181">
        <f t="shared" si="37"/>
        <v>211800</v>
      </c>
      <c r="I473" s="181">
        <f t="shared" si="38"/>
        <v>460</v>
      </c>
      <c r="J473" s="181" t="str">
        <f>'FÚ_stav 1. 7. 2026'!$A$4</f>
        <v>Ředitel FÚ</v>
      </c>
      <c r="K473" s="181" t="s">
        <v>468</v>
      </c>
      <c r="L473" s="181" t="str">
        <f t="shared" si="34"/>
        <v>Sekce ÚP v Nymburku</v>
      </c>
      <c r="M473" s="181" t="str">
        <f>_xlfn.XLOOKUP(I473,'Sekce_ÚP_stav 1. 12. 2025'!$F$4:$F$71,'Sekce_ÚP_stav 1. 12. 2025'!$A$4:$A$71,"nenalezeno",0)</f>
        <v>Ředitel sekce ÚP</v>
      </c>
      <c r="N473" s="181" t="str">
        <f>_xlfn.XLOOKUP(I473,'Sekce_ÚP_stav 1. 12. 2025'!$F$4:$F$71,'Sekce_ÚP_stav 1. 12. 2025'!$C$4:$C$71,"nenalezeno",0)</f>
        <v>Oddělení majetkových daní</v>
      </c>
      <c r="O473" s="181"/>
    </row>
    <row r="474" spans="1:15" x14ac:dyDescent="0.25">
      <c r="A474" s="233"/>
      <c r="B474" s="114">
        <v>211800510</v>
      </c>
      <c r="C474" s="115" t="s">
        <v>1008</v>
      </c>
      <c r="D474" s="181">
        <f t="shared" si="35"/>
        <v>21</v>
      </c>
      <c r="E474" s="181" t="str">
        <f>_xlfn.XLOOKUP(D474,Číselník!A:A,Číselník!B:B,"nenalezeno",0)</f>
        <v>FÚ pro Středočeský kraj</v>
      </c>
      <c r="F474" s="181">
        <f t="shared" si="36"/>
        <v>2118</v>
      </c>
      <c r="G474" s="181" t="str">
        <f>_xlfn.XLOOKUP(F474,'Číselník II_stav 1. 7. 2026'!A:A,'Číselník II_stav 1. 7. 2026'!B:B,"nenalezeno",0)</f>
        <v>Sekce ÚP v Nymburku</v>
      </c>
      <c r="H474" s="181">
        <f t="shared" si="37"/>
        <v>211800</v>
      </c>
      <c r="I474" s="181">
        <f t="shared" si="38"/>
        <v>510</v>
      </c>
      <c r="J474" s="181" t="str">
        <f>'FÚ_stav 1. 7. 2026'!$A$4</f>
        <v>Ředitel FÚ</v>
      </c>
      <c r="K474" s="181" t="s">
        <v>468</v>
      </c>
      <c r="L474" s="181" t="str">
        <f t="shared" si="34"/>
        <v>Sekce ÚP v Nymburku</v>
      </c>
      <c r="M474" s="181" t="str">
        <f>_xlfn.XLOOKUP(I474,'Sekce_ÚP_stav 1. 12. 2025'!$F$4:$F$71,'Sekce_ÚP_stav 1. 12. 2025'!$A$4:$A$71,"nenalezeno",0)</f>
        <v>Ředitel sekce ÚP</v>
      </c>
      <c r="N474" s="181" t="str">
        <f>_xlfn.XLOOKUP(I474,'Sekce_ÚP_stav 1. 12. 2025'!$F$4:$F$71,'Sekce_ÚP_stav 1. 12. 2025'!$C$4:$C$71,"nenalezeno",0)</f>
        <v>Oddělení správy registrů</v>
      </c>
      <c r="O474" s="181"/>
    </row>
    <row r="475" spans="1:15" x14ac:dyDescent="0.25">
      <c r="A475" s="233"/>
      <c r="B475" s="114">
        <v>211850050</v>
      </c>
      <c r="C475" s="115" t="s">
        <v>1009</v>
      </c>
      <c r="D475" s="181">
        <f t="shared" si="35"/>
        <v>21</v>
      </c>
      <c r="E475" s="181" t="str">
        <f>_xlfn.XLOOKUP(D475,Číselník!A:A,Číselník!B:B,"nenalezeno",0)</f>
        <v>FÚ pro Středočeský kraj</v>
      </c>
      <c r="F475" s="181">
        <f t="shared" si="36"/>
        <v>2118</v>
      </c>
      <c r="G475" s="181" t="str">
        <f>_xlfn.XLOOKUP(F475,'Číselník II_stav 1. 7. 2026'!A:A,'Číselník II_stav 1. 7. 2026'!B:B,"nenalezeno",0)</f>
        <v>Sekce ÚP v Nymburku</v>
      </c>
      <c r="H475" s="181">
        <f t="shared" si="37"/>
        <v>211850</v>
      </c>
      <c r="I475" s="181">
        <f t="shared" si="38"/>
        <v>50050</v>
      </c>
      <c r="J475" s="181" t="str">
        <f>'FÚ_stav 1. 7. 2026'!$A$4</f>
        <v>Ředitel FÚ</v>
      </c>
      <c r="K475" s="181" t="s">
        <v>468</v>
      </c>
      <c r="L475" s="181" t="str">
        <f t="shared" si="34"/>
        <v>Sekce ÚP v Nymburku</v>
      </c>
      <c r="M475" s="181" t="str">
        <f>_xlfn.XLOOKUP(I475,'Sekce_ÚP_stav 1. 12. 2025'!$F$4:$F$71,'Sekce_ÚP_stav 1. 12. 2025'!$A$4:$A$71,"nenalezeno",0)</f>
        <v>Ředitel sekce ÚP</v>
      </c>
      <c r="N475" s="181" t="str">
        <f>_xlfn.XLOOKUP(I475,'Sekce_ÚP_stav 1. 12. 2025'!$F$4:$F$71,'Sekce_ÚP_stav 1. 12. 2025'!$C$4:$C$71,"nenalezeno",0)</f>
        <v>Odbor vyměřovací</v>
      </c>
      <c r="O475" s="181"/>
    </row>
    <row r="476" spans="1:15" x14ac:dyDescent="0.25">
      <c r="A476" s="233"/>
      <c r="B476" s="114">
        <v>211850521</v>
      </c>
      <c r="C476" s="115" t="s">
        <v>1010</v>
      </c>
      <c r="D476" s="181">
        <f t="shared" si="35"/>
        <v>21</v>
      </c>
      <c r="E476" s="181" t="str">
        <f>_xlfn.XLOOKUP(D476,Číselník!A:A,Číselník!B:B,"nenalezeno",0)</f>
        <v>FÚ pro Středočeský kraj</v>
      </c>
      <c r="F476" s="181">
        <f t="shared" si="36"/>
        <v>2118</v>
      </c>
      <c r="G476" s="181" t="str">
        <f>_xlfn.XLOOKUP(F476,'Číselník II_stav 1. 7. 2026'!A:A,'Číselník II_stav 1. 7. 2026'!B:B,"nenalezeno",0)</f>
        <v>Sekce ÚP v Nymburku</v>
      </c>
      <c r="H476" s="181">
        <f t="shared" si="37"/>
        <v>211850</v>
      </c>
      <c r="I476" s="181">
        <f t="shared" si="38"/>
        <v>50521</v>
      </c>
      <c r="J476" s="181" t="str">
        <f>'FÚ_stav 1. 7. 2026'!$A$4</f>
        <v>Ředitel FÚ</v>
      </c>
      <c r="K476" s="181" t="s">
        <v>468</v>
      </c>
      <c r="L476" s="181" t="str">
        <f t="shared" si="34"/>
        <v>Sekce ÚP v Nymburku</v>
      </c>
      <c r="M476" s="181" t="str">
        <f>_xlfn.XLOOKUP(I476,'Sekce_ÚP_stav 1. 12. 2025'!$F$4:$F$71,'Sekce_ÚP_stav 1. 12. 2025'!$A$4:$A$71,"nenalezeno",0)</f>
        <v>Ředitel sekce ÚP</v>
      </c>
      <c r="N476" s="181" t="str">
        <f>_xlfn.XLOOKUP(I476,'Sekce_ÚP_stav 1. 12. 2025'!$F$4:$F$71,'Sekce_ÚP_stav 1. 12. 2025'!$C$4:$C$71,"nenalezeno",0)</f>
        <v>Odbor vyměřovací</v>
      </c>
      <c r="O476" s="181" t="str">
        <f>_xlfn.XLOOKUP(I476,'Sekce_ÚP_stav 1. 12. 2025'!$F$4:$F$71,'Sekce_ÚP_stav 1. 12. 2025'!$D$4:$D$71,"nenalezeno",0)</f>
        <v>Oddělení vyměřovací I</v>
      </c>
    </row>
    <row r="477" spans="1:15" x14ac:dyDescent="0.25">
      <c r="A477" s="233"/>
      <c r="B477" s="114">
        <v>211850522</v>
      </c>
      <c r="C477" s="115" t="s">
        <v>1011</v>
      </c>
      <c r="D477" s="181">
        <f t="shared" si="35"/>
        <v>21</v>
      </c>
      <c r="E477" s="181" t="str">
        <f>_xlfn.XLOOKUP(D477,Číselník!A:A,Číselník!B:B,"nenalezeno",0)</f>
        <v>FÚ pro Středočeský kraj</v>
      </c>
      <c r="F477" s="181">
        <f t="shared" si="36"/>
        <v>2118</v>
      </c>
      <c r="G477" s="181" t="str">
        <f>_xlfn.XLOOKUP(F477,'Číselník II_stav 1. 7. 2026'!A:A,'Číselník II_stav 1. 7. 2026'!B:B,"nenalezeno",0)</f>
        <v>Sekce ÚP v Nymburku</v>
      </c>
      <c r="H477" s="181">
        <f t="shared" si="37"/>
        <v>211850</v>
      </c>
      <c r="I477" s="181">
        <f t="shared" si="38"/>
        <v>50522</v>
      </c>
      <c r="J477" s="181" t="str">
        <f>'FÚ_stav 1. 7. 2026'!$A$4</f>
        <v>Ředitel FÚ</v>
      </c>
      <c r="K477" s="181" t="s">
        <v>468</v>
      </c>
      <c r="L477" s="181" t="str">
        <f t="shared" si="34"/>
        <v>Sekce ÚP v Nymburku</v>
      </c>
      <c r="M477" s="181" t="str">
        <f>_xlfn.XLOOKUP(I477,'Sekce_ÚP_stav 1. 12. 2025'!$F$4:$F$71,'Sekce_ÚP_stav 1. 12. 2025'!$A$4:$A$71,"nenalezeno",0)</f>
        <v>Ředitel sekce ÚP</v>
      </c>
      <c r="N477" s="181" t="str">
        <f>_xlfn.XLOOKUP(I477,'Sekce_ÚP_stav 1. 12. 2025'!$F$4:$F$71,'Sekce_ÚP_stav 1. 12. 2025'!$C$4:$C$71,"nenalezeno",0)</f>
        <v>Odbor vyměřovací</v>
      </c>
      <c r="O477" s="181" t="str">
        <f>_xlfn.XLOOKUP(I477,'Sekce_ÚP_stav 1. 12. 2025'!$F$4:$F$71,'Sekce_ÚP_stav 1. 12. 2025'!$D$4:$D$71,"nenalezeno",0)</f>
        <v>Oddělení vyměřovací II</v>
      </c>
    </row>
    <row r="478" spans="1:15" x14ac:dyDescent="0.25">
      <c r="A478" s="233"/>
      <c r="B478" s="114">
        <v>211850523</v>
      </c>
      <c r="C478" s="115" t="s">
        <v>1012</v>
      </c>
      <c r="D478" s="181">
        <f t="shared" si="35"/>
        <v>21</v>
      </c>
      <c r="E478" s="181" t="str">
        <f>_xlfn.XLOOKUP(D478,Číselník!A:A,Číselník!B:B,"nenalezeno",0)</f>
        <v>FÚ pro Středočeský kraj</v>
      </c>
      <c r="F478" s="181">
        <f t="shared" si="36"/>
        <v>2118</v>
      </c>
      <c r="G478" s="181" t="str">
        <f>_xlfn.XLOOKUP(F478,'Číselník II_stav 1. 7. 2026'!A:A,'Číselník II_stav 1. 7. 2026'!B:B,"nenalezeno",0)</f>
        <v>Sekce ÚP v Nymburku</v>
      </c>
      <c r="H478" s="181">
        <f t="shared" si="37"/>
        <v>211850</v>
      </c>
      <c r="I478" s="181">
        <f t="shared" si="38"/>
        <v>50523</v>
      </c>
      <c r="J478" s="181" t="str">
        <f>'FÚ_stav 1. 7. 2026'!$A$4</f>
        <v>Ředitel FÚ</v>
      </c>
      <c r="K478" s="181" t="s">
        <v>468</v>
      </c>
      <c r="L478" s="181" t="str">
        <f t="shared" si="34"/>
        <v>Sekce ÚP v Nymburku</v>
      </c>
      <c r="M478" s="181" t="str">
        <f>_xlfn.XLOOKUP(I478,'Sekce_ÚP_stav 1. 12. 2025'!$F$4:$F$71,'Sekce_ÚP_stav 1. 12. 2025'!$A$4:$A$71,"nenalezeno",0)</f>
        <v>Ředitel sekce ÚP</v>
      </c>
      <c r="N478" s="181" t="str">
        <f>_xlfn.XLOOKUP(I478,'Sekce_ÚP_stav 1. 12. 2025'!$F$4:$F$71,'Sekce_ÚP_stav 1. 12. 2025'!$C$4:$C$71,"nenalezeno",0)</f>
        <v>Odbor vyměřovací</v>
      </c>
      <c r="O478" s="181" t="str">
        <f>_xlfn.XLOOKUP(I478,'Sekce_ÚP_stav 1. 12. 2025'!$F$4:$F$71,'Sekce_ÚP_stav 1. 12. 2025'!$D$4:$D$71,"nenalezeno",0)</f>
        <v>Oddělení vyměřovací III</v>
      </c>
    </row>
    <row r="479" spans="1:15" x14ac:dyDescent="0.25">
      <c r="A479" s="233"/>
      <c r="B479" s="114">
        <v>211860050</v>
      </c>
      <c r="C479" s="115" t="s">
        <v>1013</v>
      </c>
      <c r="D479" s="181">
        <f t="shared" si="35"/>
        <v>21</v>
      </c>
      <c r="E479" s="181" t="str">
        <f>_xlfn.XLOOKUP(D479,Číselník!A:A,Číselník!B:B,"nenalezeno",0)</f>
        <v>FÚ pro Středočeský kraj</v>
      </c>
      <c r="F479" s="181">
        <f t="shared" si="36"/>
        <v>2118</v>
      </c>
      <c r="G479" s="181" t="str">
        <f>_xlfn.XLOOKUP(F479,'Číselník II_stav 1. 7. 2026'!A:A,'Číselník II_stav 1. 7. 2026'!B:B,"nenalezeno",0)</f>
        <v>Sekce ÚP v Nymburku</v>
      </c>
      <c r="H479" s="181">
        <f t="shared" si="37"/>
        <v>211860</v>
      </c>
      <c r="I479" s="181">
        <f t="shared" si="38"/>
        <v>60050</v>
      </c>
      <c r="J479" s="181" t="str">
        <f>'FÚ_stav 1. 7. 2026'!$A$4</f>
        <v>Ředitel FÚ</v>
      </c>
      <c r="K479" s="181" t="s">
        <v>468</v>
      </c>
      <c r="L479" s="181" t="str">
        <f t="shared" si="34"/>
        <v>Sekce ÚP v Nymburku</v>
      </c>
      <c r="M479" s="181" t="str">
        <f>_xlfn.XLOOKUP(I479,'Sekce_ÚP_stav 1. 12. 2025'!$F$4:$F$71,'Sekce_ÚP_stav 1. 12. 2025'!$A$4:$A$71,"nenalezeno",0)</f>
        <v>Ředitel sekce ÚP</v>
      </c>
      <c r="N479" s="181" t="str">
        <f>_xlfn.XLOOKUP(I479,'Sekce_ÚP_stav 1. 12. 2025'!$F$4:$F$71,'Sekce_ÚP_stav 1. 12. 2025'!$C$4:$C$71,"nenalezeno",0)</f>
        <v>Odbor kontrolní</v>
      </c>
      <c r="O479" s="181"/>
    </row>
    <row r="480" spans="1:15" x14ac:dyDescent="0.25">
      <c r="A480" s="233"/>
      <c r="B480" s="114">
        <v>211860561</v>
      </c>
      <c r="C480" s="115" t="s">
        <v>1014</v>
      </c>
      <c r="D480" s="181">
        <f t="shared" si="35"/>
        <v>21</v>
      </c>
      <c r="E480" s="181" t="str">
        <f>_xlfn.XLOOKUP(D480,Číselník!A:A,Číselník!B:B,"nenalezeno",0)</f>
        <v>FÚ pro Středočeský kraj</v>
      </c>
      <c r="F480" s="181">
        <f t="shared" si="36"/>
        <v>2118</v>
      </c>
      <c r="G480" s="181" t="str">
        <f>_xlfn.XLOOKUP(F480,'Číselník II_stav 1. 7. 2026'!A:A,'Číselník II_stav 1. 7. 2026'!B:B,"nenalezeno",0)</f>
        <v>Sekce ÚP v Nymburku</v>
      </c>
      <c r="H480" s="181">
        <f t="shared" si="37"/>
        <v>211860</v>
      </c>
      <c r="I480" s="181">
        <f t="shared" si="38"/>
        <v>60561</v>
      </c>
      <c r="J480" s="181" t="str">
        <f>'FÚ_stav 1. 7. 2026'!$A$4</f>
        <v>Ředitel FÚ</v>
      </c>
      <c r="K480" s="181" t="s">
        <v>468</v>
      </c>
      <c r="L480" s="181" t="str">
        <f t="shared" si="34"/>
        <v>Sekce ÚP v Nymburku</v>
      </c>
      <c r="M480" s="181" t="str">
        <f>_xlfn.XLOOKUP(I480,'Sekce_ÚP_stav 1. 12. 2025'!$F$4:$F$71,'Sekce_ÚP_stav 1. 12. 2025'!$A$4:$A$71,"nenalezeno",0)</f>
        <v>Ředitel sekce ÚP</v>
      </c>
      <c r="N480" s="181" t="str">
        <f>_xlfn.XLOOKUP(I480,'Sekce_ÚP_stav 1. 12. 2025'!$F$4:$F$71,'Sekce_ÚP_stav 1. 12. 2025'!$C$4:$C$71,"nenalezeno",0)</f>
        <v>Odbor kontrolní</v>
      </c>
      <c r="O480" s="181" t="str">
        <f>_xlfn.XLOOKUP(I480,'Sekce_ÚP_stav 1. 12. 2025'!$F$4:$F$71,'Sekce_ÚP_stav 1. 12. 2025'!$D$4:$D$71,"nenalezeno",0)</f>
        <v>Oddělení kontrolní I</v>
      </c>
    </row>
    <row r="481" spans="1:15" x14ac:dyDescent="0.25">
      <c r="A481" s="233"/>
      <c r="B481" s="114">
        <v>211860562</v>
      </c>
      <c r="C481" s="115" t="s">
        <v>1015</v>
      </c>
      <c r="D481" s="181">
        <f t="shared" si="35"/>
        <v>21</v>
      </c>
      <c r="E481" s="181" t="str">
        <f>_xlfn.XLOOKUP(D481,Číselník!A:A,Číselník!B:B,"nenalezeno",0)</f>
        <v>FÚ pro Středočeský kraj</v>
      </c>
      <c r="F481" s="181">
        <f t="shared" si="36"/>
        <v>2118</v>
      </c>
      <c r="G481" s="181" t="str">
        <f>_xlfn.XLOOKUP(F481,'Číselník II_stav 1. 7. 2026'!A:A,'Číselník II_stav 1. 7. 2026'!B:B,"nenalezeno",0)</f>
        <v>Sekce ÚP v Nymburku</v>
      </c>
      <c r="H481" s="181">
        <f t="shared" si="37"/>
        <v>211860</v>
      </c>
      <c r="I481" s="181">
        <f t="shared" si="38"/>
        <v>60562</v>
      </c>
      <c r="J481" s="181" t="str">
        <f>'FÚ_stav 1. 7. 2026'!$A$4</f>
        <v>Ředitel FÚ</v>
      </c>
      <c r="K481" s="181" t="s">
        <v>468</v>
      </c>
      <c r="L481" s="181" t="str">
        <f t="shared" si="34"/>
        <v>Sekce ÚP v Nymburku</v>
      </c>
      <c r="M481" s="181" t="str">
        <f>_xlfn.XLOOKUP(I481,'Sekce_ÚP_stav 1. 12. 2025'!$F$4:$F$71,'Sekce_ÚP_stav 1. 12. 2025'!$A$4:$A$71,"nenalezeno",0)</f>
        <v>Ředitel sekce ÚP</v>
      </c>
      <c r="N481" s="181" t="str">
        <f>_xlfn.XLOOKUP(I481,'Sekce_ÚP_stav 1. 12. 2025'!$F$4:$F$71,'Sekce_ÚP_stav 1. 12. 2025'!$C$4:$C$71,"nenalezeno",0)</f>
        <v>Odbor kontrolní</v>
      </c>
      <c r="O481" s="181" t="str">
        <f>_xlfn.XLOOKUP(I481,'Sekce_ÚP_stav 1. 12. 2025'!$F$4:$F$71,'Sekce_ÚP_stav 1. 12. 2025'!$D$4:$D$71,"nenalezeno",0)</f>
        <v>Oddělení kontrolní II</v>
      </c>
    </row>
    <row r="482" spans="1:15" x14ac:dyDescent="0.25">
      <c r="A482" s="233"/>
      <c r="B482" s="114">
        <v>212000030</v>
      </c>
      <c r="C482" s="115" t="s">
        <v>1016</v>
      </c>
      <c r="D482" s="181">
        <f t="shared" si="35"/>
        <v>21</v>
      </c>
      <c r="E482" s="181" t="str">
        <f>_xlfn.XLOOKUP(D482,Číselník!A:A,Číselník!B:B,"nenalezeno",0)</f>
        <v>FÚ pro Středočeský kraj</v>
      </c>
      <c r="F482" s="181">
        <f t="shared" si="36"/>
        <v>2120</v>
      </c>
      <c r="G482" s="181" t="str">
        <f>_xlfn.XLOOKUP(F482,'Číselník II_stav 1. 7. 2026'!A:A,'Číselník II_stav 1. 7. 2026'!B:B,"nenalezeno",0)</f>
        <v>Sekce ÚP v Příbrami</v>
      </c>
      <c r="H482" s="181">
        <f t="shared" si="37"/>
        <v>212000</v>
      </c>
      <c r="I482" s="181">
        <f t="shared" si="38"/>
        <v>30</v>
      </c>
      <c r="J482" s="181" t="str">
        <f>'FÚ_stav 1. 7. 2026'!$A$4</f>
        <v>Ředitel FÚ</v>
      </c>
      <c r="K482" s="181" t="s">
        <v>469</v>
      </c>
      <c r="L482" s="181" t="str">
        <f t="shared" ref="L482:L514" si="39">$G482</f>
        <v>Sekce ÚP v Příbrami</v>
      </c>
      <c r="M482" s="181" t="str">
        <f>_xlfn.XLOOKUP(I482,'Sekce_ÚP_stav 1. 12. 2025'!$F$4:$F$71,'Sekce_ÚP_stav 1. 12. 2025'!$A$4:$A$71,"nenalezeno",0)</f>
        <v>Ředitel sekce ÚP</v>
      </c>
      <c r="N482" s="181"/>
      <c r="O482" s="181"/>
    </row>
    <row r="483" spans="1:15" x14ac:dyDescent="0.25">
      <c r="A483" s="233"/>
      <c r="B483" s="114">
        <v>212000065</v>
      </c>
      <c r="C483" s="115" t="s">
        <v>1017</v>
      </c>
      <c r="D483" s="181">
        <f t="shared" si="35"/>
        <v>21</v>
      </c>
      <c r="E483" s="181" t="str">
        <f>_xlfn.XLOOKUP(D483,Číselník!A:A,Číselník!B:B,"nenalezeno",0)</f>
        <v>FÚ pro Středočeský kraj</v>
      </c>
      <c r="F483" s="181">
        <f t="shared" si="36"/>
        <v>2120</v>
      </c>
      <c r="G483" s="181" t="str">
        <f>_xlfn.XLOOKUP(F483,'Číselník II_stav 1. 7. 2026'!A:A,'Číselník II_stav 1. 7. 2026'!B:B,"nenalezeno",0)</f>
        <v>Sekce ÚP v Příbrami</v>
      </c>
      <c r="H483" s="181">
        <f t="shared" si="37"/>
        <v>212000</v>
      </c>
      <c r="I483" s="181">
        <f t="shared" si="38"/>
        <v>65</v>
      </c>
      <c r="J483" s="181" t="str">
        <f>'FÚ_stav 1. 7. 2026'!$A$4</f>
        <v>Ředitel FÚ</v>
      </c>
      <c r="K483" s="181" t="s">
        <v>469</v>
      </c>
      <c r="L483" s="181" t="str">
        <f t="shared" si="39"/>
        <v>Sekce ÚP v Příbrami</v>
      </c>
      <c r="M483" s="181" t="str">
        <f>_xlfn.XLOOKUP(I483,'Sekce_ÚP_stav 1. 12. 2025'!$F$4:$F$71,'Sekce_ÚP_stav 1. 12. 2025'!$A$4:$A$71,"nenalezeno",0)</f>
        <v>Ředitel sekce ÚP</v>
      </c>
      <c r="N483" s="181" t="str">
        <f>_xlfn.XLOOKUP(I483,'Sekce_ÚP_stav 1. 12. 2025'!$F$4:$F$71,'Sekce_ÚP_stav 1. 12. 2025'!$C$4:$C$71,"nenalezeno",0)</f>
        <v>Oddělení sekretariátu a provozního zabezpečení</v>
      </c>
      <c r="O483" s="181"/>
    </row>
    <row r="484" spans="1:15" x14ac:dyDescent="0.25">
      <c r="A484" s="233"/>
      <c r="B484" s="114">
        <v>212000460</v>
      </c>
      <c r="C484" s="115" t="s">
        <v>1018</v>
      </c>
      <c r="D484" s="181">
        <f t="shared" si="35"/>
        <v>21</v>
      </c>
      <c r="E484" s="181" t="str">
        <f>_xlfn.XLOOKUP(D484,Číselník!A:A,Číselník!B:B,"nenalezeno",0)</f>
        <v>FÚ pro Středočeský kraj</v>
      </c>
      <c r="F484" s="181">
        <f t="shared" si="36"/>
        <v>2120</v>
      </c>
      <c r="G484" s="181" t="str">
        <f>_xlfn.XLOOKUP(F484,'Číselník II_stav 1. 7. 2026'!A:A,'Číselník II_stav 1. 7. 2026'!B:B,"nenalezeno",0)</f>
        <v>Sekce ÚP v Příbrami</v>
      </c>
      <c r="H484" s="181">
        <f t="shared" si="37"/>
        <v>212000</v>
      </c>
      <c r="I484" s="181">
        <f t="shared" si="38"/>
        <v>460</v>
      </c>
      <c r="J484" s="181" t="str">
        <f>'FÚ_stav 1. 7. 2026'!$A$4</f>
        <v>Ředitel FÚ</v>
      </c>
      <c r="K484" s="181" t="s">
        <v>469</v>
      </c>
      <c r="L484" s="181" t="str">
        <f t="shared" si="39"/>
        <v>Sekce ÚP v Příbrami</v>
      </c>
      <c r="M484" s="181" t="str">
        <f>_xlfn.XLOOKUP(I484,'Sekce_ÚP_stav 1. 12. 2025'!$F$4:$F$71,'Sekce_ÚP_stav 1. 12. 2025'!$A$4:$A$71,"nenalezeno",0)</f>
        <v>Ředitel sekce ÚP</v>
      </c>
      <c r="N484" s="181" t="str">
        <f>_xlfn.XLOOKUP(I484,'Sekce_ÚP_stav 1. 12. 2025'!$F$4:$F$71,'Sekce_ÚP_stav 1. 12. 2025'!$C$4:$C$71,"nenalezeno",0)</f>
        <v>Oddělení majetkových daní</v>
      </c>
      <c r="O484" s="181"/>
    </row>
    <row r="485" spans="1:15" x14ac:dyDescent="0.25">
      <c r="A485" s="233"/>
      <c r="B485" s="114">
        <v>212000510</v>
      </c>
      <c r="C485" s="115" t="s">
        <v>1019</v>
      </c>
      <c r="D485" s="181">
        <f t="shared" si="35"/>
        <v>21</v>
      </c>
      <c r="E485" s="181" t="str">
        <f>_xlfn.XLOOKUP(D485,Číselník!A:A,Číselník!B:B,"nenalezeno",0)</f>
        <v>FÚ pro Středočeský kraj</v>
      </c>
      <c r="F485" s="181">
        <f t="shared" si="36"/>
        <v>2120</v>
      </c>
      <c r="G485" s="181" t="str">
        <f>_xlfn.XLOOKUP(F485,'Číselník II_stav 1. 7. 2026'!A:A,'Číselník II_stav 1. 7. 2026'!B:B,"nenalezeno",0)</f>
        <v>Sekce ÚP v Příbrami</v>
      </c>
      <c r="H485" s="181">
        <f t="shared" si="37"/>
        <v>212000</v>
      </c>
      <c r="I485" s="181">
        <f t="shared" si="38"/>
        <v>510</v>
      </c>
      <c r="J485" s="181" t="str">
        <f>'FÚ_stav 1. 7. 2026'!$A$4</f>
        <v>Ředitel FÚ</v>
      </c>
      <c r="K485" s="181" t="s">
        <v>469</v>
      </c>
      <c r="L485" s="181" t="str">
        <f t="shared" si="39"/>
        <v>Sekce ÚP v Příbrami</v>
      </c>
      <c r="M485" s="181" t="str">
        <f>_xlfn.XLOOKUP(I485,'Sekce_ÚP_stav 1. 12. 2025'!$F$4:$F$71,'Sekce_ÚP_stav 1. 12. 2025'!$A$4:$A$71,"nenalezeno",0)</f>
        <v>Ředitel sekce ÚP</v>
      </c>
      <c r="N485" s="181" t="str">
        <f>_xlfn.XLOOKUP(I485,'Sekce_ÚP_stav 1. 12. 2025'!$F$4:$F$71,'Sekce_ÚP_stav 1. 12. 2025'!$C$4:$C$71,"nenalezeno",0)</f>
        <v>Oddělení správy registrů</v>
      </c>
      <c r="O485" s="181"/>
    </row>
    <row r="486" spans="1:15" x14ac:dyDescent="0.25">
      <c r="A486" s="233"/>
      <c r="B486" s="114">
        <v>212050050</v>
      </c>
      <c r="C486" s="115" t="s">
        <v>1020</v>
      </c>
      <c r="D486" s="181">
        <f t="shared" si="35"/>
        <v>21</v>
      </c>
      <c r="E486" s="181" t="str">
        <f>_xlfn.XLOOKUP(D486,Číselník!A:A,Číselník!B:B,"nenalezeno",0)</f>
        <v>FÚ pro Středočeský kraj</v>
      </c>
      <c r="F486" s="181">
        <f t="shared" si="36"/>
        <v>2120</v>
      </c>
      <c r="G486" s="181" t="str">
        <f>_xlfn.XLOOKUP(F486,'Číselník II_stav 1. 7. 2026'!A:A,'Číselník II_stav 1. 7. 2026'!B:B,"nenalezeno",0)</f>
        <v>Sekce ÚP v Příbrami</v>
      </c>
      <c r="H486" s="181">
        <f t="shared" si="37"/>
        <v>212050</v>
      </c>
      <c r="I486" s="181">
        <f t="shared" si="38"/>
        <v>50050</v>
      </c>
      <c r="J486" s="181" t="str">
        <f>'FÚ_stav 1. 7. 2026'!$A$4</f>
        <v>Ředitel FÚ</v>
      </c>
      <c r="K486" s="181" t="s">
        <v>469</v>
      </c>
      <c r="L486" s="181" t="str">
        <f t="shared" si="39"/>
        <v>Sekce ÚP v Příbrami</v>
      </c>
      <c r="M486" s="181" t="str">
        <f>_xlfn.XLOOKUP(I486,'Sekce_ÚP_stav 1. 12. 2025'!$F$4:$F$71,'Sekce_ÚP_stav 1. 12. 2025'!$A$4:$A$71,"nenalezeno",0)</f>
        <v>Ředitel sekce ÚP</v>
      </c>
      <c r="N486" s="181" t="str">
        <f>_xlfn.XLOOKUP(I486,'Sekce_ÚP_stav 1. 12. 2025'!$F$4:$F$71,'Sekce_ÚP_stav 1. 12. 2025'!$C$4:$C$71,"nenalezeno",0)</f>
        <v>Odbor vyměřovací</v>
      </c>
      <c r="O486" s="181"/>
    </row>
    <row r="487" spans="1:15" x14ac:dyDescent="0.25">
      <c r="A487" s="233"/>
      <c r="B487" s="114">
        <v>212050521</v>
      </c>
      <c r="C487" s="115" t="s">
        <v>1021</v>
      </c>
      <c r="D487" s="181">
        <f t="shared" si="35"/>
        <v>21</v>
      </c>
      <c r="E487" s="181" t="str">
        <f>_xlfn.XLOOKUP(D487,Číselník!A:A,Číselník!B:B,"nenalezeno",0)</f>
        <v>FÚ pro Středočeský kraj</v>
      </c>
      <c r="F487" s="181">
        <f t="shared" si="36"/>
        <v>2120</v>
      </c>
      <c r="G487" s="181" t="str">
        <f>_xlfn.XLOOKUP(F487,'Číselník II_stav 1. 7. 2026'!A:A,'Číselník II_stav 1. 7. 2026'!B:B,"nenalezeno",0)</f>
        <v>Sekce ÚP v Příbrami</v>
      </c>
      <c r="H487" s="181">
        <f t="shared" si="37"/>
        <v>212050</v>
      </c>
      <c r="I487" s="181">
        <f t="shared" si="38"/>
        <v>50521</v>
      </c>
      <c r="J487" s="181" t="str">
        <f>'FÚ_stav 1. 7. 2026'!$A$4</f>
        <v>Ředitel FÚ</v>
      </c>
      <c r="K487" s="181" t="s">
        <v>469</v>
      </c>
      <c r="L487" s="181" t="str">
        <f t="shared" si="39"/>
        <v>Sekce ÚP v Příbrami</v>
      </c>
      <c r="M487" s="181" t="str">
        <f>_xlfn.XLOOKUP(I487,'Sekce_ÚP_stav 1. 12. 2025'!$F$4:$F$71,'Sekce_ÚP_stav 1. 12. 2025'!$A$4:$A$71,"nenalezeno",0)</f>
        <v>Ředitel sekce ÚP</v>
      </c>
      <c r="N487" s="181" t="str">
        <f>_xlfn.XLOOKUP(I487,'Sekce_ÚP_stav 1. 12. 2025'!$F$4:$F$71,'Sekce_ÚP_stav 1. 12. 2025'!$C$4:$C$71,"nenalezeno",0)</f>
        <v>Odbor vyměřovací</v>
      </c>
      <c r="O487" s="181" t="str">
        <f>_xlfn.XLOOKUP(I487,'Sekce_ÚP_stav 1. 12. 2025'!$F$4:$F$71,'Sekce_ÚP_stav 1. 12. 2025'!$D$4:$D$71,"nenalezeno",0)</f>
        <v>Oddělení vyměřovací I</v>
      </c>
    </row>
    <row r="488" spans="1:15" x14ac:dyDescent="0.25">
      <c r="A488" s="233"/>
      <c r="B488" s="114">
        <v>212050522</v>
      </c>
      <c r="C488" s="115" t="s">
        <v>1022</v>
      </c>
      <c r="D488" s="181">
        <f t="shared" si="35"/>
        <v>21</v>
      </c>
      <c r="E488" s="181" t="str">
        <f>_xlfn.XLOOKUP(D488,Číselník!A:A,Číselník!B:B,"nenalezeno",0)</f>
        <v>FÚ pro Středočeský kraj</v>
      </c>
      <c r="F488" s="181">
        <f t="shared" si="36"/>
        <v>2120</v>
      </c>
      <c r="G488" s="181" t="str">
        <f>_xlfn.XLOOKUP(F488,'Číselník II_stav 1. 7. 2026'!A:A,'Číselník II_stav 1. 7. 2026'!B:B,"nenalezeno",0)</f>
        <v>Sekce ÚP v Příbrami</v>
      </c>
      <c r="H488" s="181">
        <f t="shared" si="37"/>
        <v>212050</v>
      </c>
      <c r="I488" s="181">
        <f t="shared" si="38"/>
        <v>50522</v>
      </c>
      <c r="J488" s="181" t="str">
        <f>'FÚ_stav 1. 7. 2026'!$A$4</f>
        <v>Ředitel FÚ</v>
      </c>
      <c r="K488" s="181" t="s">
        <v>469</v>
      </c>
      <c r="L488" s="181" t="str">
        <f t="shared" si="39"/>
        <v>Sekce ÚP v Příbrami</v>
      </c>
      <c r="M488" s="181" t="str">
        <f>_xlfn.XLOOKUP(I488,'Sekce_ÚP_stav 1. 12. 2025'!$F$4:$F$71,'Sekce_ÚP_stav 1. 12. 2025'!$A$4:$A$71,"nenalezeno",0)</f>
        <v>Ředitel sekce ÚP</v>
      </c>
      <c r="N488" s="181" t="str">
        <f>_xlfn.XLOOKUP(I488,'Sekce_ÚP_stav 1. 12. 2025'!$F$4:$F$71,'Sekce_ÚP_stav 1. 12. 2025'!$C$4:$C$71,"nenalezeno",0)</f>
        <v>Odbor vyměřovací</v>
      </c>
      <c r="O488" s="181" t="str">
        <f>_xlfn.XLOOKUP(I488,'Sekce_ÚP_stav 1. 12. 2025'!$F$4:$F$71,'Sekce_ÚP_stav 1. 12. 2025'!$D$4:$D$71,"nenalezeno",0)</f>
        <v>Oddělení vyměřovací II</v>
      </c>
    </row>
    <row r="489" spans="1:15" x14ac:dyDescent="0.25">
      <c r="A489" s="233"/>
      <c r="B489" s="114">
        <v>212050523</v>
      </c>
      <c r="C489" s="115" t="s">
        <v>1023</v>
      </c>
      <c r="D489" s="181">
        <f t="shared" si="35"/>
        <v>21</v>
      </c>
      <c r="E489" s="181" t="str">
        <f>_xlfn.XLOOKUP(D489,Číselník!A:A,Číselník!B:B,"nenalezeno",0)</f>
        <v>FÚ pro Středočeský kraj</v>
      </c>
      <c r="F489" s="181">
        <f t="shared" si="36"/>
        <v>2120</v>
      </c>
      <c r="G489" s="181" t="str">
        <f>_xlfn.XLOOKUP(F489,'Číselník II_stav 1. 7. 2026'!A:A,'Číselník II_stav 1. 7. 2026'!B:B,"nenalezeno",0)</f>
        <v>Sekce ÚP v Příbrami</v>
      </c>
      <c r="H489" s="181">
        <f t="shared" si="37"/>
        <v>212050</v>
      </c>
      <c r="I489" s="181">
        <f t="shared" si="38"/>
        <v>50523</v>
      </c>
      <c r="J489" s="181" t="str">
        <f>'FÚ_stav 1. 7. 2026'!$A$4</f>
        <v>Ředitel FÚ</v>
      </c>
      <c r="K489" s="181" t="s">
        <v>469</v>
      </c>
      <c r="L489" s="181" t="str">
        <f t="shared" si="39"/>
        <v>Sekce ÚP v Příbrami</v>
      </c>
      <c r="M489" s="181" t="str">
        <f>_xlfn.XLOOKUP(I489,'Sekce_ÚP_stav 1. 12. 2025'!$F$4:$F$71,'Sekce_ÚP_stav 1. 12. 2025'!$A$4:$A$71,"nenalezeno",0)</f>
        <v>Ředitel sekce ÚP</v>
      </c>
      <c r="N489" s="181" t="str">
        <f>_xlfn.XLOOKUP(I489,'Sekce_ÚP_stav 1. 12. 2025'!$F$4:$F$71,'Sekce_ÚP_stav 1. 12. 2025'!$C$4:$C$71,"nenalezeno",0)</f>
        <v>Odbor vyměřovací</v>
      </c>
      <c r="O489" s="181" t="str">
        <f>_xlfn.XLOOKUP(I489,'Sekce_ÚP_stav 1. 12. 2025'!$F$4:$F$71,'Sekce_ÚP_stav 1. 12. 2025'!$D$4:$D$71,"nenalezeno",0)</f>
        <v>Oddělení vyměřovací III</v>
      </c>
    </row>
    <row r="490" spans="1:15" x14ac:dyDescent="0.25">
      <c r="A490" s="233"/>
      <c r="B490" s="114">
        <v>212050524</v>
      </c>
      <c r="C490" s="115" t="s">
        <v>1024</v>
      </c>
      <c r="D490" s="181">
        <f t="shared" si="35"/>
        <v>21</v>
      </c>
      <c r="E490" s="181" t="str">
        <f>_xlfn.XLOOKUP(D490,Číselník!A:A,Číselník!B:B,"nenalezeno",0)</f>
        <v>FÚ pro Středočeský kraj</v>
      </c>
      <c r="F490" s="181">
        <f t="shared" si="36"/>
        <v>2120</v>
      </c>
      <c r="G490" s="181" t="str">
        <f>_xlfn.XLOOKUP(F490,'Číselník II_stav 1. 7. 2026'!A:A,'Číselník II_stav 1. 7. 2026'!B:B,"nenalezeno",0)</f>
        <v>Sekce ÚP v Příbrami</v>
      </c>
      <c r="H490" s="181">
        <f t="shared" si="37"/>
        <v>212050</v>
      </c>
      <c r="I490" s="181">
        <f t="shared" si="38"/>
        <v>50524</v>
      </c>
      <c r="J490" s="181" t="str">
        <f>'FÚ_stav 1. 7. 2026'!$A$4</f>
        <v>Ředitel FÚ</v>
      </c>
      <c r="K490" s="181" t="s">
        <v>469</v>
      </c>
      <c r="L490" s="181" t="str">
        <f t="shared" si="39"/>
        <v>Sekce ÚP v Příbrami</v>
      </c>
      <c r="M490" s="181" t="str">
        <f>_xlfn.XLOOKUP(I490,'Sekce_ÚP_stav 1. 12. 2025'!$F$4:$F$71,'Sekce_ÚP_stav 1. 12. 2025'!$A$4:$A$71,"nenalezeno",0)</f>
        <v>Ředitel sekce ÚP</v>
      </c>
      <c r="N490" s="181" t="str">
        <f>_xlfn.XLOOKUP(I490,'Sekce_ÚP_stav 1. 12. 2025'!$F$4:$F$71,'Sekce_ÚP_stav 1. 12. 2025'!$C$4:$C$71,"nenalezeno",0)</f>
        <v>Odbor vyměřovací</v>
      </c>
      <c r="O490" s="181" t="str">
        <f>_xlfn.XLOOKUP(I490,'Sekce_ÚP_stav 1. 12. 2025'!$F$4:$F$71,'Sekce_ÚP_stav 1. 12. 2025'!$D$4:$D$71,"nenalezeno",0)</f>
        <v>Oddělení vyměřovací IV</v>
      </c>
    </row>
    <row r="491" spans="1:15" x14ac:dyDescent="0.25">
      <c r="A491" s="233"/>
      <c r="B491" s="114">
        <v>212060050</v>
      </c>
      <c r="C491" s="115" t="s">
        <v>1025</v>
      </c>
      <c r="D491" s="181">
        <f t="shared" si="35"/>
        <v>21</v>
      </c>
      <c r="E491" s="181" t="str">
        <f>_xlfn.XLOOKUP(D491,Číselník!A:A,Číselník!B:B,"nenalezeno",0)</f>
        <v>FÚ pro Středočeský kraj</v>
      </c>
      <c r="F491" s="181">
        <f t="shared" si="36"/>
        <v>2120</v>
      </c>
      <c r="G491" s="181" t="str">
        <f>_xlfn.XLOOKUP(F491,'Číselník II_stav 1. 7. 2026'!A:A,'Číselník II_stav 1. 7. 2026'!B:B,"nenalezeno",0)</f>
        <v>Sekce ÚP v Příbrami</v>
      </c>
      <c r="H491" s="181">
        <f t="shared" si="37"/>
        <v>212060</v>
      </c>
      <c r="I491" s="181">
        <f t="shared" si="38"/>
        <v>60050</v>
      </c>
      <c r="J491" s="181" t="str">
        <f>'FÚ_stav 1. 7. 2026'!$A$4</f>
        <v>Ředitel FÚ</v>
      </c>
      <c r="K491" s="181" t="s">
        <v>469</v>
      </c>
      <c r="L491" s="181" t="str">
        <f t="shared" si="39"/>
        <v>Sekce ÚP v Příbrami</v>
      </c>
      <c r="M491" s="181" t="str">
        <f>_xlfn.XLOOKUP(I491,'Sekce_ÚP_stav 1. 12. 2025'!$F$4:$F$71,'Sekce_ÚP_stav 1. 12. 2025'!$A$4:$A$71,"nenalezeno",0)</f>
        <v>Ředitel sekce ÚP</v>
      </c>
      <c r="N491" s="181" t="str">
        <f>_xlfn.XLOOKUP(I491,'Sekce_ÚP_stav 1. 12. 2025'!$F$4:$F$71,'Sekce_ÚP_stav 1. 12. 2025'!$C$4:$C$71,"nenalezeno",0)</f>
        <v>Odbor kontrolní</v>
      </c>
      <c r="O491" s="181"/>
    </row>
    <row r="492" spans="1:15" x14ac:dyDescent="0.25">
      <c r="A492" s="233"/>
      <c r="B492" s="114">
        <v>212060561</v>
      </c>
      <c r="C492" s="115" t="s">
        <v>1026</v>
      </c>
      <c r="D492" s="181">
        <f t="shared" si="35"/>
        <v>21</v>
      </c>
      <c r="E492" s="181" t="str">
        <f>_xlfn.XLOOKUP(D492,Číselník!A:A,Číselník!B:B,"nenalezeno",0)</f>
        <v>FÚ pro Středočeský kraj</v>
      </c>
      <c r="F492" s="181">
        <f t="shared" si="36"/>
        <v>2120</v>
      </c>
      <c r="G492" s="181" t="str">
        <f>_xlfn.XLOOKUP(F492,'Číselník II_stav 1. 7. 2026'!A:A,'Číselník II_stav 1. 7. 2026'!B:B,"nenalezeno",0)</f>
        <v>Sekce ÚP v Příbrami</v>
      </c>
      <c r="H492" s="181">
        <f t="shared" si="37"/>
        <v>212060</v>
      </c>
      <c r="I492" s="181">
        <f t="shared" si="38"/>
        <v>60561</v>
      </c>
      <c r="J492" s="181" t="str">
        <f>'FÚ_stav 1. 7. 2026'!$A$4</f>
        <v>Ředitel FÚ</v>
      </c>
      <c r="K492" s="181" t="s">
        <v>469</v>
      </c>
      <c r="L492" s="181" t="str">
        <f t="shared" si="39"/>
        <v>Sekce ÚP v Příbrami</v>
      </c>
      <c r="M492" s="181" t="str">
        <f>_xlfn.XLOOKUP(I492,'Sekce_ÚP_stav 1. 12. 2025'!$F$4:$F$71,'Sekce_ÚP_stav 1. 12. 2025'!$A$4:$A$71,"nenalezeno",0)</f>
        <v>Ředitel sekce ÚP</v>
      </c>
      <c r="N492" s="181" t="str">
        <f>_xlfn.XLOOKUP(I492,'Sekce_ÚP_stav 1. 12. 2025'!$F$4:$F$71,'Sekce_ÚP_stav 1. 12. 2025'!$C$4:$C$71,"nenalezeno",0)</f>
        <v>Odbor kontrolní</v>
      </c>
      <c r="O492" s="181" t="str">
        <f>_xlfn.XLOOKUP(I492,'Sekce_ÚP_stav 1. 12. 2025'!$F$4:$F$71,'Sekce_ÚP_stav 1. 12. 2025'!$D$4:$D$71,"nenalezeno",0)</f>
        <v>Oddělení kontrolní I</v>
      </c>
    </row>
    <row r="493" spans="1:15" x14ac:dyDescent="0.25">
      <c r="A493" s="233"/>
      <c r="B493" s="114">
        <v>212060562</v>
      </c>
      <c r="C493" s="115" t="s">
        <v>1027</v>
      </c>
      <c r="D493" s="181">
        <f t="shared" si="35"/>
        <v>21</v>
      </c>
      <c r="E493" s="181" t="str">
        <f>_xlfn.XLOOKUP(D493,Číselník!A:A,Číselník!B:B,"nenalezeno",0)</f>
        <v>FÚ pro Středočeský kraj</v>
      </c>
      <c r="F493" s="181">
        <f t="shared" si="36"/>
        <v>2120</v>
      </c>
      <c r="G493" s="181" t="str">
        <f>_xlfn.XLOOKUP(F493,'Číselník II_stav 1. 7. 2026'!A:A,'Číselník II_stav 1. 7. 2026'!B:B,"nenalezeno",0)</f>
        <v>Sekce ÚP v Příbrami</v>
      </c>
      <c r="H493" s="181">
        <f t="shared" si="37"/>
        <v>212060</v>
      </c>
      <c r="I493" s="181">
        <f t="shared" si="38"/>
        <v>60562</v>
      </c>
      <c r="J493" s="181" t="str">
        <f>'FÚ_stav 1. 7. 2026'!$A$4</f>
        <v>Ředitel FÚ</v>
      </c>
      <c r="K493" s="181" t="s">
        <v>469</v>
      </c>
      <c r="L493" s="181" t="str">
        <f t="shared" si="39"/>
        <v>Sekce ÚP v Příbrami</v>
      </c>
      <c r="M493" s="181" t="str">
        <f>_xlfn.XLOOKUP(I493,'Sekce_ÚP_stav 1. 12. 2025'!$F$4:$F$71,'Sekce_ÚP_stav 1. 12. 2025'!$A$4:$A$71,"nenalezeno",0)</f>
        <v>Ředitel sekce ÚP</v>
      </c>
      <c r="N493" s="181" t="str">
        <f>_xlfn.XLOOKUP(I493,'Sekce_ÚP_stav 1. 12. 2025'!$F$4:$F$71,'Sekce_ÚP_stav 1. 12. 2025'!$C$4:$C$71,"nenalezeno",0)</f>
        <v>Odbor kontrolní</v>
      </c>
      <c r="O493" s="181" t="str">
        <f>_xlfn.XLOOKUP(I493,'Sekce_ÚP_stav 1. 12. 2025'!$F$4:$F$71,'Sekce_ÚP_stav 1. 12. 2025'!$D$4:$D$71,"nenalezeno",0)</f>
        <v>Oddělení kontrolní II</v>
      </c>
    </row>
    <row r="494" spans="1:15" x14ac:dyDescent="0.25">
      <c r="A494" s="233"/>
      <c r="B494" s="114">
        <v>212060563</v>
      </c>
      <c r="C494" s="115" t="s">
        <v>1028</v>
      </c>
      <c r="D494" s="181">
        <f t="shared" si="35"/>
        <v>21</v>
      </c>
      <c r="E494" s="181" t="str">
        <f>_xlfn.XLOOKUP(D494,Číselník!A:A,Číselník!B:B,"nenalezeno",0)</f>
        <v>FÚ pro Středočeský kraj</v>
      </c>
      <c r="F494" s="181">
        <f t="shared" si="36"/>
        <v>2120</v>
      </c>
      <c r="G494" s="181" t="str">
        <f>_xlfn.XLOOKUP(F494,'Číselník II_stav 1. 7. 2026'!A:A,'Číselník II_stav 1. 7. 2026'!B:B,"nenalezeno",0)</f>
        <v>Sekce ÚP v Příbrami</v>
      </c>
      <c r="H494" s="181">
        <f t="shared" si="37"/>
        <v>212060</v>
      </c>
      <c r="I494" s="181">
        <f t="shared" si="38"/>
        <v>60563</v>
      </c>
      <c r="J494" s="181" t="str">
        <f>'FÚ_stav 1. 7. 2026'!$A$4</f>
        <v>Ředitel FÚ</v>
      </c>
      <c r="K494" s="181" t="s">
        <v>469</v>
      </c>
      <c r="L494" s="181" t="str">
        <f t="shared" si="39"/>
        <v>Sekce ÚP v Příbrami</v>
      </c>
      <c r="M494" s="181" t="str">
        <f>_xlfn.XLOOKUP(I494,'Sekce_ÚP_stav 1. 12. 2025'!$F$4:$F$71,'Sekce_ÚP_stav 1. 12. 2025'!$A$4:$A$71,"nenalezeno",0)</f>
        <v>Ředitel sekce ÚP</v>
      </c>
      <c r="N494" s="181" t="str">
        <f>_xlfn.XLOOKUP(I494,'Sekce_ÚP_stav 1. 12. 2025'!$F$4:$F$71,'Sekce_ÚP_stav 1. 12. 2025'!$C$4:$C$71,"nenalezeno",0)</f>
        <v>Odbor kontrolní</v>
      </c>
      <c r="O494" s="181" t="str">
        <f>_xlfn.XLOOKUP(I494,'Sekce_ÚP_stav 1. 12. 2025'!$F$4:$F$71,'Sekce_ÚP_stav 1. 12. 2025'!$D$4:$D$71,"nenalezeno",0)</f>
        <v>Oddělení kontrolní III</v>
      </c>
    </row>
    <row r="495" spans="1:15" x14ac:dyDescent="0.25">
      <c r="A495" s="233"/>
      <c r="B495" s="114">
        <v>212100030</v>
      </c>
      <c r="C495" s="115" t="s">
        <v>1029</v>
      </c>
      <c r="D495" s="181">
        <f t="shared" si="35"/>
        <v>21</v>
      </c>
      <c r="E495" s="181" t="str">
        <f>_xlfn.XLOOKUP(D495,Číselník!A:A,Číselník!B:B,"nenalezeno",0)</f>
        <v>FÚ pro Středočeský kraj</v>
      </c>
      <c r="F495" s="181">
        <f t="shared" si="36"/>
        <v>2121</v>
      </c>
      <c r="G495" s="181" t="str">
        <f>_xlfn.XLOOKUP(F495,'Číselník II_stav 1. 7. 2026'!A:A,'Číselník II_stav 1. 7. 2026'!B:B,"nenalezeno",0)</f>
        <v>Sekce ÚP v Rakovníku</v>
      </c>
      <c r="H495" s="181">
        <f t="shared" si="37"/>
        <v>212100</v>
      </c>
      <c r="I495" s="181">
        <f t="shared" si="38"/>
        <v>30</v>
      </c>
      <c r="J495" s="181" t="str">
        <f>'FÚ_stav 1. 7. 2026'!$A$4</f>
        <v>Ředitel FÚ</v>
      </c>
      <c r="K495" s="181" t="s">
        <v>470</v>
      </c>
      <c r="L495" s="181" t="str">
        <f t="shared" si="39"/>
        <v>Sekce ÚP v Rakovníku</v>
      </c>
      <c r="M495" s="181" t="str">
        <f>_xlfn.XLOOKUP(I495,'Sekce_ÚP_stav 1. 12. 2025'!$F$4:$F$71,'Sekce_ÚP_stav 1. 12. 2025'!$A$4:$A$71,"nenalezeno",0)</f>
        <v>Ředitel sekce ÚP</v>
      </c>
      <c r="N495" s="181"/>
      <c r="O495" s="181"/>
    </row>
    <row r="496" spans="1:15" x14ac:dyDescent="0.25">
      <c r="A496" s="233"/>
      <c r="B496" s="114">
        <v>212100460</v>
      </c>
      <c r="C496" s="115" t="s">
        <v>1030</v>
      </c>
      <c r="D496" s="181">
        <f t="shared" si="35"/>
        <v>21</v>
      </c>
      <c r="E496" s="181" t="str">
        <f>_xlfn.XLOOKUP(D496,Číselník!A:A,Číselník!B:B,"nenalezeno",0)</f>
        <v>FÚ pro Středočeský kraj</v>
      </c>
      <c r="F496" s="181">
        <f t="shared" si="36"/>
        <v>2121</v>
      </c>
      <c r="G496" s="181" t="str">
        <f>_xlfn.XLOOKUP(F496,'Číselník II_stav 1. 7. 2026'!A:A,'Číselník II_stav 1. 7. 2026'!B:B,"nenalezeno",0)</f>
        <v>Sekce ÚP v Rakovníku</v>
      </c>
      <c r="H496" s="181">
        <f t="shared" si="37"/>
        <v>212100</v>
      </c>
      <c r="I496" s="181">
        <f t="shared" si="38"/>
        <v>460</v>
      </c>
      <c r="J496" s="181" t="str">
        <f>'FÚ_stav 1. 7. 2026'!$A$4</f>
        <v>Ředitel FÚ</v>
      </c>
      <c r="K496" s="181" t="s">
        <v>470</v>
      </c>
      <c r="L496" s="181" t="str">
        <f t="shared" si="39"/>
        <v>Sekce ÚP v Rakovníku</v>
      </c>
      <c r="M496" s="181" t="str">
        <f>_xlfn.XLOOKUP(I496,'Sekce_ÚP_stav 1. 12. 2025'!$F$4:$F$71,'Sekce_ÚP_stav 1. 12. 2025'!$A$4:$A$71,"nenalezeno",0)</f>
        <v>Ředitel sekce ÚP</v>
      </c>
      <c r="N496" s="181" t="str">
        <f>_xlfn.XLOOKUP(I496,'Sekce_ÚP_stav 1. 12. 2025'!$F$4:$F$71,'Sekce_ÚP_stav 1. 12. 2025'!$C$4:$C$71,"nenalezeno",0)</f>
        <v>Oddělení majetkových daní</v>
      </c>
      <c r="O496" s="181"/>
    </row>
    <row r="497" spans="1:15" x14ac:dyDescent="0.25">
      <c r="A497" s="233"/>
      <c r="B497" s="114">
        <v>212100510</v>
      </c>
      <c r="C497" s="115" t="s">
        <v>1031</v>
      </c>
      <c r="D497" s="181">
        <f t="shared" si="35"/>
        <v>21</v>
      </c>
      <c r="E497" s="181" t="str">
        <f>_xlfn.XLOOKUP(D497,Číselník!A:A,Číselník!B:B,"nenalezeno",0)</f>
        <v>FÚ pro Středočeský kraj</v>
      </c>
      <c r="F497" s="181">
        <f t="shared" si="36"/>
        <v>2121</v>
      </c>
      <c r="G497" s="181" t="str">
        <f>_xlfn.XLOOKUP(F497,'Číselník II_stav 1. 7. 2026'!A:A,'Číselník II_stav 1. 7. 2026'!B:B,"nenalezeno",0)</f>
        <v>Sekce ÚP v Rakovníku</v>
      </c>
      <c r="H497" s="181">
        <f t="shared" si="37"/>
        <v>212100</v>
      </c>
      <c r="I497" s="181">
        <f t="shared" si="38"/>
        <v>510</v>
      </c>
      <c r="J497" s="181" t="str">
        <f>'FÚ_stav 1. 7. 2026'!$A$4</f>
        <v>Ředitel FÚ</v>
      </c>
      <c r="K497" s="181" t="s">
        <v>470</v>
      </c>
      <c r="L497" s="181" t="str">
        <f t="shared" si="39"/>
        <v>Sekce ÚP v Rakovníku</v>
      </c>
      <c r="M497" s="181" t="str">
        <f>_xlfn.XLOOKUP(I497,'Sekce_ÚP_stav 1. 12. 2025'!$F$4:$F$71,'Sekce_ÚP_stav 1. 12. 2025'!$A$4:$A$71,"nenalezeno",0)</f>
        <v>Ředitel sekce ÚP</v>
      </c>
      <c r="N497" s="181" t="str">
        <f>_xlfn.XLOOKUP(I497,'Sekce_ÚP_stav 1. 12. 2025'!$F$4:$F$71,'Sekce_ÚP_stav 1. 12. 2025'!$C$4:$C$71,"nenalezeno",0)</f>
        <v>Oddělení správy registrů</v>
      </c>
      <c r="O497" s="181"/>
    </row>
    <row r="498" spans="1:15" x14ac:dyDescent="0.25">
      <c r="A498" s="233"/>
      <c r="B498" s="114">
        <v>212150050</v>
      </c>
      <c r="C498" s="115" t="s">
        <v>1032</v>
      </c>
      <c r="D498" s="181">
        <f t="shared" si="35"/>
        <v>21</v>
      </c>
      <c r="E498" s="181" t="str">
        <f>_xlfn.XLOOKUP(D498,Číselník!A:A,Číselník!B:B,"nenalezeno",0)</f>
        <v>FÚ pro Středočeský kraj</v>
      </c>
      <c r="F498" s="181">
        <f t="shared" si="36"/>
        <v>2121</v>
      </c>
      <c r="G498" s="181" t="str">
        <f>_xlfn.XLOOKUP(F498,'Číselník II_stav 1. 7. 2026'!A:A,'Číselník II_stav 1. 7. 2026'!B:B,"nenalezeno",0)</f>
        <v>Sekce ÚP v Rakovníku</v>
      </c>
      <c r="H498" s="181">
        <f t="shared" si="37"/>
        <v>212150</v>
      </c>
      <c r="I498" s="181">
        <f t="shared" si="38"/>
        <v>50050</v>
      </c>
      <c r="J498" s="181" t="str">
        <f>'FÚ_stav 1. 7. 2026'!$A$4</f>
        <v>Ředitel FÚ</v>
      </c>
      <c r="K498" s="181" t="s">
        <v>470</v>
      </c>
      <c r="L498" s="181" t="str">
        <f t="shared" si="39"/>
        <v>Sekce ÚP v Rakovníku</v>
      </c>
      <c r="M498" s="181" t="str">
        <f>_xlfn.XLOOKUP(I498,'Sekce_ÚP_stav 1. 12. 2025'!$F$4:$F$71,'Sekce_ÚP_stav 1. 12. 2025'!$A$4:$A$71,"nenalezeno",0)</f>
        <v>Ředitel sekce ÚP</v>
      </c>
      <c r="N498" s="181" t="str">
        <f>_xlfn.XLOOKUP(I498,'Sekce_ÚP_stav 1. 12. 2025'!$F$4:$F$71,'Sekce_ÚP_stav 1. 12. 2025'!$C$4:$C$71,"nenalezeno",0)</f>
        <v>Odbor vyměřovací</v>
      </c>
      <c r="O498" s="181"/>
    </row>
    <row r="499" spans="1:15" x14ac:dyDescent="0.25">
      <c r="A499" s="233"/>
      <c r="B499" s="114">
        <v>212150521</v>
      </c>
      <c r="C499" s="115" t="s">
        <v>1033</v>
      </c>
      <c r="D499" s="181">
        <f t="shared" si="35"/>
        <v>21</v>
      </c>
      <c r="E499" s="181" t="str">
        <f>_xlfn.XLOOKUP(D499,Číselník!A:A,Číselník!B:B,"nenalezeno",0)</f>
        <v>FÚ pro Středočeský kraj</v>
      </c>
      <c r="F499" s="181">
        <f t="shared" si="36"/>
        <v>2121</v>
      </c>
      <c r="G499" s="181" t="str">
        <f>_xlfn.XLOOKUP(F499,'Číselník II_stav 1. 7. 2026'!A:A,'Číselník II_stav 1. 7. 2026'!B:B,"nenalezeno",0)</f>
        <v>Sekce ÚP v Rakovníku</v>
      </c>
      <c r="H499" s="181">
        <f t="shared" si="37"/>
        <v>212150</v>
      </c>
      <c r="I499" s="181">
        <f t="shared" si="38"/>
        <v>50521</v>
      </c>
      <c r="J499" s="181" t="str">
        <f>'FÚ_stav 1. 7. 2026'!$A$4</f>
        <v>Ředitel FÚ</v>
      </c>
      <c r="K499" s="181" t="s">
        <v>470</v>
      </c>
      <c r="L499" s="181" t="str">
        <f t="shared" si="39"/>
        <v>Sekce ÚP v Rakovníku</v>
      </c>
      <c r="M499" s="181" t="str">
        <f>_xlfn.XLOOKUP(I499,'Sekce_ÚP_stav 1. 12. 2025'!$F$4:$F$71,'Sekce_ÚP_stav 1. 12. 2025'!$A$4:$A$71,"nenalezeno",0)</f>
        <v>Ředitel sekce ÚP</v>
      </c>
      <c r="N499" s="181" t="str">
        <f>_xlfn.XLOOKUP(I499,'Sekce_ÚP_stav 1. 12. 2025'!$F$4:$F$71,'Sekce_ÚP_stav 1. 12. 2025'!$C$4:$C$71,"nenalezeno",0)</f>
        <v>Odbor vyměřovací</v>
      </c>
      <c r="O499" s="181" t="str">
        <f>_xlfn.XLOOKUP(I499,'Sekce_ÚP_stav 1. 12. 2025'!$F$4:$F$71,'Sekce_ÚP_stav 1. 12. 2025'!$D$4:$D$71,"nenalezeno",0)</f>
        <v>Oddělení vyměřovací I</v>
      </c>
    </row>
    <row r="500" spans="1:15" x14ac:dyDescent="0.25">
      <c r="A500" s="233"/>
      <c r="B500" s="114">
        <v>212150522</v>
      </c>
      <c r="C500" s="115" t="s">
        <v>1034</v>
      </c>
      <c r="D500" s="181">
        <f t="shared" si="35"/>
        <v>21</v>
      </c>
      <c r="E500" s="181" t="str">
        <f>_xlfn.XLOOKUP(D500,Číselník!A:A,Číselník!B:B,"nenalezeno",0)</f>
        <v>FÚ pro Středočeský kraj</v>
      </c>
      <c r="F500" s="181">
        <f t="shared" si="36"/>
        <v>2121</v>
      </c>
      <c r="G500" s="181" t="str">
        <f>_xlfn.XLOOKUP(F500,'Číselník II_stav 1. 7. 2026'!A:A,'Číselník II_stav 1. 7. 2026'!B:B,"nenalezeno",0)</f>
        <v>Sekce ÚP v Rakovníku</v>
      </c>
      <c r="H500" s="181">
        <f t="shared" si="37"/>
        <v>212150</v>
      </c>
      <c r="I500" s="181">
        <f t="shared" si="38"/>
        <v>50522</v>
      </c>
      <c r="J500" s="181" t="str">
        <f>'FÚ_stav 1. 7. 2026'!$A$4</f>
        <v>Ředitel FÚ</v>
      </c>
      <c r="K500" s="181" t="s">
        <v>470</v>
      </c>
      <c r="L500" s="181" t="str">
        <f t="shared" si="39"/>
        <v>Sekce ÚP v Rakovníku</v>
      </c>
      <c r="M500" s="181" t="str">
        <f>_xlfn.XLOOKUP(I500,'Sekce_ÚP_stav 1. 12. 2025'!$F$4:$F$71,'Sekce_ÚP_stav 1. 12. 2025'!$A$4:$A$71,"nenalezeno",0)</f>
        <v>Ředitel sekce ÚP</v>
      </c>
      <c r="N500" s="181" t="str">
        <f>_xlfn.XLOOKUP(I500,'Sekce_ÚP_stav 1. 12. 2025'!$F$4:$F$71,'Sekce_ÚP_stav 1. 12. 2025'!$C$4:$C$71,"nenalezeno",0)</f>
        <v>Odbor vyměřovací</v>
      </c>
      <c r="O500" s="181" t="str">
        <f>_xlfn.XLOOKUP(I500,'Sekce_ÚP_stav 1. 12. 2025'!$F$4:$F$71,'Sekce_ÚP_stav 1. 12. 2025'!$D$4:$D$71,"nenalezeno",0)</f>
        <v>Oddělení vyměřovací II</v>
      </c>
    </row>
    <row r="501" spans="1:15" x14ac:dyDescent="0.25">
      <c r="A501" s="233"/>
      <c r="B501" s="114">
        <v>212160050</v>
      </c>
      <c r="C501" s="115" t="s">
        <v>1035</v>
      </c>
      <c r="D501" s="181">
        <f t="shared" si="35"/>
        <v>21</v>
      </c>
      <c r="E501" s="181" t="str">
        <f>_xlfn.XLOOKUP(D501,Číselník!A:A,Číselník!B:B,"nenalezeno",0)</f>
        <v>FÚ pro Středočeský kraj</v>
      </c>
      <c r="F501" s="181">
        <f t="shared" si="36"/>
        <v>2121</v>
      </c>
      <c r="G501" s="181" t="str">
        <f>_xlfn.XLOOKUP(F501,'Číselník II_stav 1. 7. 2026'!A:A,'Číselník II_stav 1. 7. 2026'!B:B,"nenalezeno",0)</f>
        <v>Sekce ÚP v Rakovníku</v>
      </c>
      <c r="H501" s="181">
        <f t="shared" si="37"/>
        <v>212160</v>
      </c>
      <c r="I501" s="181">
        <f t="shared" si="38"/>
        <v>60050</v>
      </c>
      <c r="J501" s="181" t="str">
        <f>'FÚ_stav 1. 7. 2026'!$A$4</f>
        <v>Ředitel FÚ</v>
      </c>
      <c r="K501" s="181" t="s">
        <v>470</v>
      </c>
      <c r="L501" s="181" t="str">
        <f t="shared" si="39"/>
        <v>Sekce ÚP v Rakovníku</v>
      </c>
      <c r="M501" s="181" t="str">
        <f>_xlfn.XLOOKUP(I501,'Sekce_ÚP_stav 1. 12. 2025'!$F$4:$F$71,'Sekce_ÚP_stav 1. 12. 2025'!$A$4:$A$71,"nenalezeno",0)</f>
        <v>Ředitel sekce ÚP</v>
      </c>
      <c r="N501" s="181" t="str">
        <f>_xlfn.XLOOKUP(I501,'Sekce_ÚP_stav 1. 12. 2025'!$F$4:$F$71,'Sekce_ÚP_stav 1. 12. 2025'!$C$4:$C$71,"nenalezeno",0)</f>
        <v>Odbor kontrolní</v>
      </c>
      <c r="O501" s="181"/>
    </row>
    <row r="502" spans="1:15" x14ac:dyDescent="0.25">
      <c r="A502" s="233"/>
      <c r="B502" s="114">
        <v>212160561</v>
      </c>
      <c r="C502" s="115" t="s">
        <v>1036</v>
      </c>
      <c r="D502" s="181">
        <f t="shared" si="35"/>
        <v>21</v>
      </c>
      <c r="E502" s="181" t="str">
        <f>_xlfn.XLOOKUP(D502,Číselník!A:A,Číselník!B:B,"nenalezeno",0)</f>
        <v>FÚ pro Středočeský kraj</v>
      </c>
      <c r="F502" s="181">
        <f t="shared" si="36"/>
        <v>2121</v>
      </c>
      <c r="G502" s="181" t="str">
        <f>_xlfn.XLOOKUP(F502,'Číselník II_stav 1. 7. 2026'!A:A,'Číselník II_stav 1. 7. 2026'!B:B,"nenalezeno",0)</f>
        <v>Sekce ÚP v Rakovníku</v>
      </c>
      <c r="H502" s="181">
        <f t="shared" si="37"/>
        <v>212160</v>
      </c>
      <c r="I502" s="181">
        <f t="shared" si="38"/>
        <v>60561</v>
      </c>
      <c r="J502" s="181" t="str">
        <f>'FÚ_stav 1. 7. 2026'!$A$4</f>
        <v>Ředitel FÚ</v>
      </c>
      <c r="K502" s="181" t="s">
        <v>470</v>
      </c>
      <c r="L502" s="181" t="str">
        <f t="shared" si="39"/>
        <v>Sekce ÚP v Rakovníku</v>
      </c>
      <c r="M502" s="181" t="str">
        <f>_xlfn.XLOOKUP(I502,'Sekce_ÚP_stav 1. 12. 2025'!$F$4:$F$71,'Sekce_ÚP_stav 1. 12. 2025'!$A$4:$A$71,"nenalezeno",0)</f>
        <v>Ředitel sekce ÚP</v>
      </c>
      <c r="N502" s="181" t="str">
        <f>_xlfn.XLOOKUP(I502,'Sekce_ÚP_stav 1. 12. 2025'!$F$4:$F$71,'Sekce_ÚP_stav 1. 12. 2025'!$C$4:$C$71,"nenalezeno",0)</f>
        <v>Odbor kontrolní</v>
      </c>
      <c r="O502" s="181" t="str">
        <f>_xlfn.XLOOKUP(I502,'Sekce_ÚP_stav 1. 12. 2025'!$F$4:$F$71,'Sekce_ÚP_stav 1. 12. 2025'!$D$4:$D$71,"nenalezeno",0)</f>
        <v>Oddělení kontrolní I</v>
      </c>
    </row>
    <row r="503" spans="1:15" x14ac:dyDescent="0.25">
      <c r="A503" s="233"/>
      <c r="B503" s="114">
        <v>212160562</v>
      </c>
      <c r="C503" s="115" t="s">
        <v>1037</v>
      </c>
      <c r="D503" s="181">
        <f t="shared" si="35"/>
        <v>21</v>
      </c>
      <c r="E503" s="181" t="str">
        <f>_xlfn.XLOOKUP(D503,Číselník!A:A,Číselník!B:B,"nenalezeno",0)</f>
        <v>FÚ pro Středočeský kraj</v>
      </c>
      <c r="F503" s="181">
        <f t="shared" si="36"/>
        <v>2121</v>
      </c>
      <c r="G503" s="181" t="str">
        <f>_xlfn.XLOOKUP(F503,'Číselník II_stav 1. 7. 2026'!A:A,'Číselník II_stav 1. 7. 2026'!B:B,"nenalezeno",0)</f>
        <v>Sekce ÚP v Rakovníku</v>
      </c>
      <c r="H503" s="181">
        <f t="shared" si="37"/>
        <v>212160</v>
      </c>
      <c r="I503" s="181">
        <f t="shared" si="38"/>
        <v>60562</v>
      </c>
      <c r="J503" s="181" t="str">
        <f>'FÚ_stav 1. 7. 2026'!$A$4</f>
        <v>Ředitel FÚ</v>
      </c>
      <c r="K503" s="181" t="s">
        <v>470</v>
      </c>
      <c r="L503" s="181" t="str">
        <f t="shared" si="39"/>
        <v>Sekce ÚP v Rakovníku</v>
      </c>
      <c r="M503" s="181" t="str">
        <f>_xlfn.XLOOKUP(I503,'Sekce_ÚP_stav 1. 12. 2025'!$F$4:$F$71,'Sekce_ÚP_stav 1. 12. 2025'!$A$4:$A$71,"nenalezeno",0)</f>
        <v>Ředitel sekce ÚP</v>
      </c>
      <c r="N503" s="181" t="str">
        <f>_xlfn.XLOOKUP(I503,'Sekce_ÚP_stav 1. 12. 2025'!$F$4:$F$71,'Sekce_ÚP_stav 1. 12. 2025'!$C$4:$C$71,"nenalezeno",0)</f>
        <v>Odbor kontrolní</v>
      </c>
      <c r="O503" s="181" t="str">
        <f>_xlfn.XLOOKUP(I503,'Sekce_ÚP_stav 1. 12. 2025'!$F$4:$F$71,'Sekce_ÚP_stav 1. 12. 2025'!$D$4:$D$71,"nenalezeno",0)</f>
        <v>Oddělení kontrolní II</v>
      </c>
    </row>
    <row r="504" spans="1:15" x14ac:dyDescent="0.25">
      <c r="A504" s="233"/>
      <c r="B504" s="114">
        <v>212200030</v>
      </c>
      <c r="C504" s="115" t="s">
        <v>1038</v>
      </c>
      <c r="D504" s="181">
        <f t="shared" si="35"/>
        <v>21</v>
      </c>
      <c r="E504" s="181" t="str">
        <f>_xlfn.XLOOKUP(D504,Číselník!A:A,Číselník!B:B,"nenalezeno",0)</f>
        <v>FÚ pro Středočeský kraj</v>
      </c>
      <c r="F504" s="181">
        <f t="shared" si="36"/>
        <v>2122</v>
      </c>
      <c r="G504" s="181" t="str">
        <f>_xlfn.XLOOKUP(F504,'Číselník II_stav 1. 7. 2026'!A:A,'Číselník II_stav 1. 7. 2026'!B:B,"nenalezeno",0)</f>
        <v>Sekce ÚP v Říčanech</v>
      </c>
      <c r="H504" s="181">
        <f t="shared" si="37"/>
        <v>212200</v>
      </c>
      <c r="I504" s="181">
        <f t="shared" si="38"/>
        <v>30</v>
      </c>
      <c r="J504" s="181" t="str">
        <f>'FÚ_stav 1. 7. 2026'!$A$4</f>
        <v>Ředitel FÚ</v>
      </c>
      <c r="K504" s="181" t="s">
        <v>471</v>
      </c>
      <c r="L504" s="181" t="str">
        <f t="shared" si="39"/>
        <v>Sekce ÚP v Říčanech</v>
      </c>
      <c r="M504" s="181" t="str">
        <f>_xlfn.XLOOKUP(I504,'Sekce_ÚP_stav 1. 12. 2025'!$F$4:$F$71,'Sekce_ÚP_stav 1. 12. 2025'!$A$4:$A$71,"nenalezeno",0)</f>
        <v>Ředitel sekce ÚP</v>
      </c>
      <c r="N504" s="181"/>
      <c r="O504" s="181"/>
    </row>
    <row r="505" spans="1:15" x14ac:dyDescent="0.25">
      <c r="A505" s="233"/>
      <c r="B505" s="114">
        <v>212200065</v>
      </c>
      <c r="C505" s="115" t="s">
        <v>1039</v>
      </c>
      <c r="D505" s="181">
        <f t="shared" si="35"/>
        <v>21</v>
      </c>
      <c r="E505" s="181" t="str">
        <f>_xlfn.XLOOKUP(D505,Číselník!A:A,Číselník!B:B,"nenalezeno",0)</f>
        <v>FÚ pro Středočeský kraj</v>
      </c>
      <c r="F505" s="181">
        <f t="shared" si="36"/>
        <v>2122</v>
      </c>
      <c r="G505" s="181" t="str">
        <f>_xlfn.XLOOKUP(F505,'Číselník II_stav 1. 7. 2026'!A:A,'Číselník II_stav 1. 7. 2026'!B:B,"nenalezeno",0)</f>
        <v>Sekce ÚP v Říčanech</v>
      </c>
      <c r="H505" s="181">
        <f t="shared" si="37"/>
        <v>212200</v>
      </c>
      <c r="I505" s="181">
        <f t="shared" si="38"/>
        <v>65</v>
      </c>
      <c r="J505" s="181" t="str">
        <f>'FÚ_stav 1. 7. 2026'!$A$4</f>
        <v>Ředitel FÚ</v>
      </c>
      <c r="K505" s="181" t="s">
        <v>471</v>
      </c>
      <c r="L505" s="181" t="str">
        <f t="shared" si="39"/>
        <v>Sekce ÚP v Říčanech</v>
      </c>
      <c r="M505" s="181" t="str">
        <f>_xlfn.XLOOKUP(I505,'Sekce_ÚP_stav 1. 12. 2025'!$F$4:$F$71,'Sekce_ÚP_stav 1. 12. 2025'!$A$4:$A$71,"nenalezeno",0)</f>
        <v>Ředitel sekce ÚP</v>
      </c>
      <c r="N505" s="181" t="str">
        <f>_xlfn.XLOOKUP(I505,'Sekce_ÚP_stav 1. 12. 2025'!$F$4:$F$71,'Sekce_ÚP_stav 1. 12. 2025'!$C$4:$C$71,"nenalezeno",0)</f>
        <v>Oddělení sekretariátu a provozního zabezpečení</v>
      </c>
      <c r="O505" s="181"/>
    </row>
    <row r="506" spans="1:15" x14ac:dyDescent="0.25">
      <c r="A506" s="233"/>
      <c r="B506" s="114">
        <v>212200460</v>
      </c>
      <c r="C506" s="115" t="s">
        <v>1040</v>
      </c>
      <c r="D506" s="181">
        <f t="shared" si="35"/>
        <v>21</v>
      </c>
      <c r="E506" s="181" t="str">
        <f>_xlfn.XLOOKUP(D506,Číselník!A:A,Číselník!B:B,"nenalezeno",0)</f>
        <v>FÚ pro Středočeský kraj</v>
      </c>
      <c r="F506" s="181">
        <f t="shared" si="36"/>
        <v>2122</v>
      </c>
      <c r="G506" s="181" t="str">
        <f>_xlfn.XLOOKUP(F506,'Číselník II_stav 1. 7. 2026'!A:A,'Číselník II_stav 1. 7. 2026'!B:B,"nenalezeno",0)</f>
        <v>Sekce ÚP v Říčanech</v>
      </c>
      <c r="H506" s="181">
        <f t="shared" si="37"/>
        <v>212200</v>
      </c>
      <c r="I506" s="181">
        <f t="shared" si="38"/>
        <v>460</v>
      </c>
      <c r="J506" s="181" t="str">
        <f>'FÚ_stav 1. 7. 2026'!$A$4</f>
        <v>Ředitel FÚ</v>
      </c>
      <c r="K506" s="181" t="s">
        <v>471</v>
      </c>
      <c r="L506" s="181" t="str">
        <f t="shared" si="39"/>
        <v>Sekce ÚP v Říčanech</v>
      </c>
      <c r="M506" s="181" t="str">
        <f>_xlfn.XLOOKUP(I506,'Sekce_ÚP_stav 1. 12. 2025'!$F$4:$F$71,'Sekce_ÚP_stav 1. 12. 2025'!$A$4:$A$71,"nenalezeno",0)</f>
        <v>Ředitel sekce ÚP</v>
      </c>
      <c r="N506" s="181" t="str">
        <f>_xlfn.XLOOKUP(I506,'Sekce_ÚP_stav 1. 12. 2025'!$F$4:$F$71,'Sekce_ÚP_stav 1. 12. 2025'!$C$4:$C$71,"nenalezeno",0)</f>
        <v>Oddělení majetkových daní</v>
      </c>
      <c r="O506" s="181"/>
    </row>
    <row r="507" spans="1:15" x14ac:dyDescent="0.25">
      <c r="A507" s="233"/>
      <c r="B507" s="114">
        <v>212200510</v>
      </c>
      <c r="C507" s="115" t="s">
        <v>1041</v>
      </c>
      <c r="D507" s="181">
        <f t="shared" ref="D507:D566" si="40">VALUE(MID(B507,1,2))</f>
        <v>21</v>
      </c>
      <c r="E507" s="181" t="str">
        <f>_xlfn.XLOOKUP(D507,Číselník!A:A,Číselník!B:B,"nenalezeno",0)</f>
        <v>FÚ pro Středočeský kraj</v>
      </c>
      <c r="F507" s="181">
        <f t="shared" ref="F507:F566" si="41">VALUE(MID(B507,1,4))</f>
        <v>2122</v>
      </c>
      <c r="G507" s="181" t="str">
        <f>_xlfn.XLOOKUP(F507,'Číselník II_stav 1. 7. 2026'!A:A,'Číselník II_stav 1. 7. 2026'!B:B,"nenalezeno",0)</f>
        <v>Sekce ÚP v Říčanech</v>
      </c>
      <c r="H507" s="181">
        <f t="shared" ref="H507:H566" si="42">VALUE(MID(B507,1,6))</f>
        <v>212200</v>
      </c>
      <c r="I507" s="181">
        <f t="shared" ref="I507:I566" si="43">VALUE(MID(B507,5,8))</f>
        <v>510</v>
      </c>
      <c r="J507" s="181" t="str">
        <f>'FÚ_stav 1. 7. 2026'!$A$4</f>
        <v>Ředitel FÚ</v>
      </c>
      <c r="K507" s="181" t="s">
        <v>471</v>
      </c>
      <c r="L507" s="181" t="str">
        <f t="shared" si="39"/>
        <v>Sekce ÚP v Říčanech</v>
      </c>
      <c r="M507" s="181" t="str">
        <f>_xlfn.XLOOKUP(I507,'Sekce_ÚP_stav 1. 12. 2025'!$F$4:$F$71,'Sekce_ÚP_stav 1. 12. 2025'!$A$4:$A$71,"nenalezeno",0)</f>
        <v>Ředitel sekce ÚP</v>
      </c>
      <c r="N507" s="181" t="str">
        <f>_xlfn.XLOOKUP(I507,'Sekce_ÚP_stav 1. 12. 2025'!$F$4:$F$71,'Sekce_ÚP_stav 1. 12. 2025'!$C$4:$C$71,"nenalezeno",0)</f>
        <v>Oddělení správy registrů</v>
      </c>
      <c r="O507" s="181"/>
    </row>
    <row r="508" spans="1:15" x14ac:dyDescent="0.25">
      <c r="A508" s="233"/>
      <c r="B508" s="114">
        <v>212250050</v>
      </c>
      <c r="C508" s="115" t="s">
        <v>1042</v>
      </c>
      <c r="D508" s="181">
        <f t="shared" si="40"/>
        <v>21</v>
      </c>
      <c r="E508" s="181" t="str">
        <f>_xlfn.XLOOKUP(D508,Číselník!A:A,Číselník!B:B,"nenalezeno",0)</f>
        <v>FÚ pro Středočeský kraj</v>
      </c>
      <c r="F508" s="181">
        <f t="shared" si="41"/>
        <v>2122</v>
      </c>
      <c r="G508" s="181" t="str">
        <f>_xlfn.XLOOKUP(F508,'Číselník II_stav 1. 7. 2026'!A:A,'Číselník II_stav 1. 7. 2026'!B:B,"nenalezeno",0)</f>
        <v>Sekce ÚP v Říčanech</v>
      </c>
      <c r="H508" s="181">
        <f t="shared" si="42"/>
        <v>212250</v>
      </c>
      <c r="I508" s="181">
        <f t="shared" si="43"/>
        <v>50050</v>
      </c>
      <c r="J508" s="181" t="str">
        <f>'FÚ_stav 1. 7. 2026'!$A$4</f>
        <v>Ředitel FÚ</v>
      </c>
      <c r="K508" s="181" t="s">
        <v>471</v>
      </c>
      <c r="L508" s="181" t="str">
        <f t="shared" si="39"/>
        <v>Sekce ÚP v Říčanech</v>
      </c>
      <c r="M508" s="181" t="str">
        <f>_xlfn.XLOOKUP(I508,'Sekce_ÚP_stav 1. 12. 2025'!$F$4:$F$71,'Sekce_ÚP_stav 1. 12. 2025'!$A$4:$A$71,"nenalezeno",0)</f>
        <v>Ředitel sekce ÚP</v>
      </c>
      <c r="N508" s="181" t="str">
        <f>_xlfn.XLOOKUP(I508,'Sekce_ÚP_stav 1. 12. 2025'!$F$4:$F$71,'Sekce_ÚP_stav 1. 12. 2025'!$C$4:$C$71,"nenalezeno",0)</f>
        <v>Odbor vyměřovací</v>
      </c>
      <c r="O508" s="181"/>
    </row>
    <row r="509" spans="1:15" x14ac:dyDescent="0.25">
      <c r="A509" s="233"/>
      <c r="B509" s="114">
        <v>212250521</v>
      </c>
      <c r="C509" s="115" t="s">
        <v>1043</v>
      </c>
      <c r="D509" s="181">
        <f t="shared" si="40"/>
        <v>21</v>
      </c>
      <c r="E509" s="181" t="str">
        <f>_xlfn.XLOOKUP(D509,Číselník!A:A,Číselník!B:B,"nenalezeno",0)</f>
        <v>FÚ pro Středočeský kraj</v>
      </c>
      <c r="F509" s="181">
        <f t="shared" si="41"/>
        <v>2122</v>
      </c>
      <c r="G509" s="181" t="str">
        <f>_xlfn.XLOOKUP(F509,'Číselník II_stav 1. 7. 2026'!A:A,'Číselník II_stav 1. 7. 2026'!B:B,"nenalezeno",0)</f>
        <v>Sekce ÚP v Říčanech</v>
      </c>
      <c r="H509" s="181">
        <f t="shared" si="42"/>
        <v>212250</v>
      </c>
      <c r="I509" s="181">
        <f t="shared" si="43"/>
        <v>50521</v>
      </c>
      <c r="J509" s="181" t="str">
        <f>'FÚ_stav 1. 7. 2026'!$A$4</f>
        <v>Ředitel FÚ</v>
      </c>
      <c r="K509" s="181" t="s">
        <v>471</v>
      </c>
      <c r="L509" s="181" t="str">
        <f t="shared" si="39"/>
        <v>Sekce ÚP v Říčanech</v>
      </c>
      <c r="M509" s="181" t="str">
        <f>_xlfn.XLOOKUP(I509,'Sekce_ÚP_stav 1. 12. 2025'!$F$4:$F$71,'Sekce_ÚP_stav 1. 12. 2025'!$A$4:$A$71,"nenalezeno",0)</f>
        <v>Ředitel sekce ÚP</v>
      </c>
      <c r="N509" s="181" t="str">
        <f>_xlfn.XLOOKUP(I509,'Sekce_ÚP_stav 1. 12. 2025'!$F$4:$F$71,'Sekce_ÚP_stav 1. 12. 2025'!$C$4:$C$71,"nenalezeno",0)</f>
        <v>Odbor vyměřovací</v>
      </c>
      <c r="O509" s="181" t="str">
        <f>_xlfn.XLOOKUP(I509,'Sekce_ÚP_stav 1. 12. 2025'!$F$4:$F$71,'Sekce_ÚP_stav 1. 12. 2025'!$D$4:$D$71,"nenalezeno",0)</f>
        <v>Oddělení vyměřovací I</v>
      </c>
    </row>
    <row r="510" spans="1:15" x14ac:dyDescent="0.25">
      <c r="A510" s="233"/>
      <c r="B510" s="114">
        <v>212250522</v>
      </c>
      <c r="C510" s="115" t="s">
        <v>1044</v>
      </c>
      <c r="D510" s="181">
        <f t="shared" si="40"/>
        <v>21</v>
      </c>
      <c r="E510" s="181" t="str">
        <f>_xlfn.XLOOKUP(D510,Číselník!A:A,Číselník!B:B,"nenalezeno",0)</f>
        <v>FÚ pro Středočeský kraj</v>
      </c>
      <c r="F510" s="181">
        <f t="shared" si="41"/>
        <v>2122</v>
      </c>
      <c r="G510" s="181" t="str">
        <f>_xlfn.XLOOKUP(F510,'Číselník II_stav 1. 7. 2026'!A:A,'Číselník II_stav 1. 7. 2026'!B:B,"nenalezeno",0)</f>
        <v>Sekce ÚP v Říčanech</v>
      </c>
      <c r="H510" s="181">
        <f t="shared" si="42"/>
        <v>212250</v>
      </c>
      <c r="I510" s="181">
        <f t="shared" si="43"/>
        <v>50522</v>
      </c>
      <c r="J510" s="181" t="str">
        <f>'FÚ_stav 1. 7. 2026'!$A$4</f>
        <v>Ředitel FÚ</v>
      </c>
      <c r="K510" s="181" t="s">
        <v>471</v>
      </c>
      <c r="L510" s="181" t="str">
        <f t="shared" si="39"/>
        <v>Sekce ÚP v Říčanech</v>
      </c>
      <c r="M510" s="181" t="str">
        <f>_xlfn.XLOOKUP(I510,'Sekce_ÚP_stav 1. 12. 2025'!$F$4:$F$71,'Sekce_ÚP_stav 1. 12. 2025'!$A$4:$A$71,"nenalezeno",0)</f>
        <v>Ředitel sekce ÚP</v>
      </c>
      <c r="N510" s="181" t="str">
        <f>_xlfn.XLOOKUP(I510,'Sekce_ÚP_stav 1. 12. 2025'!$F$4:$F$71,'Sekce_ÚP_stav 1. 12. 2025'!$C$4:$C$71,"nenalezeno",0)</f>
        <v>Odbor vyměřovací</v>
      </c>
      <c r="O510" s="181" t="str">
        <f>_xlfn.XLOOKUP(I510,'Sekce_ÚP_stav 1. 12. 2025'!$F$4:$F$71,'Sekce_ÚP_stav 1. 12. 2025'!$D$4:$D$71,"nenalezeno",0)</f>
        <v>Oddělení vyměřovací II</v>
      </c>
    </row>
    <row r="511" spans="1:15" x14ac:dyDescent="0.25">
      <c r="A511" s="233"/>
      <c r="B511" s="114">
        <v>212250523</v>
      </c>
      <c r="C511" s="115" t="s">
        <v>1045</v>
      </c>
      <c r="D511" s="181">
        <f t="shared" si="40"/>
        <v>21</v>
      </c>
      <c r="E511" s="181" t="str">
        <f>_xlfn.XLOOKUP(D511,Číselník!A:A,Číselník!B:B,"nenalezeno",0)</f>
        <v>FÚ pro Středočeský kraj</v>
      </c>
      <c r="F511" s="181">
        <f t="shared" si="41"/>
        <v>2122</v>
      </c>
      <c r="G511" s="181" t="str">
        <f>_xlfn.XLOOKUP(F511,'Číselník II_stav 1. 7. 2026'!A:A,'Číselník II_stav 1. 7. 2026'!B:B,"nenalezeno",0)</f>
        <v>Sekce ÚP v Říčanech</v>
      </c>
      <c r="H511" s="181">
        <f t="shared" si="42"/>
        <v>212250</v>
      </c>
      <c r="I511" s="181">
        <f t="shared" si="43"/>
        <v>50523</v>
      </c>
      <c r="J511" s="181" t="str">
        <f>'FÚ_stav 1. 7. 2026'!$A$4</f>
        <v>Ředitel FÚ</v>
      </c>
      <c r="K511" s="181" t="s">
        <v>471</v>
      </c>
      <c r="L511" s="181" t="str">
        <f t="shared" si="39"/>
        <v>Sekce ÚP v Říčanech</v>
      </c>
      <c r="M511" s="181" t="str">
        <f>_xlfn.XLOOKUP(I511,'Sekce_ÚP_stav 1. 12. 2025'!$F$4:$F$71,'Sekce_ÚP_stav 1. 12. 2025'!$A$4:$A$71,"nenalezeno",0)</f>
        <v>Ředitel sekce ÚP</v>
      </c>
      <c r="N511" s="181" t="str">
        <f>_xlfn.XLOOKUP(I511,'Sekce_ÚP_stav 1. 12. 2025'!$F$4:$F$71,'Sekce_ÚP_stav 1. 12. 2025'!$C$4:$C$71,"nenalezeno",0)</f>
        <v>Odbor vyměřovací</v>
      </c>
      <c r="O511" s="181" t="str">
        <f>_xlfn.XLOOKUP(I511,'Sekce_ÚP_stav 1. 12. 2025'!$F$4:$F$71,'Sekce_ÚP_stav 1. 12. 2025'!$D$4:$D$71,"nenalezeno",0)</f>
        <v>Oddělení vyměřovací III</v>
      </c>
    </row>
    <row r="512" spans="1:15" x14ac:dyDescent="0.25">
      <c r="A512" s="233"/>
      <c r="B512" s="114">
        <v>212260050</v>
      </c>
      <c r="C512" s="115" t="s">
        <v>1046</v>
      </c>
      <c r="D512" s="181">
        <f t="shared" si="40"/>
        <v>21</v>
      </c>
      <c r="E512" s="181" t="str">
        <f>_xlfn.XLOOKUP(D512,Číselník!A:A,Číselník!B:B,"nenalezeno",0)</f>
        <v>FÚ pro Středočeský kraj</v>
      </c>
      <c r="F512" s="181">
        <f t="shared" si="41"/>
        <v>2122</v>
      </c>
      <c r="G512" s="181" t="str">
        <f>_xlfn.XLOOKUP(F512,'Číselník II_stav 1. 7. 2026'!A:A,'Číselník II_stav 1. 7. 2026'!B:B,"nenalezeno",0)</f>
        <v>Sekce ÚP v Říčanech</v>
      </c>
      <c r="H512" s="181">
        <f t="shared" si="42"/>
        <v>212260</v>
      </c>
      <c r="I512" s="181">
        <f t="shared" si="43"/>
        <v>60050</v>
      </c>
      <c r="J512" s="181" t="str">
        <f>'FÚ_stav 1. 7. 2026'!$A$4</f>
        <v>Ředitel FÚ</v>
      </c>
      <c r="K512" s="181" t="s">
        <v>471</v>
      </c>
      <c r="L512" s="181" t="str">
        <f t="shared" si="39"/>
        <v>Sekce ÚP v Říčanech</v>
      </c>
      <c r="M512" s="181" t="str">
        <f>_xlfn.XLOOKUP(I512,'Sekce_ÚP_stav 1. 12. 2025'!$F$4:$F$71,'Sekce_ÚP_stav 1. 12. 2025'!$A$4:$A$71,"nenalezeno",0)</f>
        <v>Ředitel sekce ÚP</v>
      </c>
      <c r="N512" s="181" t="str">
        <f>_xlfn.XLOOKUP(I512,'Sekce_ÚP_stav 1. 12. 2025'!$F$4:$F$71,'Sekce_ÚP_stav 1. 12. 2025'!$C$4:$C$71,"nenalezeno",0)</f>
        <v>Odbor kontrolní</v>
      </c>
      <c r="O512" s="181"/>
    </row>
    <row r="513" spans="1:15" x14ac:dyDescent="0.25">
      <c r="A513" s="233"/>
      <c r="B513" s="114">
        <v>212260561</v>
      </c>
      <c r="C513" s="115" t="s">
        <v>1047</v>
      </c>
      <c r="D513" s="181">
        <f t="shared" si="40"/>
        <v>21</v>
      </c>
      <c r="E513" s="181" t="str">
        <f>_xlfn.XLOOKUP(D513,Číselník!A:A,Číselník!B:B,"nenalezeno",0)</f>
        <v>FÚ pro Středočeský kraj</v>
      </c>
      <c r="F513" s="181">
        <f t="shared" si="41"/>
        <v>2122</v>
      </c>
      <c r="G513" s="181" t="str">
        <f>_xlfn.XLOOKUP(F513,'Číselník II_stav 1. 7. 2026'!A:A,'Číselník II_stav 1. 7. 2026'!B:B,"nenalezeno",0)</f>
        <v>Sekce ÚP v Říčanech</v>
      </c>
      <c r="H513" s="181">
        <f t="shared" si="42"/>
        <v>212260</v>
      </c>
      <c r="I513" s="181">
        <f t="shared" si="43"/>
        <v>60561</v>
      </c>
      <c r="J513" s="181" t="str">
        <f>'FÚ_stav 1. 7. 2026'!$A$4</f>
        <v>Ředitel FÚ</v>
      </c>
      <c r="K513" s="181" t="s">
        <v>471</v>
      </c>
      <c r="L513" s="181" t="str">
        <f t="shared" si="39"/>
        <v>Sekce ÚP v Říčanech</v>
      </c>
      <c r="M513" s="181" t="str">
        <f>_xlfn.XLOOKUP(I513,'Sekce_ÚP_stav 1. 12. 2025'!$F$4:$F$71,'Sekce_ÚP_stav 1. 12. 2025'!$A$4:$A$71,"nenalezeno",0)</f>
        <v>Ředitel sekce ÚP</v>
      </c>
      <c r="N513" s="181" t="str">
        <f>_xlfn.XLOOKUP(I513,'Sekce_ÚP_stav 1. 12. 2025'!$F$4:$F$71,'Sekce_ÚP_stav 1. 12. 2025'!$C$4:$C$71,"nenalezeno",0)</f>
        <v>Odbor kontrolní</v>
      </c>
      <c r="O513" s="181" t="str">
        <f>_xlfn.XLOOKUP(I513,'Sekce_ÚP_stav 1. 12. 2025'!$F$4:$F$71,'Sekce_ÚP_stav 1. 12. 2025'!$D$4:$D$71,"nenalezeno",0)</f>
        <v>Oddělení kontrolní I</v>
      </c>
    </row>
    <row r="514" spans="1:15" ht="15.75" thickBot="1" x14ac:dyDescent="0.3">
      <c r="A514" s="235"/>
      <c r="B514" s="189">
        <v>212260562</v>
      </c>
      <c r="C514" s="190" t="s">
        <v>1048</v>
      </c>
      <c r="D514" s="181">
        <f t="shared" si="40"/>
        <v>21</v>
      </c>
      <c r="E514" s="181" t="str">
        <f>_xlfn.XLOOKUP(D514,Číselník!A:A,Číselník!B:B,"nenalezeno",0)</f>
        <v>FÚ pro Středočeský kraj</v>
      </c>
      <c r="F514" s="181">
        <f t="shared" si="41"/>
        <v>2122</v>
      </c>
      <c r="G514" s="181" t="str">
        <f>_xlfn.XLOOKUP(F514,'Číselník II_stav 1. 7. 2026'!A:A,'Číselník II_stav 1. 7. 2026'!B:B,"nenalezeno",0)</f>
        <v>Sekce ÚP v Říčanech</v>
      </c>
      <c r="H514" s="181">
        <f t="shared" si="42"/>
        <v>212260</v>
      </c>
      <c r="I514" s="181">
        <f t="shared" si="43"/>
        <v>60562</v>
      </c>
      <c r="J514" s="181" t="str">
        <f>'FÚ_stav 1. 7. 2026'!$A$4</f>
        <v>Ředitel FÚ</v>
      </c>
      <c r="K514" s="181" t="s">
        <v>471</v>
      </c>
      <c r="L514" s="181" t="str">
        <f t="shared" si="39"/>
        <v>Sekce ÚP v Říčanech</v>
      </c>
      <c r="M514" s="181" t="str">
        <f>_xlfn.XLOOKUP(I514,'Sekce_ÚP_stav 1. 12. 2025'!$F$4:$F$71,'Sekce_ÚP_stav 1. 12. 2025'!$A$4:$A$71,"nenalezeno",0)</f>
        <v>Ředitel sekce ÚP</v>
      </c>
      <c r="N514" s="181" t="str">
        <f>_xlfn.XLOOKUP(I514,'Sekce_ÚP_stav 1. 12. 2025'!$F$4:$F$71,'Sekce_ÚP_stav 1. 12. 2025'!$C$4:$C$71,"nenalezeno",0)</f>
        <v>Odbor kontrolní</v>
      </c>
      <c r="O514" s="181" t="str">
        <f>_xlfn.XLOOKUP(I514,'Sekce_ÚP_stav 1. 12. 2025'!$F$4:$F$71,'Sekce_ÚP_stav 1. 12. 2025'!$D$4:$D$71,"nenalezeno",0)</f>
        <v>Oddělení kontrolní II</v>
      </c>
    </row>
    <row r="515" spans="1:15" x14ac:dyDescent="0.25">
      <c r="A515" s="232" t="s">
        <v>1049</v>
      </c>
      <c r="B515" s="185">
        <v>220000020</v>
      </c>
      <c r="C515" s="186" t="s">
        <v>1050</v>
      </c>
      <c r="D515" s="181">
        <f t="shared" si="40"/>
        <v>22</v>
      </c>
      <c r="E515" s="181" t="str">
        <f>_xlfn.XLOOKUP(D515,Číselník!A:A,Číselník!B:B,"nenalezeno",0)</f>
        <v>FÚ pro Jihočeský kraj</v>
      </c>
      <c r="F515" s="181">
        <f t="shared" si="41"/>
        <v>2200</v>
      </c>
      <c r="G515" s="181" t="str">
        <f>_xlfn.XLOOKUP(F515,'Číselník II_stav 1. 7. 2026'!A:A,'Číselník II_stav 1. 7. 2026'!B:B,"nenalezeno",0)</f>
        <v>FÚ pro Jihočeský kraj</v>
      </c>
      <c r="H515" s="181">
        <f t="shared" si="42"/>
        <v>220000</v>
      </c>
      <c r="I515" s="181">
        <f t="shared" si="43"/>
        <v>20</v>
      </c>
      <c r="J515" s="181" t="str">
        <f>_xlfn.XLOOKUP(I515,'FÚ_stav 1. 7. 2026'!$F$4:$F$78,'FÚ_stav 1. 7. 2026'!$A$4:$A$78,"nenalezeno",0)</f>
        <v>Ředitel FÚ</v>
      </c>
      <c r="K515" s="181"/>
      <c r="L515" s="181"/>
      <c r="M515" s="181"/>
      <c r="N515" s="181"/>
      <c r="O515" s="181"/>
    </row>
    <row r="516" spans="1:15" x14ac:dyDescent="0.25">
      <c r="A516" s="233"/>
      <c r="B516" s="112">
        <v>224000040</v>
      </c>
      <c r="C516" s="113" t="s">
        <v>1051</v>
      </c>
      <c r="D516" s="181">
        <f t="shared" si="40"/>
        <v>22</v>
      </c>
      <c r="E516" s="181" t="str">
        <f>_xlfn.XLOOKUP(D516,Číselník!A:A,Číselník!B:B,"nenalezeno",0)</f>
        <v>FÚ pro Jihočeský kraj</v>
      </c>
      <c r="F516" s="181">
        <f t="shared" si="41"/>
        <v>2240</v>
      </c>
      <c r="G516" s="181" t="str">
        <f>_xlfn.XLOOKUP(F516,'Číselník II_stav 1. 7. 2026'!A:A,'Číselník II_stav 1. 7. 2026'!B:B,"nenalezeno",0)</f>
        <v>FÚ pro Jihočeský kraj</v>
      </c>
      <c r="H516" s="181">
        <f t="shared" si="42"/>
        <v>224000</v>
      </c>
      <c r="I516" s="181">
        <f>VALUE(MID(B516,3,8))</f>
        <v>4000040</v>
      </c>
      <c r="J516" s="181" t="str">
        <f>_xlfn.XLOOKUP(I516,'FÚ_stav 1. 7. 2026'!$F$4:$F$78,'FÚ_stav 1. 7. 2026'!$A$4:$A$78,"nenalezeno",0)</f>
        <v>Ředitel FÚ</v>
      </c>
      <c r="K516" s="181" t="s">
        <v>52</v>
      </c>
      <c r="L516" s="181" t="str">
        <f>_xlfn.XLOOKUP(I516,'FÚ_stav 1. 7. 2026'!$F$4:$F$78,'FÚ_stav 1. 7. 2026'!$B$4:$B$78,"nenalezeno",0)</f>
        <v>Sekce řízení úřadu</v>
      </c>
      <c r="M516" s="181"/>
      <c r="N516" s="181"/>
      <c r="O516" s="181"/>
    </row>
    <row r="517" spans="1:15" x14ac:dyDescent="0.25">
      <c r="A517" s="233"/>
      <c r="B517" s="110">
        <v>220000065</v>
      </c>
      <c r="C517" s="111" t="s">
        <v>2467</v>
      </c>
      <c r="D517" s="181">
        <f t="shared" si="40"/>
        <v>22</v>
      </c>
      <c r="E517" s="181" t="str">
        <f>_xlfn.XLOOKUP(D517,Číselník!A:A,Číselník!B:B,"nenalezeno",0)</f>
        <v>FÚ pro Jihočeský kraj</v>
      </c>
      <c r="F517" s="181">
        <f t="shared" si="41"/>
        <v>2200</v>
      </c>
      <c r="G517" s="181" t="str">
        <f>_xlfn.XLOOKUP(F517,'Číselník II_stav 1. 7. 2026'!A:A,'Číselník II_stav 1. 7. 2026'!B:B,"nenalezeno",0)</f>
        <v>FÚ pro Jihočeský kraj</v>
      </c>
      <c r="H517" s="181">
        <f t="shared" si="42"/>
        <v>220000</v>
      </c>
      <c r="I517" s="181">
        <f t="shared" si="43"/>
        <v>65</v>
      </c>
      <c r="J517" s="181" t="str">
        <f>_xlfn.XLOOKUP(I517,'FÚ_stav 1. 7. 2026'!$F$4:$F$78,'FÚ_stav 1. 7. 2026'!$A$4:$A$78,"nenalezeno",0)</f>
        <v>Ředitel FÚ</v>
      </c>
      <c r="K517" s="181" t="s">
        <v>52</v>
      </c>
      <c r="L517" s="181" t="str">
        <f>_xlfn.XLOOKUP(I517,'FÚ_stav 1. 7. 2026'!$F$4:$F$78,'FÚ_stav 1. 7. 2026'!$B$4:$B$78,"nenalezeno",0)</f>
        <v>Oddělení sekretariátu a provozního zabezpečení</v>
      </c>
      <c r="M517" s="181"/>
      <c r="N517" s="181"/>
      <c r="O517" s="181"/>
    </row>
    <row r="518" spans="1:15" x14ac:dyDescent="0.25">
      <c r="A518" s="233"/>
      <c r="B518" s="112">
        <v>224000410</v>
      </c>
      <c r="C518" s="113" t="s">
        <v>1052</v>
      </c>
      <c r="D518" s="181">
        <f t="shared" si="40"/>
        <v>22</v>
      </c>
      <c r="E518" s="181" t="str">
        <f>_xlfn.XLOOKUP(D518,Číselník!A:A,Číselník!B:B,"nenalezeno",0)</f>
        <v>FÚ pro Jihočeský kraj</v>
      </c>
      <c r="F518" s="181">
        <f t="shared" si="41"/>
        <v>2240</v>
      </c>
      <c r="G518" s="181" t="str">
        <f>_xlfn.XLOOKUP(F518,'Číselník II_stav 1. 7. 2026'!A:A,'Číselník II_stav 1. 7. 2026'!B:B,"nenalezeno",0)</f>
        <v>FÚ pro Jihočeský kraj</v>
      </c>
      <c r="H518" s="181">
        <f t="shared" si="42"/>
        <v>224000</v>
      </c>
      <c r="I518" s="181">
        <f t="shared" si="43"/>
        <v>410</v>
      </c>
      <c r="J518" s="181" t="str">
        <f>_xlfn.XLOOKUP(I518,'FÚ_stav 1. 7. 2026'!$F$4:$F$78,'FÚ_stav 1. 7. 2026'!$A$4:$A$78,"nenalezeno",0)</f>
        <v>Ředitel FÚ</v>
      </c>
      <c r="K518" s="181" t="s">
        <v>52</v>
      </c>
      <c r="L518" s="181" t="str">
        <f>_xlfn.XLOOKUP(I518,'FÚ_stav 1. 7. 2026'!$F$4:$F$78,'FÚ_stav 1. 7. 2026'!$B$4:$B$78,"nenalezeno",0)</f>
        <v>Sekce řízení úřadu</v>
      </c>
      <c r="M518" s="181" t="str">
        <f>_xlfn.XLOOKUP(I518,'FÚ_stav 1. 7. 2026'!$F$4:$F$78,'FÚ_stav 1. 7. 2026'!$C$4:$C$78,"nenalezeno",0)</f>
        <v>Oddělení evidence daní</v>
      </c>
      <c r="N518" s="181"/>
      <c r="O518" s="181"/>
    </row>
    <row r="519" spans="1:15" x14ac:dyDescent="0.25">
      <c r="A519" s="233"/>
      <c r="B519" s="112">
        <v>224021050</v>
      </c>
      <c r="C519" s="113" t="s">
        <v>2326</v>
      </c>
      <c r="D519" s="181">
        <f t="shared" si="40"/>
        <v>22</v>
      </c>
      <c r="E519" s="181" t="str">
        <f>_xlfn.XLOOKUP(D519,Číselník!A:A,Číselník!B:B,"nenalezeno",0)</f>
        <v>FÚ pro Jihočeský kraj</v>
      </c>
      <c r="F519" s="181">
        <f t="shared" si="41"/>
        <v>2240</v>
      </c>
      <c r="G519" s="181" t="str">
        <f>_xlfn.XLOOKUP(F519,'Číselník II_stav 1. 7. 2026'!A:A,'Číselník II_stav 1. 7. 2026'!B:B,"nenalezeno",0)</f>
        <v>FÚ pro Jihočeský kraj</v>
      </c>
      <c r="H519" s="181">
        <f t="shared" si="42"/>
        <v>224021</v>
      </c>
      <c r="I519" s="181">
        <f t="shared" si="43"/>
        <v>21050</v>
      </c>
      <c r="J519" s="181" t="str">
        <f>_xlfn.XLOOKUP(I519,'FÚ_stav 1. 7. 2026'!$F$4:$F$78,'FÚ_stav 1. 7. 2026'!$A$4:$A$78,"nenalezeno",0)</f>
        <v>Ředitel FÚ</v>
      </c>
      <c r="K519" s="181" t="s">
        <v>52</v>
      </c>
      <c r="L519" s="181" t="str">
        <f>_xlfn.XLOOKUP(I519,'FÚ_stav 1. 7. 2026'!$F$4:$F$78,'FÚ_stav 1. 7. 2026'!$B$4:$B$78,"nenalezeno",0)</f>
        <v>Sekce řízení úřadu</v>
      </c>
      <c r="M519" s="181" t="str">
        <f>_xlfn.XLOOKUP(I519,'FÚ_stav 1. 7. 2026'!$F$4:$F$78,'FÚ_stav 1. 7. 2026'!$C$4:$C$78,"nenalezeno",0)</f>
        <v>Odbor daňové kontroly a analytiky</v>
      </c>
      <c r="N519" s="181"/>
      <c r="O519" s="181"/>
    </row>
    <row r="520" spans="1:15" x14ac:dyDescent="0.25">
      <c r="A520" s="233"/>
      <c r="B520" s="112">
        <v>224021491</v>
      </c>
      <c r="C520" s="113" t="s">
        <v>2327</v>
      </c>
      <c r="D520" s="181">
        <f t="shared" si="40"/>
        <v>22</v>
      </c>
      <c r="E520" s="181" t="str">
        <f>_xlfn.XLOOKUP(D520,Číselník!A:A,Číselník!B:B,"nenalezeno",0)</f>
        <v>FÚ pro Jihočeský kraj</v>
      </c>
      <c r="F520" s="181">
        <f t="shared" si="41"/>
        <v>2240</v>
      </c>
      <c r="G520" s="181" t="str">
        <f>_xlfn.XLOOKUP(F520,'Číselník II_stav 1. 7. 2026'!A:A,'Číselník II_stav 1. 7. 2026'!B:B,"nenalezeno",0)</f>
        <v>FÚ pro Jihočeský kraj</v>
      </c>
      <c r="H520" s="181">
        <f t="shared" si="42"/>
        <v>224021</v>
      </c>
      <c r="I520" s="181">
        <f t="shared" si="43"/>
        <v>21491</v>
      </c>
      <c r="J520" s="181" t="str">
        <f>_xlfn.XLOOKUP(I520,'FÚ_stav 1. 7. 2026'!$F$4:$F$78,'FÚ_stav 1. 7. 2026'!$A$4:$A$78,"nenalezeno",0)</f>
        <v>Ředitel FÚ</v>
      </c>
      <c r="K520" s="181" t="s">
        <v>52</v>
      </c>
      <c r="L520" s="181" t="str">
        <f>_xlfn.XLOOKUP(I520,'FÚ_stav 1. 7. 2026'!$F$4:$F$78,'FÚ_stav 1. 7. 2026'!$B$4:$B$78,"nenalezeno",0)</f>
        <v>Sekce řízení úřadu</v>
      </c>
      <c r="M520" s="181" t="str">
        <f>_xlfn.XLOOKUP(I520,'FÚ_stav 1. 7. 2026'!$F$4:$F$78,'FÚ_stav 1. 7. 2026'!$C$4:$C$78,"nenalezeno",0)</f>
        <v>Odbor daňové kontroly a analytiky</v>
      </c>
      <c r="N520" s="181" t="str">
        <f>_xlfn.XLOOKUP(I520,'FÚ_stav 1. 7. 2026'!$F$4:$F$78,'FÚ_stav 1. 7. 2026'!$D$4:$D$78,"nenalezeno",0)</f>
        <v>Oddělení daňové kontroly a analytiky I</v>
      </c>
      <c r="O520" s="181"/>
    </row>
    <row r="521" spans="1:15" x14ac:dyDescent="0.25">
      <c r="A521" s="233"/>
      <c r="B521" s="112">
        <v>224021492</v>
      </c>
      <c r="C521" s="113" t="s">
        <v>2328</v>
      </c>
      <c r="D521" s="181">
        <f t="shared" si="40"/>
        <v>22</v>
      </c>
      <c r="E521" s="181" t="str">
        <f>_xlfn.XLOOKUP(D521,Číselník!A:A,Číselník!B:B,"nenalezeno",0)</f>
        <v>FÚ pro Jihočeský kraj</v>
      </c>
      <c r="F521" s="181">
        <f t="shared" ref="F521" si="44">VALUE(MID(B521,1,4))</f>
        <v>2240</v>
      </c>
      <c r="G521" s="181" t="str">
        <f>_xlfn.XLOOKUP(F521,'Číselník II_stav 1. 7. 2026'!A:A,'Číselník II_stav 1. 7. 2026'!B:B,"nenalezeno",0)</f>
        <v>FÚ pro Jihočeský kraj</v>
      </c>
      <c r="H521" s="181">
        <f t="shared" ref="H521" si="45">VALUE(MID(B521,1,6))</f>
        <v>224021</v>
      </c>
      <c r="I521" s="181">
        <f t="shared" ref="I521" si="46">VALUE(MID(B521,5,8))</f>
        <v>21492</v>
      </c>
      <c r="J521" s="181" t="str">
        <f>_xlfn.XLOOKUP(I521,'FÚ_stav 1. 7. 2026'!$F$4:$F$78,'FÚ_stav 1. 7. 2026'!$A$4:$A$78,"nenalezeno",0)</f>
        <v>Ředitel FÚ</v>
      </c>
      <c r="K521" s="181" t="s">
        <v>52</v>
      </c>
      <c r="L521" s="181" t="str">
        <f>_xlfn.XLOOKUP(I521,'FÚ_stav 1. 7. 2026'!$F$4:$F$78,'FÚ_stav 1. 7. 2026'!$B$4:$B$78,"nenalezeno",0)</f>
        <v>Sekce řízení úřadu</v>
      </c>
      <c r="M521" s="181" t="str">
        <f>_xlfn.XLOOKUP(I521,'FÚ_stav 1. 7. 2026'!$F$4:$F$78,'FÚ_stav 1. 7. 2026'!$C$4:$C$78,"nenalezeno",0)</f>
        <v>Odbor daňové kontroly a analytiky</v>
      </c>
      <c r="N521" s="181" t="str">
        <f>_xlfn.XLOOKUP(I521,'FÚ_stav 1. 7. 2026'!$F$4:$F$78,'FÚ_stav 1. 7. 2026'!$D$4:$D$78,"nenalezeno",0)</f>
        <v>Oddělení daňové kontroly a analytiky II</v>
      </c>
      <c r="O521" s="181"/>
    </row>
    <row r="522" spans="1:15" x14ac:dyDescent="0.25">
      <c r="A522" s="233"/>
      <c r="B522" s="112">
        <v>224021493</v>
      </c>
      <c r="C522" s="113" t="s">
        <v>2329</v>
      </c>
      <c r="D522" s="181">
        <f t="shared" ref="D522:D524" si="47">VALUE(MID(B522,1,2))</f>
        <v>22</v>
      </c>
      <c r="E522" s="181" t="str">
        <f>_xlfn.XLOOKUP(D522,Číselník!A:A,Číselník!B:B,"nenalezeno",0)</f>
        <v>FÚ pro Jihočeský kraj</v>
      </c>
      <c r="F522" s="181">
        <f t="shared" ref="F522:F524" si="48">VALUE(MID(B522,1,4))</f>
        <v>2240</v>
      </c>
      <c r="G522" s="181" t="str">
        <f>_xlfn.XLOOKUP(F522,'Číselník II_stav 1. 7. 2026'!A:A,'Číselník II_stav 1. 7. 2026'!B:B,"nenalezeno",0)</f>
        <v>FÚ pro Jihočeský kraj</v>
      </c>
      <c r="H522" s="181">
        <f t="shared" ref="H522:H524" si="49">VALUE(MID(B522,1,6))</f>
        <v>224021</v>
      </c>
      <c r="I522" s="181">
        <f t="shared" ref="I522:I524" si="50">VALUE(MID(B522,5,8))</f>
        <v>21493</v>
      </c>
      <c r="J522" s="181" t="str">
        <f>_xlfn.XLOOKUP(I522,'FÚ_stav 1. 7. 2026'!$F$4:$F$78,'FÚ_stav 1. 7. 2026'!$A$4:$A$78,"nenalezeno",0)</f>
        <v>Ředitel FÚ</v>
      </c>
      <c r="K522" s="181" t="s">
        <v>52</v>
      </c>
      <c r="L522" s="181" t="str">
        <f>_xlfn.XLOOKUP(I522,'FÚ_stav 1. 7. 2026'!$F$4:$F$78,'FÚ_stav 1. 7. 2026'!$B$4:$B$78,"nenalezeno",0)</f>
        <v>Sekce řízení úřadu</v>
      </c>
      <c r="M522" s="181" t="str">
        <f>_xlfn.XLOOKUP(I522,'FÚ_stav 1. 7. 2026'!$F$4:$F$78,'FÚ_stav 1. 7. 2026'!$C$4:$C$78,"nenalezeno",0)</f>
        <v>Odbor daňové kontroly a analytiky</v>
      </c>
      <c r="N522" s="181" t="str">
        <f>_xlfn.XLOOKUP(I522,'FÚ_stav 1. 7. 2026'!$F$4:$F$78,'FÚ_stav 1. 7. 2026'!$D$4:$D$78,"nenalezeno",0)</f>
        <v>Oddělení daňové kontroly a analytiky III</v>
      </c>
      <c r="O522" s="181"/>
    </row>
    <row r="523" spans="1:15" x14ac:dyDescent="0.25">
      <c r="A523" s="233"/>
      <c r="B523" s="112">
        <v>224021494</v>
      </c>
      <c r="C523" s="113" t="s">
        <v>2330</v>
      </c>
      <c r="D523" s="181">
        <f t="shared" si="47"/>
        <v>22</v>
      </c>
      <c r="E523" s="181" t="str">
        <f>_xlfn.XLOOKUP(D523,Číselník!A:A,Číselník!B:B,"nenalezeno",0)</f>
        <v>FÚ pro Jihočeský kraj</v>
      </c>
      <c r="F523" s="181">
        <f t="shared" si="48"/>
        <v>2240</v>
      </c>
      <c r="G523" s="181" t="str">
        <f>_xlfn.XLOOKUP(F523,'Číselník II_stav 1. 7. 2026'!A:A,'Číselník II_stav 1. 7. 2026'!B:B,"nenalezeno",0)</f>
        <v>FÚ pro Jihočeský kraj</v>
      </c>
      <c r="H523" s="181">
        <f t="shared" si="49"/>
        <v>224021</v>
      </c>
      <c r="I523" s="181">
        <f t="shared" si="50"/>
        <v>21494</v>
      </c>
      <c r="J523" s="181" t="str">
        <f>_xlfn.XLOOKUP(I523,'FÚ_stav 1. 7. 2026'!$F$4:$F$78,'FÚ_stav 1. 7. 2026'!$A$4:$A$78,"nenalezeno",0)</f>
        <v>Ředitel FÚ</v>
      </c>
      <c r="K523" s="181" t="s">
        <v>52</v>
      </c>
      <c r="L523" s="181" t="str">
        <f>_xlfn.XLOOKUP(I523,'FÚ_stav 1. 7. 2026'!$F$4:$F$78,'FÚ_stav 1. 7. 2026'!$B$4:$B$78,"nenalezeno",0)</f>
        <v>Sekce řízení úřadu</v>
      </c>
      <c r="M523" s="181" t="str">
        <f>_xlfn.XLOOKUP(I523,'FÚ_stav 1. 7. 2026'!$F$4:$F$78,'FÚ_stav 1. 7. 2026'!$C$4:$C$78,"nenalezeno",0)</f>
        <v>Odbor daňové kontroly a analytiky</v>
      </c>
      <c r="N523" s="181" t="str">
        <f>_xlfn.XLOOKUP(I523,'FÚ_stav 1. 7. 2026'!$F$4:$F$78,'FÚ_stav 1. 7. 2026'!$D$4:$D$78,"nenalezeno",0)</f>
        <v>Oddělení daňové kontroly a analytiky IV</v>
      </c>
      <c r="O523" s="181"/>
    </row>
    <row r="524" spans="1:15" x14ac:dyDescent="0.25">
      <c r="A524" s="233"/>
      <c r="B524" s="112">
        <v>224021495</v>
      </c>
      <c r="C524" s="113" t="s">
        <v>2331</v>
      </c>
      <c r="D524" s="181">
        <f t="shared" si="47"/>
        <v>22</v>
      </c>
      <c r="E524" s="181" t="str">
        <f>_xlfn.XLOOKUP(D524,Číselník!A:A,Číselník!B:B,"nenalezeno",0)</f>
        <v>FÚ pro Jihočeský kraj</v>
      </c>
      <c r="F524" s="181">
        <f t="shared" si="48"/>
        <v>2240</v>
      </c>
      <c r="G524" s="181" t="str">
        <f>_xlfn.XLOOKUP(F524,'Číselník II_stav 1. 7. 2026'!A:A,'Číselník II_stav 1. 7. 2026'!B:B,"nenalezeno",0)</f>
        <v>FÚ pro Jihočeský kraj</v>
      </c>
      <c r="H524" s="181">
        <f t="shared" si="49"/>
        <v>224021</v>
      </c>
      <c r="I524" s="181">
        <f t="shared" si="50"/>
        <v>21495</v>
      </c>
      <c r="J524" s="181" t="str">
        <f>_xlfn.XLOOKUP(I524,'FÚ_stav 1. 7. 2026'!$F$4:$F$78,'FÚ_stav 1. 7. 2026'!$A$4:$A$78,"nenalezeno",0)</f>
        <v>Ředitel FÚ</v>
      </c>
      <c r="K524" s="181" t="s">
        <v>52</v>
      </c>
      <c r="L524" s="181" t="str">
        <f>_xlfn.XLOOKUP(I524,'FÚ_stav 1. 7. 2026'!$F$4:$F$78,'FÚ_stav 1. 7. 2026'!$B$4:$B$78,"nenalezeno",0)</f>
        <v>Sekce řízení úřadu</v>
      </c>
      <c r="M524" s="181" t="str">
        <f>_xlfn.XLOOKUP(I524,'FÚ_stav 1. 7. 2026'!$F$4:$F$78,'FÚ_stav 1. 7. 2026'!$C$4:$C$78,"nenalezeno",0)</f>
        <v>Odbor daňové kontroly a analytiky</v>
      </c>
      <c r="N524" s="181" t="str">
        <f>_xlfn.XLOOKUP(I524,'FÚ_stav 1. 7. 2026'!$F$4:$F$78,'FÚ_stav 1. 7. 2026'!$D$4:$D$78,"nenalezeno",0)</f>
        <v>Oddělení daňové kontroly a analytiky V</v>
      </c>
      <c r="O524" s="181"/>
    </row>
    <row r="525" spans="1:15" x14ac:dyDescent="0.25">
      <c r="A525" s="233"/>
      <c r="B525" s="112">
        <v>224011050</v>
      </c>
      <c r="C525" s="113" t="s">
        <v>1053</v>
      </c>
      <c r="D525" s="181">
        <f t="shared" si="40"/>
        <v>22</v>
      </c>
      <c r="E525" s="181" t="str">
        <f>_xlfn.XLOOKUP(D525,Číselník!A:A,Číselník!B:B,"nenalezeno",0)</f>
        <v>FÚ pro Jihočeský kraj</v>
      </c>
      <c r="F525" s="181">
        <f t="shared" si="41"/>
        <v>2240</v>
      </c>
      <c r="G525" s="181" t="str">
        <f>_xlfn.XLOOKUP(F525,'Číselník II_stav 1. 7. 2026'!A:A,'Číselník II_stav 1. 7. 2026'!B:B,"nenalezeno",0)</f>
        <v>FÚ pro Jihočeský kraj</v>
      </c>
      <c r="H525" s="181">
        <f t="shared" si="42"/>
        <v>224011</v>
      </c>
      <c r="I525" s="181">
        <f t="shared" si="43"/>
        <v>11050</v>
      </c>
      <c r="J525" s="181" t="str">
        <f>_xlfn.XLOOKUP(I525,'FÚ_stav 1. 7. 2026'!$F$4:$F$78,'FÚ_stav 1. 7. 2026'!$A$4:$A$78,"nenalezeno",0)</f>
        <v>Ředitel FÚ</v>
      </c>
      <c r="K525" s="181" t="s">
        <v>52</v>
      </c>
      <c r="L525" s="181" t="str">
        <f>_xlfn.XLOOKUP(I525,'FÚ_stav 1. 7. 2026'!$F$4:$F$78,'FÚ_stav 1. 7. 2026'!$B$4:$B$78,"nenalezeno",0)</f>
        <v>Sekce řízení úřadu</v>
      </c>
      <c r="M525" s="181" t="str">
        <f>_xlfn.XLOOKUP(I525,'FÚ_stav 1. 7. 2026'!$F$4:$F$78,'FÚ_stav 1. 7. 2026'!$C$4:$C$78,"nenalezeno",0)</f>
        <v>Odbor metodiky a výkonu daní</v>
      </c>
      <c r="N525" s="181"/>
      <c r="O525" s="181"/>
    </row>
    <row r="526" spans="1:15" x14ac:dyDescent="0.25">
      <c r="A526" s="233"/>
      <c r="B526" s="112">
        <v>224011420</v>
      </c>
      <c r="C526" s="113" t="s">
        <v>1054</v>
      </c>
      <c r="D526" s="181">
        <f t="shared" si="40"/>
        <v>22</v>
      </c>
      <c r="E526" s="181" t="str">
        <f>_xlfn.XLOOKUP(D526,Číselník!A:A,Číselník!B:B,"nenalezeno",0)</f>
        <v>FÚ pro Jihočeský kraj</v>
      </c>
      <c r="F526" s="181">
        <f t="shared" si="41"/>
        <v>2240</v>
      </c>
      <c r="G526" s="181" t="str">
        <f>_xlfn.XLOOKUP(F526,'Číselník II_stav 1. 7. 2026'!A:A,'Číselník II_stav 1. 7. 2026'!B:B,"nenalezeno",0)</f>
        <v>FÚ pro Jihočeský kraj</v>
      </c>
      <c r="H526" s="181">
        <f t="shared" si="42"/>
        <v>224011</v>
      </c>
      <c r="I526" s="181">
        <f t="shared" si="43"/>
        <v>11420</v>
      </c>
      <c r="J526" s="181" t="str">
        <f>_xlfn.XLOOKUP(I526,'FÚ_stav 1. 7. 2026'!$F$4:$F$78,'FÚ_stav 1. 7. 2026'!$A$4:$A$78,"nenalezeno",0)</f>
        <v>Ředitel FÚ</v>
      </c>
      <c r="K526" s="181" t="s">
        <v>52</v>
      </c>
      <c r="L526" s="181" t="str">
        <f>_xlfn.XLOOKUP(I526,'FÚ_stav 1. 7. 2026'!$F$4:$F$78,'FÚ_stav 1. 7. 2026'!$B$4:$B$78,"nenalezeno",0)</f>
        <v>Sekce řízení úřadu</v>
      </c>
      <c r="M526" s="181" t="str">
        <f>_xlfn.XLOOKUP(I526,'FÚ_stav 1. 7. 2026'!$F$4:$F$78,'FÚ_stav 1. 7. 2026'!$C$4:$C$78,"nenalezeno",0)</f>
        <v>Odbor metodiky a výkonu daní</v>
      </c>
      <c r="N526" s="181" t="str">
        <f>_xlfn.XLOOKUP(I526,'FÚ_stav 1. 7. 2026'!$F$4:$F$78,'FÚ_stav 1. 7. 2026'!$D$4:$D$78,"nenalezeno",0)</f>
        <v>Oddělení daně z příjmů fyzických osob</v>
      </c>
      <c r="O526" s="181"/>
    </row>
    <row r="527" spans="1:15" x14ac:dyDescent="0.25">
      <c r="A527" s="233"/>
      <c r="B527" s="112">
        <v>224011430</v>
      </c>
      <c r="C527" s="113" t="s">
        <v>1055</v>
      </c>
      <c r="D527" s="181">
        <f t="shared" si="40"/>
        <v>22</v>
      </c>
      <c r="E527" s="181" t="str">
        <f>_xlfn.XLOOKUP(D527,Číselník!A:A,Číselník!B:B,"nenalezeno",0)</f>
        <v>FÚ pro Jihočeský kraj</v>
      </c>
      <c r="F527" s="181">
        <f t="shared" si="41"/>
        <v>2240</v>
      </c>
      <c r="G527" s="181" t="str">
        <f>_xlfn.XLOOKUP(F527,'Číselník II_stav 1. 7. 2026'!A:A,'Číselník II_stav 1. 7. 2026'!B:B,"nenalezeno",0)</f>
        <v>FÚ pro Jihočeský kraj</v>
      </c>
      <c r="H527" s="181">
        <f t="shared" si="42"/>
        <v>224011</v>
      </c>
      <c r="I527" s="181">
        <f t="shared" si="43"/>
        <v>11430</v>
      </c>
      <c r="J527" s="181" t="str">
        <f>_xlfn.XLOOKUP(I527,'FÚ_stav 1. 7. 2026'!$F$4:$F$78,'FÚ_stav 1. 7. 2026'!$A$4:$A$78,"nenalezeno",0)</f>
        <v>Ředitel FÚ</v>
      </c>
      <c r="K527" s="181" t="s">
        <v>52</v>
      </c>
      <c r="L527" s="181" t="str">
        <f>_xlfn.XLOOKUP(I527,'FÚ_stav 1. 7. 2026'!$F$4:$F$78,'FÚ_stav 1. 7. 2026'!$B$4:$B$78,"nenalezeno",0)</f>
        <v>Sekce řízení úřadu</v>
      </c>
      <c r="M527" s="181" t="str">
        <f>_xlfn.XLOOKUP(I527,'FÚ_stav 1. 7. 2026'!$F$4:$F$78,'FÚ_stav 1. 7. 2026'!$C$4:$C$78,"nenalezeno",0)</f>
        <v>Odbor metodiky a výkonu daní</v>
      </c>
      <c r="N527" s="181" t="str">
        <f>_xlfn.XLOOKUP(I527,'FÚ_stav 1. 7. 2026'!$F$4:$F$78,'FÚ_stav 1. 7. 2026'!$D$4:$D$78,"nenalezeno",0)</f>
        <v>Oddělení daně z příjmů právnických osob</v>
      </c>
      <c r="O527" s="181"/>
    </row>
    <row r="528" spans="1:15" x14ac:dyDescent="0.25">
      <c r="A528" s="233"/>
      <c r="B528" s="112">
        <v>224011440</v>
      </c>
      <c r="C528" s="113" t="s">
        <v>1056</v>
      </c>
      <c r="D528" s="181">
        <f t="shared" si="40"/>
        <v>22</v>
      </c>
      <c r="E528" s="181" t="str">
        <f>_xlfn.XLOOKUP(D528,Číselník!A:A,Číselník!B:B,"nenalezeno",0)</f>
        <v>FÚ pro Jihočeský kraj</v>
      </c>
      <c r="F528" s="181">
        <f t="shared" si="41"/>
        <v>2240</v>
      </c>
      <c r="G528" s="181" t="str">
        <f>_xlfn.XLOOKUP(F528,'Číselník II_stav 1. 7. 2026'!A:A,'Číselník II_stav 1. 7. 2026'!B:B,"nenalezeno",0)</f>
        <v>FÚ pro Jihočeský kraj</v>
      </c>
      <c r="H528" s="181">
        <f t="shared" si="42"/>
        <v>224011</v>
      </c>
      <c r="I528" s="181">
        <f t="shared" si="43"/>
        <v>11440</v>
      </c>
      <c r="J528" s="181" t="str">
        <f>_xlfn.XLOOKUP(I528,'FÚ_stav 1. 7. 2026'!$F$4:$F$78,'FÚ_stav 1. 7. 2026'!$A$4:$A$78,"nenalezeno",0)</f>
        <v>Ředitel FÚ</v>
      </c>
      <c r="K528" s="181" t="s">
        <v>52</v>
      </c>
      <c r="L528" s="181" t="str">
        <f>_xlfn.XLOOKUP(I528,'FÚ_stav 1. 7. 2026'!$F$4:$F$78,'FÚ_stav 1. 7. 2026'!$B$4:$B$78,"nenalezeno",0)</f>
        <v>Sekce řízení úřadu</v>
      </c>
      <c r="M528" s="181" t="str">
        <f>_xlfn.XLOOKUP(I528,'FÚ_stav 1. 7. 2026'!$F$4:$F$78,'FÚ_stav 1. 7. 2026'!$C$4:$C$78,"nenalezeno",0)</f>
        <v>Odbor metodiky a výkonu daní</v>
      </c>
      <c r="N528" s="181" t="str">
        <f>_xlfn.XLOOKUP(I528,'FÚ_stav 1. 7. 2026'!$F$4:$F$78,'FÚ_stav 1. 7. 2026'!$D$4:$D$78,"nenalezeno",0)</f>
        <v>Oddělení nepřímých daní</v>
      </c>
      <c r="O528" s="181"/>
    </row>
    <row r="529" spans="1:15" x14ac:dyDescent="0.25">
      <c r="A529" s="233"/>
      <c r="B529" s="112">
        <v>224011450</v>
      </c>
      <c r="C529" s="113" t="s">
        <v>1057</v>
      </c>
      <c r="D529" s="181">
        <f t="shared" si="40"/>
        <v>22</v>
      </c>
      <c r="E529" s="181" t="str">
        <f>_xlfn.XLOOKUP(D529,Číselník!A:A,Číselník!B:B,"nenalezeno",0)</f>
        <v>FÚ pro Jihočeský kraj</v>
      </c>
      <c r="F529" s="181">
        <f t="shared" si="41"/>
        <v>2240</v>
      </c>
      <c r="G529" s="181" t="str">
        <f>_xlfn.XLOOKUP(F529,'Číselník II_stav 1. 7. 2026'!A:A,'Číselník II_stav 1. 7. 2026'!B:B,"nenalezeno",0)</f>
        <v>FÚ pro Jihočeský kraj</v>
      </c>
      <c r="H529" s="181">
        <f t="shared" si="42"/>
        <v>224011</v>
      </c>
      <c r="I529" s="181">
        <f t="shared" si="43"/>
        <v>11450</v>
      </c>
      <c r="J529" s="181" t="str">
        <f>_xlfn.XLOOKUP(I529,'FÚ_stav 1. 7. 2026'!$F$4:$F$78,'FÚ_stav 1. 7. 2026'!$A$4:$A$78,"nenalezeno",0)</f>
        <v>Ředitel FÚ</v>
      </c>
      <c r="K529" s="181" t="s">
        <v>52</v>
      </c>
      <c r="L529" s="181" t="str">
        <f>_xlfn.XLOOKUP(I529,'FÚ_stav 1. 7. 2026'!$F$4:$F$78,'FÚ_stav 1. 7. 2026'!$B$4:$B$78,"nenalezeno",0)</f>
        <v>Sekce řízení úřadu</v>
      </c>
      <c r="M529" s="181" t="str">
        <f>_xlfn.XLOOKUP(I529,'FÚ_stav 1. 7. 2026'!$F$4:$F$78,'FÚ_stav 1. 7. 2026'!$C$4:$C$78,"nenalezeno",0)</f>
        <v>Odbor metodiky a výkonu daní</v>
      </c>
      <c r="N529" s="181" t="str">
        <f>_xlfn.XLOOKUP(I529,'FÚ_stav 1. 7. 2026'!$F$4:$F$78,'FÚ_stav 1. 7. 2026'!$D$4:$D$78,"nenalezeno",0)</f>
        <v>Oddělení daňového procesu</v>
      </c>
      <c r="O529" s="181"/>
    </row>
    <row r="530" spans="1:15" x14ac:dyDescent="0.25">
      <c r="A530" s="233"/>
      <c r="B530" s="112">
        <v>224011530</v>
      </c>
      <c r="C530" s="113" t="s">
        <v>1058</v>
      </c>
      <c r="D530" s="181">
        <f t="shared" si="40"/>
        <v>22</v>
      </c>
      <c r="E530" s="181" t="str">
        <f>_xlfn.XLOOKUP(D530,Číselník!A:A,Číselník!B:B,"nenalezeno",0)</f>
        <v>FÚ pro Jihočeský kraj</v>
      </c>
      <c r="F530" s="181">
        <f t="shared" si="41"/>
        <v>2240</v>
      </c>
      <c r="G530" s="181" t="str">
        <f>_xlfn.XLOOKUP(F530,'Číselník II_stav 1. 7. 2026'!A:A,'Číselník II_stav 1. 7. 2026'!B:B,"nenalezeno",0)</f>
        <v>FÚ pro Jihočeský kraj</v>
      </c>
      <c r="H530" s="181">
        <f t="shared" si="42"/>
        <v>224011</v>
      </c>
      <c r="I530" s="181">
        <f t="shared" si="43"/>
        <v>11530</v>
      </c>
      <c r="J530" s="181" t="str">
        <f>_xlfn.XLOOKUP(I530,'FÚ_stav 1. 7. 2026'!$F$4:$F$78,'FÚ_stav 1. 7. 2026'!$A$4:$A$78,"nenalezeno",0)</f>
        <v>Ředitel FÚ</v>
      </c>
      <c r="K530" s="181" t="s">
        <v>52</v>
      </c>
      <c r="L530" s="181" t="str">
        <f>_xlfn.XLOOKUP(I530,'FÚ_stav 1. 7. 2026'!$F$4:$F$78,'FÚ_stav 1. 7. 2026'!$B$4:$B$78,"nenalezeno",0)</f>
        <v>Sekce řízení úřadu</v>
      </c>
      <c r="M530" s="181" t="str">
        <f>_xlfn.XLOOKUP(I530,'FÚ_stav 1. 7. 2026'!$F$4:$F$78,'FÚ_stav 1. 7. 2026'!$C$4:$C$78,"nenalezeno",0)</f>
        <v>Odbor metodiky a výkonu daní</v>
      </c>
      <c r="N530" s="181" t="str">
        <f>_xlfn.XLOOKUP(I530,'FÚ_stav 1. 7. 2026'!$F$4:$F$78,'FÚ_stav 1. 7. 2026'!$D$4:$D$78,"nenalezeno",0)</f>
        <v>Oddělení ostatních agend</v>
      </c>
      <c r="O530" s="181"/>
    </row>
    <row r="531" spans="1:15" x14ac:dyDescent="0.25">
      <c r="A531" s="233"/>
      <c r="B531" s="112">
        <v>224031050</v>
      </c>
      <c r="C531" s="113" t="s">
        <v>1059</v>
      </c>
      <c r="D531" s="181">
        <f t="shared" si="40"/>
        <v>22</v>
      </c>
      <c r="E531" s="181" t="str">
        <f>_xlfn.XLOOKUP(D531,Číselník!A:A,Číselník!B:B,"nenalezeno",0)</f>
        <v>FÚ pro Jihočeský kraj</v>
      </c>
      <c r="F531" s="181">
        <f t="shared" si="41"/>
        <v>2240</v>
      </c>
      <c r="G531" s="181" t="str">
        <f>_xlfn.XLOOKUP(F531,'Číselník II_stav 1. 7. 2026'!A:A,'Číselník II_stav 1. 7. 2026'!B:B,"nenalezeno",0)</f>
        <v>FÚ pro Jihočeský kraj</v>
      </c>
      <c r="H531" s="181">
        <f t="shared" si="42"/>
        <v>224031</v>
      </c>
      <c r="I531" s="181">
        <f t="shared" si="43"/>
        <v>31050</v>
      </c>
      <c r="J531" s="181" t="str">
        <f>_xlfn.XLOOKUP(I531,'FÚ_stav 1. 7. 2026'!$F$4:$F$78,'FÚ_stav 1. 7. 2026'!$A$4:$A$78,"nenalezeno",0)</f>
        <v>Ředitel FÚ</v>
      </c>
      <c r="K531" s="181" t="s">
        <v>52</v>
      </c>
      <c r="L531" s="181" t="str">
        <f>_xlfn.XLOOKUP(I531,'FÚ_stav 1. 7. 2026'!$F$4:$F$78,'FÚ_stav 1. 7. 2026'!$B$4:$B$78,"nenalezeno",0)</f>
        <v>Sekce řízení úřadu</v>
      </c>
      <c r="M531" s="181" t="str">
        <f>_xlfn.XLOOKUP(I531,'FÚ_stav 1. 7. 2026'!$F$4:$F$78,'FÚ_stav 1. 7. 2026'!$C$4:$C$78,"nenalezeno",0)</f>
        <v>Odbor kontroly zvláštních činností</v>
      </c>
      <c r="N531" s="181"/>
      <c r="O531" s="181"/>
    </row>
    <row r="532" spans="1:15" x14ac:dyDescent="0.25">
      <c r="A532" s="233"/>
      <c r="B532" s="112">
        <v>224031471</v>
      </c>
      <c r="C532" s="113" t="s">
        <v>1060</v>
      </c>
      <c r="D532" s="181">
        <f t="shared" si="40"/>
        <v>22</v>
      </c>
      <c r="E532" s="181" t="str">
        <f>_xlfn.XLOOKUP(D532,Číselník!A:A,Číselník!B:B,"nenalezeno",0)</f>
        <v>FÚ pro Jihočeský kraj</v>
      </c>
      <c r="F532" s="181">
        <f t="shared" si="41"/>
        <v>2240</v>
      </c>
      <c r="G532" s="181" t="str">
        <f>_xlfn.XLOOKUP(F532,'Číselník II_stav 1. 7. 2026'!A:A,'Číselník II_stav 1. 7. 2026'!B:B,"nenalezeno",0)</f>
        <v>FÚ pro Jihočeský kraj</v>
      </c>
      <c r="H532" s="181">
        <f t="shared" si="42"/>
        <v>224031</v>
      </c>
      <c r="I532" s="181">
        <f t="shared" si="43"/>
        <v>31471</v>
      </c>
      <c r="J532" s="181" t="str">
        <f>_xlfn.XLOOKUP(I532,'FÚ_stav 1. 7. 2026'!$F$4:$F$78,'FÚ_stav 1. 7. 2026'!$A$4:$A$78,"nenalezeno",0)</f>
        <v>Ředitel FÚ</v>
      </c>
      <c r="K532" s="181" t="s">
        <v>52</v>
      </c>
      <c r="L532" s="181" t="str">
        <f>_xlfn.XLOOKUP(I532,'FÚ_stav 1. 7. 2026'!$F$4:$F$78,'FÚ_stav 1. 7. 2026'!$B$4:$B$78,"nenalezeno",0)</f>
        <v>Sekce řízení úřadu</v>
      </c>
      <c r="M532" s="181" t="str">
        <f>_xlfn.XLOOKUP(I532,'FÚ_stav 1. 7. 2026'!$F$4:$F$78,'FÚ_stav 1. 7. 2026'!$C$4:$C$78,"nenalezeno",0)</f>
        <v>Odbor kontroly zvláštních činností</v>
      </c>
      <c r="N532" s="181" t="str">
        <f>_xlfn.XLOOKUP(I532,'FÚ_stav 1. 7. 2026'!$F$4:$F$78,'FÚ_stav 1. 7. 2026'!$D$4:$D$78,"nenalezeno",0)</f>
        <v>Oddělení kontroly zvláštních činností I</v>
      </c>
      <c r="O532" s="181"/>
    </row>
    <row r="533" spans="1:15" x14ac:dyDescent="0.25">
      <c r="A533" s="233"/>
      <c r="B533" s="112">
        <v>224031472</v>
      </c>
      <c r="C533" s="113" t="s">
        <v>1061</v>
      </c>
      <c r="D533" s="181">
        <f t="shared" si="40"/>
        <v>22</v>
      </c>
      <c r="E533" s="181" t="str">
        <f>_xlfn.XLOOKUP(D533,Číselník!A:A,Číselník!B:B,"nenalezeno",0)</f>
        <v>FÚ pro Jihočeský kraj</v>
      </c>
      <c r="F533" s="181">
        <f t="shared" si="41"/>
        <v>2240</v>
      </c>
      <c r="G533" s="181" t="str">
        <f>_xlfn.XLOOKUP(F533,'Číselník II_stav 1. 7. 2026'!A:A,'Číselník II_stav 1. 7. 2026'!B:B,"nenalezeno",0)</f>
        <v>FÚ pro Jihočeský kraj</v>
      </c>
      <c r="H533" s="181">
        <f t="shared" si="42"/>
        <v>224031</v>
      </c>
      <c r="I533" s="181">
        <f t="shared" si="43"/>
        <v>31472</v>
      </c>
      <c r="J533" s="181" t="str">
        <f>_xlfn.XLOOKUP(I533,'FÚ_stav 1. 7. 2026'!$F$4:$F$78,'FÚ_stav 1. 7. 2026'!$A$4:$A$78,"nenalezeno",0)</f>
        <v>Ředitel FÚ</v>
      </c>
      <c r="K533" s="181" t="s">
        <v>52</v>
      </c>
      <c r="L533" s="181" t="str">
        <f>_xlfn.XLOOKUP(I533,'FÚ_stav 1. 7. 2026'!$F$4:$F$78,'FÚ_stav 1. 7. 2026'!$B$4:$B$78,"nenalezeno",0)</f>
        <v>Sekce řízení úřadu</v>
      </c>
      <c r="M533" s="181" t="str">
        <f>_xlfn.XLOOKUP(I533,'FÚ_stav 1. 7. 2026'!$F$4:$F$78,'FÚ_stav 1. 7. 2026'!$C$4:$C$78,"nenalezeno",0)</f>
        <v>Odbor kontroly zvláštních činností</v>
      </c>
      <c r="N533" s="181" t="str">
        <f>_xlfn.XLOOKUP(I533,'FÚ_stav 1. 7. 2026'!$F$4:$F$78,'FÚ_stav 1. 7. 2026'!$D$4:$D$78,"nenalezeno",0)</f>
        <v>Oddělení kontroly zvláštních činností II</v>
      </c>
      <c r="O533" s="181"/>
    </row>
    <row r="534" spans="1:15" x14ac:dyDescent="0.25">
      <c r="A534" s="233"/>
      <c r="B534" s="112">
        <v>220080050</v>
      </c>
      <c r="C534" s="113" t="s">
        <v>1062</v>
      </c>
      <c r="D534" s="181">
        <f t="shared" si="40"/>
        <v>22</v>
      </c>
      <c r="E534" s="181" t="str">
        <f>_xlfn.XLOOKUP(D534,Číselník!A:A,Číselník!B:B,"nenalezeno",0)</f>
        <v>FÚ pro Jihočeský kraj</v>
      </c>
      <c r="F534" s="181">
        <f t="shared" si="41"/>
        <v>2200</v>
      </c>
      <c r="G534" s="181" t="str">
        <f>_xlfn.XLOOKUP(F534,'Číselník II_stav 1. 7. 2026'!A:A,'Číselník II_stav 1. 7. 2026'!B:B,"nenalezeno",0)</f>
        <v>FÚ pro Jihočeský kraj</v>
      </c>
      <c r="H534" s="181">
        <f t="shared" si="42"/>
        <v>220080</v>
      </c>
      <c r="I534" s="181">
        <f t="shared" si="43"/>
        <v>80050</v>
      </c>
      <c r="J534" s="181" t="str">
        <f>_xlfn.XLOOKUP(I534,'FÚ_stav 1. 7. 2026'!$F$4:$F$78,'FÚ_stav 1. 7. 2026'!$A$4:$A$78,"nenalezeno",0)</f>
        <v>Ředitel FÚ</v>
      </c>
      <c r="K534" s="181" t="s">
        <v>34</v>
      </c>
      <c r="L534" s="181" t="str">
        <f>_xlfn.XLOOKUP(I534,'FÚ_stav 1. 7. 2026'!$F$4:$F$78,'FÚ_stav 1. 7. 2026'!$B$4:$B$78,"nenalezeno",0)</f>
        <v>Odbor vymáhací</v>
      </c>
      <c r="M534" s="181"/>
      <c r="N534" s="181"/>
      <c r="O534" s="181"/>
    </row>
    <row r="535" spans="1:15" x14ac:dyDescent="0.25">
      <c r="A535" s="233"/>
      <c r="B535" s="112">
        <v>220080541</v>
      </c>
      <c r="C535" s="113" t="s">
        <v>1063</v>
      </c>
      <c r="D535" s="181">
        <f t="shared" si="40"/>
        <v>22</v>
      </c>
      <c r="E535" s="181" t="str">
        <f>_xlfn.XLOOKUP(D535,Číselník!A:A,Číselník!B:B,"nenalezeno",0)</f>
        <v>FÚ pro Jihočeský kraj</v>
      </c>
      <c r="F535" s="181">
        <f t="shared" si="41"/>
        <v>2200</v>
      </c>
      <c r="G535" s="181" t="str">
        <f>_xlfn.XLOOKUP(F535,'Číselník II_stav 1. 7. 2026'!A:A,'Číselník II_stav 1. 7. 2026'!B:B,"nenalezeno",0)</f>
        <v>FÚ pro Jihočeský kraj</v>
      </c>
      <c r="H535" s="181">
        <f t="shared" si="42"/>
        <v>220080</v>
      </c>
      <c r="I535" s="181">
        <f t="shared" si="43"/>
        <v>80541</v>
      </c>
      <c r="J535" s="181" t="str">
        <f>_xlfn.XLOOKUP(I535,'FÚ_stav 1. 7. 2026'!$F$4:$F$78,'FÚ_stav 1. 7. 2026'!$A$4:$A$78,"nenalezeno",0)</f>
        <v>Ředitel FÚ</v>
      </c>
      <c r="K535" s="181" t="s">
        <v>34</v>
      </c>
      <c r="L535" s="181" t="str">
        <f>_xlfn.XLOOKUP(I535,'FÚ_stav 1. 7. 2026'!$F$4:$F$78,'FÚ_stav 1. 7. 2026'!$B$4:$B$78,"nenalezeno",0)</f>
        <v>Odbor vymáhací</v>
      </c>
      <c r="M535" s="181" t="str">
        <f>_xlfn.XLOOKUP(I535,'FÚ_stav 1. 7. 2026'!$F$4:$F$78,'FÚ_stav 1. 7. 2026'!$C$4:$C$78,"nenalezeno",0)</f>
        <v>Oddělení vymáhací I</v>
      </c>
      <c r="N535" s="181"/>
      <c r="O535" s="181"/>
    </row>
    <row r="536" spans="1:15" x14ac:dyDescent="0.25">
      <c r="A536" s="233"/>
      <c r="B536" s="112">
        <v>220080542</v>
      </c>
      <c r="C536" s="113" t="s">
        <v>1064</v>
      </c>
      <c r="D536" s="181">
        <f t="shared" si="40"/>
        <v>22</v>
      </c>
      <c r="E536" s="181" t="str">
        <f>_xlfn.XLOOKUP(D536,Číselník!A:A,Číselník!B:B,"nenalezeno",0)</f>
        <v>FÚ pro Jihočeský kraj</v>
      </c>
      <c r="F536" s="181">
        <f t="shared" si="41"/>
        <v>2200</v>
      </c>
      <c r="G536" s="181" t="str">
        <f>_xlfn.XLOOKUP(F536,'Číselník II_stav 1. 7. 2026'!A:A,'Číselník II_stav 1. 7. 2026'!B:B,"nenalezeno",0)</f>
        <v>FÚ pro Jihočeský kraj</v>
      </c>
      <c r="H536" s="181">
        <f t="shared" si="42"/>
        <v>220080</v>
      </c>
      <c r="I536" s="181">
        <f t="shared" si="43"/>
        <v>80542</v>
      </c>
      <c r="J536" s="181" t="str">
        <f>_xlfn.XLOOKUP(I536,'FÚ_stav 1. 7. 2026'!$F$4:$F$78,'FÚ_stav 1. 7. 2026'!$A$4:$A$78,"nenalezeno",0)</f>
        <v>Ředitel FÚ</v>
      </c>
      <c r="K536" s="181" t="s">
        <v>34</v>
      </c>
      <c r="L536" s="181" t="str">
        <f>_xlfn.XLOOKUP(I536,'FÚ_stav 1. 7. 2026'!$F$4:$F$78,'FÚ_stav 1. 7. 2026'!$B$4:$B$78,"nenalezeno",0)</f>
        <v>Odbor vymáhací</v>
      </c>
      <c r="M536" s="181" t="str">
        <f>_xlfn.XLOOKUP(I536,'FÚ_stav 1. 7. 2026'!$F$4:$F$78,'FÚ_stav 1. 7. 2026'!$C$4:$C$78,"nenalezeno",0)</f>
        <v>Oddělení vymáhací II</v>
      </c>
      <c r="N536" s="181"/>
      <c r="O536" s="181"/>
    </row>
    <row r="537" spans="1:15" x14ac:dyDescent="0.25">
      <c r="A537" s="233"/>
      <c r="B537" s="112">
        <v>220080543</v>
      </c>
      <c r="C537" s="113" t="s">
        <v>1065</v>
      </c>
      <c r="D537" s="181">
        <f t="shared" si="40"/>
        <v>22</v>
      </c>
      <c r="E537" s="181" t="str">
        <f>_xlfn.XLOOKUP(D537,Číselník!A:A,Číselník!B:B,"nenalezeno",0)</f>
        <v>FÚ pro Jihočeský kraj</v>
      </c>
      <c r="F537" s="181">
        <f t="shared" si="41"/>
        <v>2200</v>
      </c>
      <c r="G537" s="181" t="str">
        <f>_xlfn.XLOOKUP(F537,'Číselník II_stav 1. 7. 2026'!A:A,'Číselník II_stav 1. 7. 2026'!B:B,"nenalezeno",0)</f>
        <v>FÚ pro Jihočeský kraj</v>
      </c>
      <c r="H537" s="181">
        <f t="shared" si="42"/>
        <v>220080</v>
      </c>
      <c r="I537" s="181">
        <f t="shared" si="43"/>
        <v>80543</v>
      </c>
      <c r="J537" s="181" t="str">
        <f>_xlfn.XLOOKUP(I537,'FÚ_stav 1. 7. 2026'!$F$4:$F$78,'FÚ_stav 1. 7. 2026'!$A$4:$A$78,"nenalezeno",0)</f>
        <v>Ředitel FÚ</v>
      </c>
      <c r="K537" s="181" t="s">
        <v>34</v>
      </c>
      <c r="L537" s="181" t="str">
        <f>_xlfn.XLOOKUP(I537,'FÚ_stav 1. 7. 2026'!$F$4:$F$78,'FÚ_stav 1. 7. 2026'!$B$4:$B$78,"nenalezeno",0)</f>
        <v>Odbor vymáhací</v>
      </c>
      <c r="M537" s="181" t="str">
        <f>_xlfn.XLOOKUP(I537,'FÚ_stav 1. 7. 2026'!$F$4:$F$78,'FÚ_stav 1. 7. 2026'!$C$4:$C$78,"nenalezeno",0)</f>
        <v>Oddělení vymáhací III</v>
      </c>
      <c r="N537" s="181"/>
      <c r="O537" s="181"/>
    </row>
    <row r="538" spans="1:15" x14ac:dyDescent="0.25">
      <c r="A538" s="233"/>
      <c r="B538" s="112">
        <v>220080544</v>
      </c>
      <c r="C538" s="113" t="s">
        <v>1066</v>
      </c>
      <c r="D538" s="181">
        <f t="shared" si="40"/>
        <v>22</v>
      </c>
      <c r="E538" s="181" t="str">
        <f>_xlfn.XLOOKUP(D538,Číselník!A:A,Číselník!B:B,"nenalezeno",0)</f>
        <v>FÚ pro Jihočeský kraj</v>
      </c>
      <c r="F538" s="181">
        <f t="shared" si="41"/>
        <v>2200</v>
      </c>
      <c r="G538" s="181" t="str">
        <f>_xlfn.XLOOKUP(F538,'Číselník II_stav 1. 7. 2026'!A:A,'Číselník II_stav 1. 7. 2026'!B:B,"nenalezeno",0)</f>
        <v>FÚ pro Jihočeský kraj</v>
      </c>
      <c r="H538" s="181">
        <f t="shared" si="42"/>
        <v>220080</v>
      </c>
      <c r="I538" s="181">
        <f t="shared" si="43"/>
        <v>80544</v>
      </c>
      <c r="J538" s="181" t="str">
        <f>_xlfn.XLOOKUP(I538,'FÚ_stav 1. 7. 2026'!$F$4:$F$78,'FÚ_stav 1. 7. 2026'!$A$4:$A$78,"nenalezeno",0)</f>
        <v>Ředitel FÚ</v>
      </c>
      <c r="K538" s="181" t="s">
        <v>34</v>
      </c>
      <c r="L538" s="181" t="str">
        <f>_xlfn.XLOOKUP(I538,'FÚ_stav 1. 7. 2026'!$F$4:$F$78,'FÚ_stav 1. 7. 2026'!$B$4:$B$78,"nenalezeno",0)</f>
        <v>Odbor vymáhací</v>
      </c>
      <c r="M538" s="181" t="str">
        <f>_xlfn.XLOOKUP(I538,'FÚ_stav 1. 7. 2026'!$F$4:$F$78,'FÚ_stav 1. 7. 2026'!$C$4:$C$78,"nenalezeno",0)</f>
        <v>Oddělení vymáhací IV</v>
      </c>
      <c r="N538" s="181"/>
      <c r="O538" s="181"/>
    </row>
    <row r="539" spans="1:15" x14ac:dyDescent="0.25">
      <c r="A539" s="233"/>
      <c r="B539" s="112">
        <v>220080545</v>
      </c>
      <c r="C539" s="113" t="s">
        <v>1067</v>
      </c>
      <c r="D539" s="181">
        <f t="shared" si="40"/>
        <v>22</v>
      </c>
      <c r="E539" s="181" t="str">
        <f>_xlfn.XLOOKUP(D539,Číselník!A:A,Číselník!B:B,"nenalezeno",0)</f>
        <v>FÚ pro Jihočeský kraj</v>
      </c>
      <c r="F539" s="181">
        <f t="shared" si="41"/>
        <v>2200</v>
      </c>
      <c r="G539" s="181" t="str">
        <f>_xlfn.XLOOKUP(F539,'Číselník II_stav 1. 7. 2026'!A:A,'Číselník II_stav 1. 7. 2026'!B:B,"nenalezeno",0)</f>
        <v>FÚ pro Jihočeský kraj</v>
      </c>
      <c r="H539" s="181">
        <f t="shared" si="42"/>
        <v>220080</v>
      </c>
      <c r="I539" s="181">
        <f t="shared" si="43"/>
        <v>80545</v>
      </c>
      <c r="J539" s="181" t="str">
        <f>_xlfn.XLOOKUP(I539,'FÚ_stav 1. 7. 2026'!$F$4:$F$78,'FÚ_stav 1. 7. 2026'!$A$4:$A$78,"nenalezeno",0)</f>
        <v>Ředitel FÚ</v>
      </c>
      <c r="K539" s="181" t="s">
        <v>34</v>
      </c>
      <c r="L539" s="181" t="str">
        <f>_xlfn.XLOOKUP(I539,'FÚ_stav 1. 7. 2026'!$F$4:$F$78,'FÚ_stav 1. 7. 2026'!$B$4:$B$78,"nenalezeno",0)</f>
        <v>Odbor vymáhací</v>
      </c>
      <c r="M539" s="181" t="str">
        <f>_xlfn.XLOOKUP(I539,'FÚ_stav 1. 7. 2026'!$F$4:$F$78,'FÚ_stav 1. 7. 2026'!$C$4:$C$78,"nenalezeno",0)</f>
        <v>Oddělení vymáhací V</v>
      </c>
      <c r="N539" s="181"/>
      <c r="O539" s="181"/>
    </row>
    <row r="540" spans="1:15" x14ac:dyDescent="0.25">
      <c r="A540" s="233"/>
      <c r="B540" s="114">
        <v>220100030</v>
      </c>
      <c r="C540" s="115" t="s">
        <v>1068</v>
      </c>
      <c r="D540" s="181">
        <f t="shared" si="40"/>
        <v>22</v>
      </c>
      <c r="E540" s="181" t="str">
        <f>_xlfn.XLOOKUP(D540,Číselník!A:A,Číselník!B:B,"nenalezeno",0)</f>
        <v>FÚ pro Jihočeský kraj</v>
      </c>
      <c r="F540" s="181">
        <f t="shared" si="41"/>
        <v>2201</v>
      </c>
      <c r="G540" s="181" t="str">
        <f>_xlfn.XLOOKUP(F540,'Číselník II_stav 1. 7. 2026'!A:A,'Číselník II_stav 1. 7. 2026'!B:B,"nenalezeno",0)</f>
        <v>Sekce ÚP v Českých Budějovicích</v>
      </c>
      <c r="H540" s="181">
        <f t="shared" si="42"/>
        <v>220100</v>
      </c>
      <c r="I540" s="181">
        <f t="shared" si="43"/>
        <v>30</v>
      </c>
      <c r="J540" s="181" t="str">
        <f>'FÚ_stav 1. 7. 2026'!$A$4</f>
        <v>Ředitel FÚ</v>
      </c>
      <c r="K540" s="181" t="s">
        <v>472</v>
      </c>
      <c r="L540" s="181" t="str">
        <f t="shared" ref="L540:L594" si="51">$G540</f>
        <v>Sekce ÚP v Českých Budějovicích</v>
      </c>
      <c r="M540" s="181" t="str">
        <f>_xlfn.XLOOKUP(I540,'Sekce_ÚP_stav 1. 12. 2025'!$F$4:$F$71,'Sekce_ÚP_stav 1. 12. 2025'!$A$4:$A$71,"nenalezeno",0)</f>
        <v>Ředitel sekce ÚP</v>
      </c>
      <c r="N540" s="181"/>
      <c r="O540" s="181"/>
    </row>
    <row r="541" spans="1:15" x14ac:dyDescent="0.25">
      <c r="A541" s="233"/>
      <c r="B541" s="114">
        <v>220100065</v>
      </c>
      <c r="C541" s="115" t="s">
        <v>1069</v>
      </c>
      <c r="D541" s="181">
        <f t="shared" si="40"/>
        <v>22</v>
      </c>
      <c r="E541" s="181" t="str">
        <f>_xlfn.XLOOKUP(D541,Číselník!A:A,Číselník!B:B,"nenalezeno",0)</f>
        <v>FÚ pro Jihočeský kraj</v>
      </c>
      <c r="F541" s="181">
        <f t="shared" si="41"/>
        <v>2201</v>
      </c>
      <c r="G541" s="181" t="str">
        <f>_xlfn.XLOOKUP(F541,'Číselník II_stav 1. 7. 2026'!A:A,'Číselník II_stav 1. 7. 2026'!B:B,"nenalezeno",0)</f>
        <v>Sekce ÚP v Českých Budějovicích</v>
      </c>
      <c r="H541" s="181">
        <f t="shared" si="42"/>
        <v>220100</v>
      </c>
      <c r="I541" s="181">
        <f t="shared" si="43"/>
        <v>65</v>
      </c>
      <c r="J541" s="181" t="str">
        <f>'FÚ_stav 1. 7. 2026'!$A$4</f>
        <v>Ředitel FÚ</v>
      </c>
      <c r="K541" s="181" t="s">
        <v>472</v>
      </c>
      <c r="L541" s="181" t="str">
        <f t="shared" si="51"/>
        <v>Sekce ÚP v Českých Budějovicích</v>
      </c>
      <c r="M541" s="181" t="str">
        <f>_xlfn.XLOOKUP(I541,'Sekce_ÚP_stav 1. 12. 2025'!$F$4:$F$71,'Sekce_ÚP_stav 1. 12. 2025'!$A$4:$A$71,"nenalezeno",0)</f>
        <v>Ředitel sekce ÚP</v>
      </c>
      <c r="N541" s="181" t="str">
        <f>_xlfn.XLOOKUP(I541,'Sekce_ÚP_stav 1. 12. 2025'!$F$4:$F$71,'Sekce_ÚP_stav 1. 12. 2025'!$C$4:$C$71,"nenalezeno",0)</f>
        <v>Oddělení sekretariátu a provozního zabezpečení</v>
      </c>
      <c r="O541" s="181"/>
    </row>
    <row r="542" spans="1:15" x14ac:dyDescent="0.25">
      <c r="A542" s="233"/>
      <c r="B542" s="114">
        <v>220140050</v>
      </c>
      <c r="C542" s="115" t="s">
        <v>1070</v>
      </c>
      <c r="D542" s="181">
        <f t="shared" si="40"/>
        <v>22</v>
      </c>
      <c r="E542" s="181" t="str">
        <f>_xlfn.XLOOKUP(D542,Číselník!A:A,Číselník!B:B,"nenalezeno",0)</f>
        <v>FÚ pro Jihočeský kraj</v>
      </c>
      <c r="F542" s="181">
        <f t="shared" si="41"/>
        <v>2201</v>
      </c>
      <c r="G542" s="181" t="str">
        <f>_xlfn.XLOOKUP(F542,'Číselník II_stav 1. 7. 2026'!A:A,'Číselník II_stav 1. 7. 2026'!B:B,"nenalezeno",0)</f>
        <v>Sekce ÚP v Českých Budějovicích</v>
      </c>
      <c r="H542" s="181">
        <f t="shared" si="42"/>
        <v>220140</v>
      </c>
      <c r="I542" s="181">
        <f t="shared" si="43"/>
        <v>40050</v>
      </c>
      <c r="J542" s="181" t="str">
        <f>'FÚ_stav 1. 7. 2026'!$A$4</f>
        <v>Ředitel FÚ</v>
      </c>
      <c r="K542" s="181" t="s">
        <v>472</v>
      </c>
      <c r="L542" s="181" t="str">
        <f t="shared" si="51"/>
        <v>Sekce ÚP v Českých Budějovicích</v>
      </c>
      <c r="M542" s="181" t="str">
        <f>_xlfn.XLOOKUP(I542,'Sekce_ÚP_stav 1. 12. 2025'!$F$4:$F$71,'Sekce_ÚP_stav 1. 12. 2025'!$A$4:$A$71,"nenalezeno",0)</f>
        <v>Ředitel sekce ÚP</v>
      </c>
      <c r="N542" s="181" t="str">
        <f>_xlfn.XLOOKUP(I542,'Sekce_ÚP_stav 1. 12. 2025'!$F$4:$F$71,'Sekce_ÚP_stav 1. 12. 2025'!$C$4:$C$71,"nenalezeno",0)</f>
        <v>Odbor správy registrů</v>
      </c>
      <c r="O542" s="181"/>
    </row>
    <row r="543" spans="1:15" x14ac:dyDescent="0.25">
      <c r="A543" s="233"/>
      <c r="B543" s="114">
        <v>220140511</v>
      </c>
      <c r="C543" s="115" t="s">
        <v>1071</v>
      </c>
      <c r="D543" s="181">
        <f t="shared" si="40"/>
        <v>22</v>
      </c>
      <c r="E543" s="181" t="str">
        <f>_xlfn.XLOOKUP(D543,Číselník!A:A,Číselník!B:B,"nenalezeno",0)</f>
        <v>FÚ pro Jihočeský kraj</v>
      </c>
      <c r="F543" s="181">
        <f t="shared" si="41"/>
        <v>2201</v>
      </c>
      <c r="G543" s="181" t="str">
        <f>_xlfn.XLOOKUP(F543,'Číselník II_stav 1. 7. 2026'!A:A,'Číselník II_stav 1. 7. 2026'!B:B,"nenalezeno",0)</f>
        <v>Sekce ÚP v Českých Budějovicích</v>
      </c>
      <c r="H543" s="181">
        <f t="shared" si="42"/>
        <v>220140</v>
      </c>
      <c r="I543" s="181">
        <f t="shared" si="43"/>
        <v>40511</v>
      </c>
      <c r="J543" s="181" t="str">
        <f>'FÚ_stav 1. 7. 2026'!$A$4</f>
        <v>Ředitel FÚ</v>
      </c>
      <c r="K543" s="181" t="s">
        <v>472</v>
      </c>
      <c r="L543" s="181" t="str">
        <f t="shared" si="51"/>
        <v>Sekce ÚP v Českých Budějovicích</v>
      </c>
      <c r="M543" s="181" t="str">
        <f>_xlfn.XLOOKUP(I543,'Sekce_ÚP_stav 1. 12. 2025'!$F$4:$F$71,'Sekce_ÚP_stav 1. 12. 2025'!$A$4:$A$71,"nenalezeno",0)</f>
        <v>Ředitel sekce ÚP</v>
      </c>
      <c r="N543" s="181" t="str">
        <f>_xlfn.XLOOKUP(I543,'Sekce_ÚP_stav 1. 12. 2025'!$F$4:$F$71,'Sekce_ÚP_stav 1. 12. 2025'!$C$4:$C$71,"nenalezeno",0)</f>
        <v>Odbor správy registrů</v>
      </c>
      <c r="O543" s="181" t="str">
        <f>_xlfn.XLOOKUP(I543,'Sekce_ÚP_stav 1. 12. 2025'!$F$4:$F$71,'Sekce_ÚP_stav 1. 12. 2025'!$D$4:$D$71,"nenalezeno",0)</f>
        <v>Oddělení správy registrů I</v>
      </c>
    </row>
    <row r="544" spans="1:15" x14ac:dyDescent="0.25">
      <c r="A544" s="233"/>
      <c r="B544" s="114">
        <v>220140512</v>
      </c>
      <c r="C544" s="115" t="s">
        <v>1072</v>
      </c>
      <c r="D544" s="181">
        <f t="shared" si="40"/>
        <v>22</v>
      </c>
      <c r="E544" s="181" t="str">
        <f>_xlfn.XLOOKUP(D544,Číselník!A:A,Číselník!B:B,"nenalezeno",0)</f>
        <v>FÚ pro Jihočeský kraj</v>
      </c>
      <c r="F544" s="181">
        <f t="shared" si="41"/>
        <v>2201</v>
      </c>
      <c r="G544" s="181" t="str">
        <f>_xlfn.XLOOKUP(F544,'Číselník II_stav 1. 7. 2026'!A:A,'Číselník II_stav 1. 7. 2026'!B:B,"nenalezeno",0)</f>
        <v>Sekce ÚP v Českých Budějovicích</v>
      </c>
      <c r="H544" s="181">
        <f t="shared" si="42"/>
        <v>220140</v>
      </c>
      <c r="I544" s="181">
        <f t="shared" si="43"/>
        <v>40512</v>
      </c>
      <c r="J544" s="181" t="str">
        <f>'FÚ_stav 1. 7. 2026'!$A$4</f>
        <v>Ředitel FÚ</v>
      </c>
      <c r="K544" s="181" t="s">
        <v>472</v>
      </c>
      <c r="L544" s="181" t="str">
        <f t="shared" si="51"/>
        <v>Sekce ÚP v Českých Budějovicích</v>
      </c>
      <c r="M544" s="181" t="str">
        <f>_xlfn.XLOOKUP(I544,'Sekce_ÚP_stav 1. 12. 2025'!$F$4:$F$71,'Sekce_ÚP_stav 1. 12. 2025'!$A$4:$A$71,"nenalezeno",0)</f>
        <v>Ředitel sekce ÚP</v>
      </c>
      <c r="N544" s="181" t="str">
        <f>_xlfn.XLOOKUP(I544,'Sekce_ÚP_stav 1. 12. 2025'!$F$4:$F$71,'Sekce_ÚP_stav 1. 12. 2025'!$C$4:$C$71,"nenalezeno",0)</f>
        <v>Odbor správy registrů</v>
      </c>
      <c r="O544" s="181" t="str">
        <f>_xlfn.XLOOKUP(I544,'Sekce_ÚP_stav 1. 12. 2025'!$F$4:$F$71,'Sekce_ÚP_stav 1. 12. 2025'!$D$4:$D$71,"nenalezeno",0)</f>
        <v>Oddělení správy registrů II</v>
      </c>
    </row>
    <row r="545" spans="1:15" x14ac:dyDescent="0.25">
      <c r="A545" s="233"/>
      <c r="B545" s="114">
        <v>220151050</v>
      </c>
      <c r="C545" s="115" t="s">
        <v>1073</v>
      </c>
      <c r="D545" s="181">
        <f t="shared" si="40"/>
        <v>22</v>
      </c>
      <c r="E545" s="181" t="str">
        <f>_xlfn.XLOOKUP(D545,Číselník!A:A,Číselník!B:B,"nenalezeno",0)</f>
        <v>FÚ pro Jihočeský kraj</v>
      </c>
      <c r="F545" s="181">
        <f t="shared" si="41"/>
        <v>2201</v>
      </c>
      <c r="G545" s="181" t="str">
        <f>_xlfn.XLOOKUP(F545,'Číselník II_stav 1. 7. 2026'!A:A,'Číselník II_stav 1. 7. 2026'!B:B,"nenalezeno",0)</f>
        <v>Sekce ÚP v Českých Budějovicích</v>
      </c>
      <c r="H545" s="181">
        <f t="shared" si="42"/>
        <v>220151</v>
      </c>
      <c r="I545" s="181">
        <f t="shared" si="43"/>
        <v>51050</v>
      </c>
      <c r="J545" s="181" t="str">
        <f>'FÚ_stav 1. 7. 2026'!$A$4</f>
        <v>Ředitel FÚ</v>
      </c>
      <c r="K545" s="181" t="s">
        <v>472</v>
      </c>
      <c r="L545" s="181" t="str">
        <f t="shared" si="51"/>
        <v>Sekce ÚP v Českých Budějovicích</v>
      </c>
      <c r="M545" s="181" t="str">
        <f>_xlfn.XLOOKUP(I545,'Sekce_ÚP_stav 1. 12. 2025'!$F$4:$F$71,'Sekce_ÚP_stav 1. 12. 2025'!$A$4:$A$71,"nenalezeno",0)</f>
        <v>Ředitel sekce ÚP</v>
      </c>
      <c r="N545" s="181" t="str">
        <f>_xlfn.XLOOKUP(I545,'Sekce_ÚP_stav 1. 12. 2025'!$F$4:$F$71,'Sekce_ÚP_stav 1. 12. 2025'!$C$4:$C$71,"nenalezeno",0)</f>
        <v>Odbor vyměřovací I</v>
      </c>
      <c r="O545" s="181"/>
    </row>
    <row r="546" spans="1:15" x14ac:dyDescent="0.25">
      <c r="A546" s="233"/>
      <c r="B546" s="114">
        <v>220151521</v>
      </c>
      <c r="C546" s="115" t="s">
        <v>1074</v>
      </c>
      <c r="D546" s="181">
        <f t="shared" si="40"/>
        <v>22</v>
      </c>
      <c r="E546" s="181" t="str">
        <f>_xlfn.XLOOKUP(D546,Číselník!A:A,Číselník!B:B,"nenalezeno",0)</f>
        <v>FÚ pro Jihočeský kraj</v>
      </c>
      <c r="F546" s="181">
        <f t="shared" si="41"/>
        <v>2201</v>
      </c>
      <c r="G546" s="181" t="str">
        <f>_xlfn.XLOOKUP(F546,'Číselník II_stav 1. 7. 2026'!A:A,'Číselník II_stav 1. 7. 2026'!B:B,"nenalezeno",0)</f>
        <v>Sekce ÚP v Českých Budějovicích</v>
      </c>
      <c r="H546" s="181">
        <f t="shared" si="42"/>
        <v>220151</v>
      </c>
      <c r="I546" s="181">
        <f t="shared" si="43"/>
        <v>51521</v>
      </c>
      <c r="J546" s="181" t="str">
        <f>'FÚ_stav 1. 7. 2026'!$A$4</f>
        <v>Ředitel FÚ</v>
      </c>
      <c r="K546" s="181" t="s">
        <v>472</v>
      </c>
      <c r="L546" s="181" t="str">
        <f t="shared" si="51"/>
        <v>Sekce ÚP v Českých Budějovicích</v>
      </c>
      <c r="M546" s="181" t="str">
        <f>_xlfn.XLOOKUP(I546,'Sekce_ÚP_stav 1. 12. 2025'!$F$4:$F$71,'Sekce_ÚP_stav 1. 12. 2025'!$A$4:$A$71,"nenalezeno",0)</f>
        <v>Ředitel sekce ÚP</v>
      </c>
      <c r="N546" s="181" t="str">
        <f>_xlfn.XLOOKUP(I546,'Sekce_ÚP_stav 1. 12. 2025'!$F$4:$F$71,'Sekce_ÚP_stav 1. 12. 2025'!$C$4:$C$71,"nenalezeno",0)</f>
        <v>Odbor vyměřovací I</v>
      </c>
      <c r="O546" s="181" t="str">
        <f>_xlfn.XLOOKUP(I546,'Sekce_ÚP_stav 1. 12. 2025'!$F$4:$F$71,'Sekce_ÚP_stav 1. 12. 2025'!$D$4:$D$71,"nenalezeno",0)</f>
        <v>Oddělení vyměřovací I</v>
      </c>
    </row>
    <row r="547" spans="1:15" x14ac:dyDescent="0.25">
      <c r="A547" s="233"/>
      <c r="B547" s="114">
        <v>220151522</v>
      </c>
      <c r="C547" s="115" t="s">
        <v>1075</v>
      </c>
      <c r="D547" s="181">
        <f t="shared" si="40"/>
        <v>22</v>
      </c>
      <c r="E547" s="181" t="str">
        <f>_xlfn.XLOOKUP(D547,Číselník!A:A,Číselník!B:B,"nenalezeno",0)</f>
        <v>FÚ pro Jihočeský kraj</v>
      </c>
      <c r="F547" s="181">
        <f t="shared" si="41"/>
        <v>2201</v>
      </c>
      <c r="G547" s="181" t="str">
        <f>_xlfn.XLOOKUP(F547,'Číselník II_stav 1. 7. 2026'!A:A,'Číselník II_stav 1. 7. 2026'!B:B,"nenalezeno",0)</f>
        <v>Sekce ÚP v Českých Budějovicích</v>
      </c>
      <c r="H547" s="181">
        <f t="shared" si="42"/>
        <v>220151</v>
      </c>
      <c r="I547" s="181">
        <f t="shared" si="43"/>
        <v>51522</v>
      </c>
      <c r="J547" s="181" t="str">
        <f>'FÚ_stav 1. 7. 2026'!$A$4</f>
        <v>Ředitel FÚ</v>
      </c>
      <c r="K547" s="181" t="s">
        <v>472</v>
      </c>
      <c r="L547" s="181" t="str">
        <f t="shared" si="51"/>
        <v>Sekce ÚP v Českých Budějovicích</v>
      </c>
      <c r="M547" s="181" t="str">
        <f>_xlfn.XLOOKUP(I547,'Sekce_ÚP_stav 1. 12. 2025'!$F$4:$F$71,'Sekce_ÚP_stav 1. 12. 2025'!$A$4:$A$71,"nenalezeno",0)</f>
        <v>Ředitel sekce ÚP</v>
      </c>
      <c r="N547" s="181" t="str">
        <f>_xlfn.XLOOKUP(I547,'Sekce_ÚP_stav 1. 12. 2025'!$F$4:$F$71,'Sekce_ÚP_stav 1. 12. 2025'!$C$4:$C$71,"nenalezeno",0)</f>
        <v>Odbor vyměřovací I</v>
      </c>
      <c r="O547" s="181" t="str">
        <f>_xlfn.XLOOKUP(I547,'Sekce_ÚP_stav 1. 12. 2025'!$F$4:$F$71,'Sekce_ÚP_stav 1. 12. 2025'!$D$4:$D$71,"nenalezeno",0)</f>
        <v>Oddělení vyměřovací II</v>
      </c>
    </row>
    <row r="548" spans="1:15" x14ac:dyDescent="0.25">
      <c r="A548" s="233"/>
      <c r="B548" s="114">
        <v>220151523</v>
      </c>
      <c r="C548" s="115" t="s">
        <v>1076</v>
      </c>
      <c r="D548" s="181">
        <f t="shared" si="40"/>
        <v>22</v>
      </c>
      <c r="E548" s="181" t="str">
        <f>_xlfn.XLOOKUP(D548,Číselník!A:A,Číselník!B:B,"nenalezeno",0)</f>
        <v>FÚ pro Jihočeský kraj</v>
      </c>
      <c r="F548" s="181">
        <f t="shared" si="41"/>
        <v>2201</v>
      </c>
      <c r="G548" s="181" t="str">
        <f>_xlfn.XLOOKUP(F548,'Číselník II_stav 1. 7. 2026'!A:A,'Číselník II_stav 1. 7. 2026'!B:B,"nenalezeno",0)</f>
        <v>Sekce ÚP v Českých Budějovicích</v>
      </c>
      <c r="H548" s="181">
        <f t="shared" si="42"/>
        <v>220151</v>
      </c>
      <c r="I548" s="181">
        <f t="shared" si="43"/>
        <v>51523</v>
      </c>
      <c r="J548" s="181" t="str">
        <f>'FÚ_stav 1. 7. 2026'!$A$4</f>
        <v>Ředitel FÚ</v>
      </c>
      <c r="K548" s="181" t="s">
        <v>472</v>
      </c>
      <c r="L548" s="181" t="str">
        <f t="shared" si="51"/>
        <v>Sekce ÚP v Českých Budějovicích</v>
      </c>
      <c r="M548" s="181" t="str">
        <f>_xlfn.XLOOKUP(I548,'Sekce_ÚP_stav 1. 12. 2025'!$F$4:$F$71,'Sekce_ÚP_stav 1. 12. 2025'!$A$4:$A$71,"nenalezeno",0)</f>
        <v>Ředitel sekce ÚP</v>
      </c>
      <c r="N548" s="181" t="str">
        <f>_xlfn.XLOOKUP(I548,'Sekce_ÚP_stav 1. 12. 2025'!$F$4:$F$71,'Sekce_ÚP_stav 1. 12. 2025'!$C$4:$C$71,"nenalezeno",0)</f>
        <v>Odbor vyměřovací I</v>
      </c>
      <c r="O548" s="181" t="str">
        <f>_xlfn.XLOOKUP(I548,'Sekce_ÚP_stav 1. 12. 2025'!$F$4:$F$71,'Sekce_ÚP_stav 1. 12. 2025'!$D$4:$D$71,"nenalezeno",0)</f>
        <v>Oddělení vyměřovací III</v>
      </c>
    </row>
    <row r="549" spans="1:15" x14ac:dyDescent="0.25">
      <c r="A549" s="233"/>
      <c r="B549" s="114">
        <v>220151524</v>
      </c>
      <c r="C549" s="115" t="s">
        <v>1077</v>
      </c>
      <c r="D549" s="181">
        <f t="shared" si="40"/>
        <v>22</v>
      </c>
      <c r="E549" s="181" t="str">
        <f>_xlfn.XLOOKUP(D549,Číselník!A:A,Číselník!B:B,"nenalezeno",0)</f>
        <v>FÚ pro Jihočeský kraj</v>
      </c>
      <c r="F549" s="181">
        <f t="shared" si="41"/>
        <v>2201</v>
      </c>
      <c r="G549" s="181" t="str">
        <f>_xlfn.XLOOKUP(F549,'Číselník II_stav 1. 7. 2026'!A:A,'Číselník II_stav 1. 7. 2026'!B:B,"nenalezeno",0)</f>
        <v>Sekce ÚP v Českých Budějovicích</v>
      </c>
      <c r="H549" s="181">
        <f t="shared" si="42"/>
        <v>220151</v>
      </c>
      <c r="I549" s="181">
        <f t="shared" si="43"/>
        <v>51524</v>
      </c>
      <c r="J549" s="181" t="str">
        <f>'FÚ_stav 1. 7. 2026'!$A$4</f>
        <v>Ředitel FÚ</v>
      </c>
      <c r="K549" s="181" t="s">
        <v>472</v>
      </c>
      <c r="L549" s="181" t="str">
        <f t="shared" si="51"/>
        <v>Sekce ÚP v Českých Budějovicích</v>
      </c>
      <c r="M549" s="181" t="str">
        <f>_xlfn.XLOOKUP(I549,'Sekce_ÚP_stav 1. 12. 2025'!$F$4:$F$71,'Sekce_ÚP_stav 1. 12. 2025'!$A$4:$A$71,"nenalezeno",0)</f>
        <v>Ředitel sekce ÚP</v>
      </c>
      <c r="N549" s="181" t="str">
        <f>_xlfn.XLOOKUP(I549,'Sekce_ÚP_stav 1. 12. 2025'!$F$4:$F$71,'Sekce_ÚP_stav 1. 12. 2025'!$C$4:$C$71,"nenalezeno",0)</f>
        <v>Odbor vyměřovací I</v>
      </c>
      <c r="O549" s="181" t="str">
        <f>_xlfn.XLOOKUP(I549,'Sekce_ÚP_stav 1. 12. 2025'!$F$4:$F$71,'Sekce_ÚP_stav 1. 12. 2025'!$D$4:$D$71,"nenalezeno",0)</f>
        <v>Oddělení vyměřovací IV</v>
      </c>
    </row>
    <row r="550" spans="1:15" x14ac:dyDescent="0.25">
      <c r="A550" s="233"/>
      <c r="B550" s="114">
        <v>220152050</v>
      </c>
      <c r="C550" s="115" t="s">
        <v>1078</v>
      </c>
      <c r="D550" s="181">
        <f t="shared" si="40"/>
        <v>22</v>
      </c>
      <c r="E550" s="181" t="str">
        <f>_xlfn.XLOOKUP(D550,Číselník!A:A,Číselník!B:B,"nenalezeno",0)</f>
        <v>FÚ pro Jihočeský kraj</v>
      </c>
      <c r="F550" s="181">
        <f t="shared" si="41"/>
        <v>2201</v>
      </c>
      <c r="G550" s="181" t="str">
        <f>_xlfn.XLOOKUP(F550,'Číselník II_stav 1. 7. 2026'!A:A,'Číselník II_stav 1. 7. 2026'!B:B,"nenalezeno",0)</f>
        <v>Sekce ÚP v Českých Budějovicích</v>
      </c>
      <c r="H550" s="181">
        <f t="shared" si="42"/>
        <v>220152</v>
      </c>
      <c r="I550" s="181">
        <f t="shared" si="43"/>
        <v>52050</v>
      </c>
      <c r="J550" s="181" t="str">
        <f>'FÚ_stav 1. 7. 2026'!$A$4</f>
        <v>Ředitel FÚ</v>
      </c>
      <c r="K550" s="181" t="s">
        <v>472</v>
      </c>
      <c r="L550" s="181" t="str">
        <f t="shared" si="51"/>
        <v>Sekce ÚP v Českých Budějovicích</v>
      </c>
      <c r="M550" s="181" t="str">
        <f>_xlfn.XLOOKUP(I550,'Sekce_ÚP_stav 1. 12. 2025'!$F$4:$F$71,'Sekce_ÚP_stav 1. 12. 2025'!$A$4:$A$71,"nenalezeno",0)</f>
        <v>Ředitel sekce ÚP</v>
      </c>
      <c r="N550" s="181" t="str">
        <f>_xlfn.XLOOKUP(I550,'Sekce_ÚP_stav 1. 12. 2025'!$F$4:$F$71,'Sekce_ÚP_stav 1. 12. 2025'!$C$4:$C$71,"nenalezeno",0)</f>
        <v>Odbor vyměřovací II</v>
      </c>
      <c r="O550" s="181"/>
    </row>
    <row r="551" spans="1:15" x14ac:dyDescent="0.25">
      <c r="A551" s="233"/>
      <c r="B551" s="114">
        <v>220152521</v>
      </c>
      <c r="C551" s="115" t="s">
        <v>1079</v>
      </c>
      <c r="D551" s="181">
        <f t="shared" si="40"/>
        <v>22</v>
      </c>
      <c r="E551" s="181" t="str">
        <f>_xlfn.XLOOKUP(D551,Číselník!A:A,Číselník!B:B,"nenalezeno",0)</f>
        <v>FÚ pro Jihočeský kraj</v>
      </c>
      <c r="F551" s="181">
        <f t="shared" si="41"/>
        <v>2201</v>
      </c>
      <c r="G551" s="181" t="str">
        <f>_xlfn.XLOOKUP(F551,'Číselník II_stav 1. 7. 2026'!A:A,'Číselník II_stav 1. 7. 2026'!B:B,"nenalezeno",0)</f>
        <v>Sekce ÚP v Českých Budějovicích</v>
      </c>
      <c r="H551" s="181">
        <f t="shared" si="42"/>
        <v>220152</v>
      </c>
      <c r="I551" s="181">
        <f t="shared" si="43"/>
        <v>52521</v>
      </c>
      <c r="J551" s="181" t="str">
        <f>'FÚ_stav 1. 7. 2026'!$A$4</f>
        <v>Ředitel FÚ</v>
      </c>
      <c r="K551" s="181" t="s">
        <v>472</v>
      </c>
      <c r="L551" s="181" t="str">
        <f t="shared" si="51"/>
        <v>Sekce ÚP v Českých Budějovicích</v>
      </c>
      <c r="M551" s="181" t="str">
        <f>_xlfn.XLOOKUP(I551,'Sekce_ÚP_stav 1. 12. 2025'!$F$4:$F$71,'Sekce_ÚP_stav 1. 12. 2025'!$A$4:$A$71,"nenalezeno",0)</f>
        <v>Ředitel sekce ÚP</v>
      </c>
      <c r="N551" s="181" t="str">
        <f>_xlfn.XLOOKUP(I551,'Sekce_ÚP_stav 1. 12. 2025'!$F$4:$F$71,'Sekce_ÚP_stav 1. 12. 2025'!$C$4:$C$71,"nenalezeno",0)</f>
        <v>Odbor vyměřovací II</v>
      </c>
      <c r="O551" s="181" t="str">
        <f>_xlfn.XLOOKUP(I551,'Sekce_ÚP_stav 1. 12. 2025'!$F$4:$F$71,'Sekce_ÚP_stav 1. 12. 2025'!$D$4:$D$71,"nenalezeno",0)</f>
        <v>Oddělení vyměřovací I</v>
      </c>
    </row>
    <row r="552" spans="1:15" x14ac:dyDescent="0.25">
      <c r="A552" s="233"/>
      <c r="B552" s="114">
        <v>220152522</v>
      </c>
      <c r="C552" s="115" t="s">
        <v>1080</v>
      </c>
      <c r="D552" s="181">
        <f t="shared" si="40"/>
        <v>22</v>
      </c>
      <c r="E552" s="181" t="str">
        <f>_xlfn.XLOOKUP(D552,Číselník!A:A,Číselník!B:B,"nenalezeno",0)</f>
        <v>FÚ pro Jihočeský kraj</v>
      </c>
      <c r="F552" s="181">
        <f t="shared" si="41"/>
        <v>2201</v>
      </c>
      <c r="G552" s="181" t="str">
        <f>_xlfn.XLOOKUP(F552,'Číselník II_stav 1. 7. 2026'!A:A,'Číselník II_stav 1. 7. 2026'!B:B,"nenalezeno",0)</f>
        <v>Sekce ÚP v Českých Budějovicích</v>
      </c>
      <c r="H552" s="181">
        <f t="shared" si="42"/>
        <v>220152</v>
      </c>
      <c r="I552" s="181">
        <f t="shared" si="43"/>
        <v>52522</v>
      </c>
      <c r="J552" s="181" t="str">
        <f>'FÚ_stav 1. 7. 2026'!$A$4</f>
        <v>Ředitel FÚ</v>
      </c>
      <c r="K552" s="181" t="s">
        <v>472</v>
      </c>
      <c r="L552" s="181" t="str">
        <f t="shared" si="51"/>
        <v>Sekce ÚP v Českých Budějovicích</v>
      </c>
      <c r="M552" s="181" t="str">
        <f>_xlfn.XLOOKUP(I552,'Sekce_ÚP_stav 1. 12. 2025'!$F$4:$F$71,'Sekce_ÚP_stav 1. 12. 2025'!$A$4:$A$71,"nenalezeno",0)</f>
        <v>Ředitel sekce ÚP</v>
      </c>
      <c r="N552" s="181" t="str">
        <f>_xlfn.XLOOKUP(I552,'Sekce_ÚP_stav 1. 12. 2025'!$F$4:$F$71,'Sekce_ÚP_stav 1. 12. 2025'!$C$4:$C$71,"nenalezeno",0)</f>
        <v>Odbor vyměřovací II</v>
      </c>
      <c r="O552" s="181" t="str">
        <f>_xlfn.XLOOKUP(I552,'Sekce_ÚP_stav 1. 12. 2025'!$F$4:$F$71,'Sekce_ÚP_stav 1. 12. 2025'!$D$4:$D$71,"nenalezeno",0)</f>
        <v>Oddělení vyměřovací II</v>
      </c>
    </row>
    <row r="553" spans="1:15" x14ac:dyDescent="0.25">
      <c r="A553" s="233"/>
      <c r="B553" s="114">
        <v>220152523</v>
      </c>
      <c r="C553" s="115" t="s">
        <v>1081</v>
      </c>
      <c r="D553" s="181">
        <f t="shared" si="40"/>
        <v>22</v>
      </c>
      <c r="E553" s="181" t="str">
        <f>_xlfn.XLOOKUP(D553,Číselník!A:A,Číselník!B:B,"nenalezeno",0)</f>
        <v>FÚ pro Jihočeský kraj</v>
      </c>
      <c r="F553" s="181">
        <f t="shared" si="41"/>
        <v>2201</v>
      </c>
      <c r="G553" s="181" t="str">
        <f>_xlfn.XLOOKUP(F553,'Číselník II_stav 1. 7. 2026'!A:A,'Číselník II_stav 1. 7. 2026'!B:B,"nenalezeno",0)</f>
        <v>Sekce ÚP v Českých Budějovicích</v>
      </c>
      <c r="H553" s="181">
        <f t="shared" si="42"/>
        <v>220152</v>
      </c>
      <c r="I553" s="181">
        <f t="shared" si="43"/>
        <v>52523</v>
      </c>
      <c r="J553" s="181" t="str">
        <f>'FÚ_stav 1. 7. 2026'!$A$4</f>
        <v>Ředitel FÚ</v>
      </c>
      <c r="K553" s="181" t="s">
        <v>472</v>
      </c>
      <c r="L553" s="181" t="str">
        <f t="shared" si="51"/>
        <v>Sekce ÚP v Českých Budějovicích</v>
      </c>
      <c r="M553" s="181" t="str">
        <f>_xlfn.XLOOKUP(I553,'Sekce_ÚP_stav 1. 12. 2025'!$F$4:$F$71,'Sekce_ÚP_stav 1. 12. 2025'!$A$4:$A$71,"nenalezeno",0)</f>
        <v>Ředitel sekce ÚP</v>
      </c>
      <c r="N553" s="181" t="str">
        <f>_xlfn.XLOOKUP(I553,'Sekce_ÚP_stav 1. 12. 2025'!$F$4:$F$71,'Sekce_ÚP_stav 1. 12. 2025'!$C$4:$C$71,"nenalezeno",0)</f>
        <v>Odbor vyměřovací II</v>
      </c>
      <c r="O553" s="181" t="str">
        <f>_xlfn.XLOOKUP(I553,'Sekce_ÚP_stav 1. 12. 2025'!$F$4:$F$71,'Sekce_ÚP_stav 1. 12. 2025'!$D$4:$D$71,"nenalezeno",0)</f>
        <v>Oddělení vyměřovací III</v>
      </c>
    </row>
    <row r="554" spans="1:15" x14ac:dyDescent="0.25">
      <c r="A554" s="233"/>
      <c r="B554" s="114">
        <v>220152524</v>
      </c>
      <c r="C554" s="115" t="s">
        <v>1082</v>
      </c>
      <c r="D554" s="181">
        <f t="shared" si="40"/>
        <v>22</v>
      </c>
      <c r="E554" s="181" t="str">
        <f>_xlfn.XLOOKUP(D554,Číselník!A:A,Číselník!B:B,"nenalezeno",0)</f>
        <v>FÚ pro Jihočeský kraj</v>
      </c>
      <c r="F554" s="181">
        <f t="shared" si="41"/>
        <v>2201</v>
      </c>
      <c r="G554" s="181" t="str">
        <f>_xlfn.XLOOKUP(F554,'Číselník II_stav 1. 7. 2026'!A:A,'Číselník II_stav 1. 7. 2026'!B:B,"nenalezeno",0)</f>
        <v>Sekce ÚP v Českých Budějovicích</v>
      </c>
      <c r="H554" s="181">
        <f t="shared" si="42"/>
        <v>220152</v>
      </c>
      <c r="I554" s="181">
        <f t="shared" si="43"/>
        <v>52524</v>
      </c>
      <c r="J554" s="181" t="str">
        <f>'FÚ_stav 1. 7. 2026'!$A$4</f>
        <v>Ředitel FÚ</v>
      </c>
      <c r="K554" s="181" t="s">
        <v>472</v>
      </c>
      <c r="L554" s="181" t="str">
        <f t="shared" si="51"/>
        <v>Sekce ÚP v Českých Budějovicích</v>
      </c>
      <c r="M554" s="181" t="str">
        <f>_xlfn.XLOOKUP(I554,'Sekce_ÚP_stav 1. 12. 2025'!$F$4:$F$71,'Sekce_ÚP_stav 1. 12. 2025'!$A$4:$A$71,"nenalezeno",0)</f>
        <v>Ředitel sekce ÚP</v>
      </c>
      <c r="N554" s="181" t="str">
        <f>_xlfn.XLOOKUP(I554,'Sekce_ÚP_stav 1. 12. 2025'!$F$4:$F$71,'Sekce_ÚP_stav 1. 12. 2025'!$C$4:$C$71,"nenalezeno",0)</f>
        <v>Odbor vyměřovací II</v>
      </c>
      <c r="O554" s="181" t="str">
        <f>_xlfn.XLOOKUP(I554,'Sekce_ÚP_stav 1. 12. 2025'!$F$4:$F$71,'Sekce_ÚP_stav 1. 12. 2025'!$D$4:$D$71,"nenalezeno",0)</f>
        <v>Oddělení vyměřovací IV</v>
      </c>
    </row>
    <row r="555" spans="1:15" x14ac:dyDescent="0.25">
      <c r="A555" s="233"/>
      <c r="B555" s="114">
        <v>220152525</v>
      </c>
      <c r="C555" s="115" t="s">
        <v>1083</v>
      </c>
      <c r="D555" s="181">
        <f t="shared" si="40"/>
        <v>22</v>
      </c>
      <c r="E555" s="181" t="str">
        <f>_xlfn.XLOOKUP(D555,Číselník!A:A,Číselník!B:B,"nenalezeno",0)</f>
        <v>FÚ pro Jihočeský kraj</v>
      </c>
      <c r="F555" s="181">
        <f t="shared" si="41"/>
        <v>2201</v>
      </c>
      <c r="G555" s="181" t="str">
        <f>_xlfn.XLOOKUP(F555,'Číselník II_stav 1. 7. 2026'!A:A,'Číselník II_stav 1. 7. 2026'!B:B,"nenalezeno",0)</f>
        <v>Sekce ÚP v Českých Budějovicích</v>
      </c>
      <c r="H555" s="181">
        <f t="shared" si="42"/>
        <v>220152</v>
      </c>
      <c r="I555" s="181">
        <f t="shared" si="43"/>
        <v>52525</v>
      </c>
      <c r="J555" s="181" t="str">
        <f>'FÚ_stav 1. 7. 2026'!$A$4</f>
        <v>Ředitel FÚ</v>
      </c>
      <c r="K555" s="181" t="s">
        <v>472</v>
      </c>
      <c r="L555" s="181" t="str">
        <f t="shared" si="51"/>
        <v>Sekce ÚP v Českých Budějovicích</v>
      </c>
      <c r="M555" s="181" t="str">
        <f>_xlfn.XLOOKUP(I555,'Sekce_ÚP_stav 1. 12. 2025'!$F$4:$F$71,'Sekce_ÚP_stav 1. 12. 2025'!$A$4:$A$71,"nenalezeno",0)</f>
        <v>Ředitel sekce ÚP</v>
      </c>
      <c r="N555" s="181" t="str">
        <f>_xlfn.XLOOKUP(I555,'Sekce_ÚP_stav 1. 12. 2025'!$F$4:$F$71,'Sekce_ÚP_stav 1. 12. 2025'!$C$4:$C$71,"nenalezeno",0)</f>
        <v>Odbor vyměřovací II</v>
      </c>
      <c r="O555" s="181" t="str">
        <f>_xlfn.XLOOKUP(I555,'Sekce_ÚP_stav 1. 12. 2025'!$F$4:$F$71,'Sekce_ÚP_stav 1. 12. 2025'!$D$4:$D$71,"nenalezeno",0)</f>
        <v>Oddělení vyměřovací V</v>
      </c>
    </row>
    <row r="556" spans="1:15" x14ac:dyDescent="0.25">
      <c r="A556" s="233"/>
      <c r="B556" s="114">
        <v>220160050</v>
      </c>
      <c r="C556" s="187" t="s">
        <v>2332</v>
      </c>
      <c r="D556" s="181">
        <f t="shared" si="40"/>
        <v>22</v>
      </c>
      <c r="E556" s="181" t="str">
        <f>_xlfn.XLOOKUP(D556,Číselník!A:A,Číselník!B:B,"nenalezeno",0)</f>
        <v>FÚ pro Jihočeský kraj</v>
      </c>
      <c r="F556" s="181">
        <f t="shared" si="41"/>
        <v>2201</v>
      </c>
      <c r="G556" s="181" t="str">
        <f>_xlfn.XLOOKUP(F556,'Číselník II_stav 1. 7. 2026'!A:A,'Číselník II_stav 1. 7. 2026'!B:B,"nenalezeno",0)</f>
        <v>Sekce ÚP v Českých Budějovicích</v>
      </c>
      <c r="H556" s="181">
        <f t="shared" si="42"/>
        <v>220160</v>
      </c>
      <c r="I556" s="181">
        <f t="shared" si="43"/>
        <v>60050</v>
      </c>
      <c r="J556" s="181" t="str">
        <f>'FÚ_stav 1. 7. 2026'!$A$4</f>
        <v>Ředitel FÚ</v>
      </c>
      <c r="K556" s="181" t="s">
        <v>472</v>
      </c>
      <c r="L556" s="181" t="str">
        <f t="shared" si="51"/>
        <v>Sekce ÚP v Českých Budějovicích</v>
      </c>
      <c r="M556" s="181" t="str">
        <f>_xlfn.XLOOKUP(I556,'Sekce_ÚP_stav 1. 12. 2025'!$F$4:$F$71,'Sekce_ÚP_stav 1. 12. 2025'!$A$4:$A$71,"nenalezeno",0)</f>
        <v>Ředitel sekce ÚP</v>
      </c>
      <c r="N556" s="181" t="str">
        <f>_xlfn.XLOOKUP(I556,'Sekce_ÚP_stav 1. 12. 2025'!$F$4:$F$71,'Sekce_ÚP_stav 1. 12. 2025'!$C$4:$C$71,"nenalezeno",0)</f>
        <v>Odbor kontrolní</v>
      </c>
      <c r="O556" s="181"/>
    </row>
    <row r="557" spans="1:15" x14ac:dyDescent="0.25">
      <c r="A557" s="233"/>
      <c r="B557" s="114">
        <v>220160561</v>
      </c>
      <c r="C557" s="187" t="s">
        <v>2333</v>
      </c>
      <c r="D557" s="181">
        <f t="shared" si="40"/>
        <v>22</v>
      </c>
      <c r="E557" s="181" t="str">
        <f>_xlfn.XLOOKUP(D557,Číselník!A:A,Číselník!B:B,"nenalezeno",0)</f>
        <v>FÚ pro Jihočeský kraj</v>
      </c>
      <c r="F557" s="181">
        <f t="shared" si="41"/>
        <v>2201</v>
      </c>
      <c r="G557" s="181" t="str">
        <f>_xlfn.XLOOKUP(F557,'Číselník II_stav 1. 7. 2026'!A:A,'Číselník II_stav 1. 7. 2026'!B:B,"nenalezeno",0)</f>
        <v>Sekce ÚP v Českých Budějovicích</v>
      </c>
      <c r="H557" s="181">
        <f t="shared" si="42"/>
        <v>220160</v>
      </c>
      <c r="I557" s="181">
        <f t="shared" si="43"/>
        <v>60561</v>
      </c>
      <c r="J557" s="181" t="str">
        <f>'FÚ_stav 1. 7. 2026'!$A$4</f>
        <v>Ředitel FÚ</v>
      </c>
      <c r="K557" s="181" t="s">
        <v>472</v>
      </c>
      <c r="L557" s="181" t="str">
        <f t="shared" si="51"/>
        <v>Sekce ÚP v Českých Budějovicích</v>
      </c>
      <c r="M557" s="181" t="str">
        <f>_xlfn.XLOOKUP(I557,'Sekce_ÚP_stav 1. 12. 2025'!$F$4:$F$71,'Sekce_ÚP_stav 1. 12. 2025'!$A$4:$A$71,"nenalezeno",0)</f>
        <v>Ředitel sekce ÚP</v>
      </c>
      <c r="N557" s="181" t="str">
        <f>_xlfn.XLOOKUP(I557,'Sekce_ÚP_stav 1. 12. 2025'!$F$4:$F$71,'Sekce_ÚP_stav 1. 12. 2025'!$C$4:$C$71,"nenalezeno",0)</f>
        <v>Odbor kontrolní</v>
      </c>
      <c r="O557" s="181" t="str">
        <f>_xlfn.XLOOKUP(I557,'Sekce_ÚP_stav 1. 12. 2025'!$F$4:$F$71,'Sekce_ÚP_stav 1. 12. 2025'!$D$4:$D$71,"nenalezeno",0)</f>
        <v>Oddělení kontrolní I</v>
      </c>
    </row>
    <row r="558" spans="1:15" x14ac:dyDescent="0.25">
      <c r="A558" s="233"/>
      <c r="B558" s="114">
        <v>220160562</v>
      </c>
      <c r="C558" s="187" t="s">
        <v>2334</v>
      </c>
      <c r="D558" s="181">
        <f t="shared" si="40"/>
        <v>22</v>
      </c>
      <c r="E558" s="181" t="str">
        <f>_xlfn.XLOOKUP(D558,Číselník!A:A,Číselník!B:B,"nenalezeno",0)</f>
        <v>FÚ pro Jihočeský kraj</v>
      </c>
      <c r="F558" s="181">
        <f t="shared" si="41"/>
        <v>2201</v>
      </c>
      <c r="G558" s="181" t="str">
        <f>_xlfn.XLOOKUP(F558,'Číselník II_stav 1. 7. 2026'!A:A,'Číselník II_stav 1. 7. 2026'!B:B,"nenalezeno",0)</f>
        <v>Sekce ÚP v Českých Budějovicích</v>
      </c>
      <c r="H558" s="181">
        <f t="shared" si="42"/>
        <v>220160</v>
      </c>
      <c r="I558" s="181">
        <f t="shared" si="43"/>
        <v>60562</v>
      </c>
      <c r="J558" s="181" t="str">
        <f>'FÚ_stav 1. 7. 2026'!$A$4</f>
        <v>Ředitel FÚ</v>
      </c>
      <c r="K558" s="181" t="s">
        <v>472</v>
      </c>
      <c r="L558" s="181" t="str">
        <f t="shared" si="51"/>
        <v>Sekce ÚP v Českých Budějovicích</v>
      </c>
      <c r="M558" s="181" t="str">
        <f>_xlfn.XLOOKUP(I558,'Sekce_ÚP_stav 1. 12. 2025'!$F$4:$F$71,'Sekce_ÚP_stav 1. 12. 2025'!$A$4:$A$71,"nenalezeno",0)</f>
        <v>Ředitel sekce ÚP</v>
      </c>
      <c r="N558" s="181" t="str">
        <f>_xlfn.XLOOKUP(I558,'Sekce_ÚP_stav 1. 12. 2025'!$F$4:$F$71,'Sekce_ÚP_stav 1. 12. 2025'!$C$4:$C$71,"nenalezeno",0)</f>
        <v>Odbor kontrolní</v>
      </c>
      <c r="O558" s="181" t="str">
        <f>_xlfn.XLOOKUP(I558,'Sekce_ÚP_stav 1. 12. 2025'!$F$4:$F$71,'Sekce_ÚP_stav 1. 12. 2025'!$D$4:$D$71,"nenalezeno",0)</f>
        <v>Oddělení kontrolní II</v>
      </c>
    </row>
    <row r="559" spans="1:15" x14ac:dyDescent="0.25">
      <c r="A559" s="233"/>
      <c r="B559" s="114">
        <v>220160563</v>
      </c>
      <c r="C559" s="187" t="s">
        <v>2335</v>
      </c>
      <c r="D559" s="181">
        <f t="shared" si="40"/>
        <v>22</v>
      </c>
      <c r="E559" s="181" t="str">
        <f>_xlfn.XLOOKUP(D559,Číselník!A:A,Číselník!B:B,"nenalezeno",0)</f>
        <v>FÚ pro Jihočeský kraj</v>
      </c>
      <c r="F559" s="181">
        <f t="shared" si="41"/>
        <v>2201</v>
      </c>
      <c r="G559" s="181" t="str">
        <f>_xlfn.XLOOKUP(F559,'Číselník II_stav 1. 7. 2026'!A:A,'Číselník II_stav 1. 7. 2026'!B:B,"nenalezeno",0)</f>
        <v>Sekce ÚP v Českých Budějovicích</v>
      </c>
      <c r="H559" s="181">
        <f t="shared" si="42"/>
        <v>220160</v>
      </c>
      <c r="I559" s="181">
        <f t="shared" si="43"/>
        <v>60563</v>
      </c>
      <c r="J559" s="181" t="str">
        <f>'FÚ_stav 1. 7. 2026'!$A$4</f>
        <v>Ředitel FÚ</v>
      </c>
      <c r="K559" s="181" t="s">
        <v>472</v>
      </c>
      <c r="L559" s="181" t="str">
        <f t="shared" si="51"/>
        <v>Sekce ÚP v Českých Budějovicích</v>
      </c>
      <c r="M559" s="181" t="str">
        <f>_xlfn.XLOOKUP(I559,'Sekce_ÚP_stav 1. 12. 2025'!$F$4:$F$71,'Sekce_ÚP_stav 1. 12. 2025'!$A$4:$A$71,"nenalezeno",0)</f>
        <v>Ředitel sekce ÚP</v>
      </c>
      <c r="N559" s="181" t="str">
        <f>_xlfn.XLOOKUP(I559,'Sekce_ÚP_stav 1. 12. 2025'!$F$4:$F$71,'Sekce_ÚP_stav 1. 12. 2025'!$C$4:$C$71,"nenalezeno",0)</f>
        <v>Odbor kontrolní</v>
      </c>
      <c r="O559" s="181" t="str">
        <f>_xlfn.XLOOKUP(I559,'Sekce_ÚP_stav 1. 12. 2025'!$F$4:$F$71,'Sekce_ÚP_stav 1. 12. 2025'!$D$4:$D$71,"nenalezeno",0)</f>
        <v>Oddělení kontrolní III</v>
      </c>
    </row>
    <row r="560" spans="1:15" x14ac:dyDescent="0.25">
      <c r="A560" s="233"/>
      <c r="B560" s="95">
        <v>220100461</v>
      </c>
      <c r="C560" s="109" t="s">
        <v>2465</v>
      </c>
      <c r="D560" s="181">
        <f t="shared" si="40"/>
        <v>22</v>
      </c>
      <c r="E560" s="181" t="str">
        <f>_xlfn.XLOOKUP(D560,Číselník!A:A,Číselník!B:B,"nenalezeno",0)</f>
        <v>FÚ pro Jihočeský kraj</v>
      </c>
      <c r="F560" s="181">
        <f t="shared" si="41"/>
        <v>2201</v>
      </c>
      <c r="G560" s="181" t="str">
        <f>_xlfn.XLOOKUP(F560,'Číselník II_stav 1. 7. 2026'!A:A,'Číselník II_stav 1. 7. 2026'!B:B,"nenalezeno",0)</f>
        <v>Sekce ÚP v Českých Budějovicích</v>
      </c>
      <c r="H560" s="181">
        <f t="shared" si="42"/>
        <v>220100</v>
      </c>
      <c r="I560" s="181">
        <f t="shared" si="43"/>
        <v>461</v>
      </c>
      <c r="J560" s="181" t="str">
        <f>'FÚ_stav 1. 7. 2026'!$A$4</f>
        <v>Ředitel FÚ</v>
      </c>
      <c r="K560" s="181" t="s">
        <v>472</v>
      </c>
      <c r="L560" s="181" t="str">
        <f t="shared" si="51"/>
        <v>Sekce ÚP v Českých Budějovicích</v>
      </c>
      <c r="M560" s="181" t="str">
        <f>_xlfn.XLOOKUP(I560,'Sekce_ÚP_stav 1. 12. 2025'!$F$4:$F$71,'Sekce_ÚP_stav 1. 12. 2025'!$A$4:$A$71,"nenalezeno",0)</f>
        <v>Ředitel sekce ÚP</v>
      </c>
      <c r="N560" s="181" t="str">
        <f>_xlfn.XLOOKUP(I560,'Sekce_ÚP_stav 1. 12. 2025'!$F$4:$F$71,'Sekce_ÚP_stav 1. 12. 2025'!$C$4:$C$71,"nenalezeno",0)</f>
        <v>Oddělení majetkových daní I</v>
      </c>
      <c r="O560" s="181">
        <f>_xlfn.XLOOKUP(I560,'Sekce_ÚP_stav 1. 12. 2025'!$F$4:$F$71,'Sekce_ÚP_stav 1. 12. 2025'!$D$4:$D$71,"nenalezeno",0)</f>
        <v>0</v>
      </c>
    </row>
    <row r="561" spans="1:15" x14ac:dyDescent="0.25">
      <c r="A561" s="233"/>
      <c r="B561" s="95">
        <v>220100462</v>
      </c>
      <c r="C561" s="109" t="s">
        <v>2466</v>
      </c>
      <c r="D561" s="181">
        <f t="shared" si="40"/>
        <v>22</v>
      </c>
      <c r="E561" s="181" t="str">
        <f>_xlfn.XLOOKUP(D561,Číselník!A:A,Číselník!B:B,"nenalezeno",0)</f>
        <v>FÚ pro Jihočeský kraj</v>
      </c>
      <c r="F561" s="181">
        <f t="shared" si="41"/>
        <v>2201</v>
      </c>
      <c r="G561" s="181" t="str">
        <f>_xlfn.XLOOKUP(F561,'Číselník II_stav 1. 7. 2026'!A:A,'Číselník II_stav 1. 7. 2026'!B:B,"nenalezeno",0)</f>
        <v>Sekce ÚP v Českých Budějovicích</v>
      </c>
      <c r="H561" s="181">
        <f t="shared" si="42"/>
        <v>220100</v>
      </c>
      <c r="I561" s="181">
        <f t="shared" si="43"/>
        <v>462</v>
      </c>
      <c r="J561" s="181" t="str">
        <f>'FÚ_stav 1. 7. 2026'!$A$4</f>
        <v>Ředitel FÚ</v>
      </c>
      <c r="K561" s="181" t="s">
        <v>472</v>
      </c>
      <c r="L561" s="181" t="str">
        <f t="shared" si="51"/>
        <v>Sekce ÚP v Českých Budějovicích</v>
      </c>
      <c r="M561" s="181" t="str">
        <f>_xlfn.XLOOKUP(I561,'Sekce_ÚP_stav 1. 12. 2025'!$F$4:$F$71,'Sekce_ÚP_stav 1. 12. 2025'!$A$4:$A$71,"nenalezeno",0)</f>
        <v>Ředitel sekce ÚP</v>
      </c>
      <c r="N561" s="181" t="str">
        <f>_xlfn.XLOOKUP(I561,'Sekce_ÚP_stav 1. 12. 2025'!$F$4:$F$71,'Sekce_ÚP_stav 1. 12. 2025'!$C$4:$C$71,"nenalezeno",0)</f>
        <v>Oddělení majetkových daní II</v>
      </c>
      <c r="O561" s="181">
        <f>_xlfn.XLOOKUP(I561,'Sekce_ÚP_stav 1. 12. 2025'!$F$4:$F$71,'Sekce_ÚP_stav 1. 12. 2025'!$D$4:$D$71,"nenalezeno",0)</f>
        <v>0</v>
      </c>
    </row>
    <row r="562" spans="1:15" x14ac:dyDescent="0.25">
      <c r="A562" s="233"/>
      <c r="B562" s="114">
        <v>221200462</v>
      </c>
      <c r="C562" s="187" t="s">
        <v>2351</v>
      </c>
      <c r="D562" s="181">
        <f t="shared" si="40"/>
        <v>22</v>
      </c>
      <c r="E562" s="181" t="str">
        <f>_xlfn.XLOOKUP(D562,Číselník!A:A,Číselník!B:B,"nenalezeno",0)</f>
        <v>FÚ pro Jihočeský kraj</v>
      </c>
      <c r="F562" s="181">
        <f t="shared" si="41"/>
        <v>2212</v>
      </c>
      <c r="G562" s="181" t="str">
        <f>_xlfn.XLOOKUP(F562,'Číselník II_stav 1. 7. 2026'!A:A,'Číselník II_stav 1. 7. 2026'!B:B,"nenalezeno",0)</f>
        <v>Sekce ÚP Tábor a Jindřichův Hradec</v>
      </c>
      <c r="H562" s="181">
        <f t="shared" si="42"/>
        <v>221200</v>
      </c>
      <c r="I562" s="181">
        <f t="shared" si="43"/>
        <v>462</v>
      </c>
      <c r="J562" s="181" t="str">
        <f>'FÚ_stav 1. 7. 2026'!$A$4</f>
        <v>Ředitel FÚ</v>
      </c>
      <c r="K562" s="181" t="s">
        <v>2352</v>
      </c>
      <c r="L562" s="181" t="str">
        <f t="shared" si="51"/>
        <v>Sekce ÚP Tábor a Jindřichův Hradec</v>
      </c>
      <c r="M562" s="181" t="str">
        <f>_xlfn.XLOOKUP(I562,'Sekce_ÚP_stav 1. 12. 2025'!$F$4:$F$71,'Sekce_ÚP_stav 1. 12. 2025'!$A$4:$A$71,"nenalezeno",0)</f>
        <v>Ředitel sekce ÚP</v>
      </c>
      <c r="N562" s="181" t="str">
        <f>_xlfn.XLOOKUP(I562,'Sekce_ÚP_stav 1. 12. 2025'!$F$4:$F$71,'Sekce_ÚP_stav 1. 12. 2025'!$C$4:$C$71,"nenalezeno",0)</f>
        <v>Oddělení majetkových daní II</v>
      </c>
      <c r="O562" s="181"/>
    </row>
    <row r="563" spans="1:15" x14ac:dyDescent="0.25">
      <c r="A563" s="233"/>
      <c r="B563" s="114">
        <v>221200512</v>
      </c>
      <c r="C563" s="187" t="s">
        <v>2356</v>
      </c>
      <c r="D563" s="181">
        <f t="shared" si="40"/>
        <v>22</v>
      </c>
      <c r="E563" s="181" t="str">
        <f>_xlfn.XLOOKUP(D563,Číselník!A:A,Číselník!B:B,"nenalezeno",0)</f>
        <v>FÚ pro Jihočeský kraj</v>
      </c>
      <c r="F563" s="181">
        <f t="shared" si="41"/>
        <v>2212</v>
      </c>
      <c r="G563" s="181" t="str">
        <f>_xlfn.XLOOKUP(F563,'Číselník II_stav 1. 7. 2026'!A:A,'Číselník II_stav 1. 7. 2026'!B:B,"nenalezeno",0)</f>
        <v>Sekce ÚP Tábor a Jindřichův Hradec</v>
      </c>
      <c r="H563" s="181">
        <f t="shared" si="42"/>
        <v>221200</v>
      </c>
      <c r="I563" s="181">
        <f t="shared" si="43"/>
        <v>512</v>
      </c>
      <c r="J563" s="181" t="str">
        <f>'FÚ_stav 1. 7. 2026'!$A$4</f>
        <v>Ředitel FÚ</v>
      </c>
      <c r="K563" s="181" t="s">
        <v>2352</v>
      </c>
      <c r="L563" s="181" t="str">
        <f t="shared" si="51"/>
        <v>Sekce ÚP Tábor a Jindřichův Hradec</v>
      </c>
      <c r="M563" s="181" t="str">
        <f>_xlfn.XLOOKUP(I563,'Sekce_ÚP_stav 1. 12. 2025'!$F$4:$F$71,'Sekce_ÚP_stav 1. 12. 2025'!$A$4:$A$71,"nenalezeno",0)</f>
        <v>Ředitel sekce ÚP</v>
      </c>
      <c r="N563" s="181" t="str">
        <f>_xlfn.XLOOKUP(I563,'Sekce_ÚP_stav 1. 12. 2025'!$F$4:$F$71,'Sekce_ÚP_stav 1. 12. 2025'!$C$4:$C$71,"nenalezeno",0)</f>
        <v>Oddělení správy registrů II</v>
      </c>
      <c r="O563" s="181"/>
    </row>
    <row r="564" spans="1:15" x14ac:dyDescent="0.25">
      <c r="A564" s="233"/>
      <c r="B564" s="114">
        <v>221252050</v>
      </c>
      <c r="C564" s="187" t="s">
        <v>2357</v>
      </c>
      <c r="D564" s="181">
        <f t="shared" si="40"/>
        <v>22</v>
      </c>
      <c r="E564" s="181" t="str">
        <f>_xlfn.XLOOKUP(D564,Číselník!A:A,Číselník!B:B,"nenalezeno",0)</f>
        <v>FÚ pro Jihočeský kraj</v>
      </c>
      <c r="F564" s="181">
        <f t="shared" si="41"/>
        <v>2212</v>
      </c>
      <c r="G564" s="181" t="str">
        <f>_xlfn.XLOOKUP(F564,'Číselník II_stav 1. 7. 2026'!A:A,'Číselník II_stav 1. 7. 2026'!B:B,"nenalezeno",0)</f>
        <v>Sekce ÚP Tábor a Jindřichův Hradec</v>
      </c>
      <c r="H564" s="181">
        <f t="shared" si="42"/>
        <v>221252</v>
      </c>
      <c r="I564" s="181">
        <f t="shared" si="43"/>
        <v>52050</v>
      </c>
      <c r="J564" s="181" t="str">
        <f>'FÚ_stav 1. 7. 2026'!$A$4</f>
        <v>Ředitel FÚ</v>
      </c>
      <c r="K564" s="181" t="s">
        <v>2352</v>
      </c>
      <c r="L564" s="181" t="str">
        <f t="shared" si="51"/>
        <v>Sekce ÚP Tábor a Jindřichův Hradec</v>
      </c>
      <c r="M564" s="181" t="str">
        <f>_xlfn.XLOOKUP(I564,'Sekce_ÚP_stav 1. 12. 2025'!$F$4:$F$71,'Sekce_ÚP_stav 1. 12. 2025'!$A$4:$A$71,"nenalezeno",0)</f>
        <v>Ředitel sekce ÚP</v>
      </c>
      <c r="N564" s="181" t="str">
        <f>_xlfn.XLOOKUP(I564,'Sekce_ÚP_stav 1. 12. 2025'!$F$4:$F$71,'Sekce_ÚP_stav 1. 12. 2025'!$C$4:$C$71,"nenalezeno",0)</f>
        <v>Odbor vyměřovací II</v>
      </c>
      <c r="O564" s="181"/>
    </row>
    <row r="565" spans="1:15" x14ac:dyDescent="0.25">
      <c r="A565" s="233"/>
      <c r="B565" s="114">
        <v>221252521</v>
      </c>
      <c r="C565" s="187" t="s">
        <v>2358</v>
      </c>
      <c r="D565" s="181">
        <f t="shared" si="40"/>
        <v>22</v>
      </c>
      <c r="E565" s="181" t="str">
        <f>_xlfn.XLOOKUP(D565,Číselník!A:A,Číselník!B:B,"nenalezeno",0)</f>
        <v>FÚ pro Jihočeský kraj</v>
      </c>
      <c r="F565" s="181">
        <f t="shared" si="41"/>
        <v>2212</v>
      </c>
      <c r="G565" s="181" t="str">
        <f>_xlfn.XLOOKUP(F565,'Číselník II_stav 1. 7. 2026'!A:A,'Číselník II_stav 1. 7. 2026'!B:B,"nenalezeno",0)</f>
        <v>Sekce ÚP Tábor a Jindřichův Hradec</v>
      </c>
      <c r="H565" s="181">
        <f t="shared" si="42"/>
        <v>221252</v>
      </c>
      <c r="I565" s="181">
        <f t="shared" si="43"/>
        <v>52521</v>
      </c>
      <c r="J565" s="181" t="str">
        <f>'FÚ_stav 1. 7. 2026'!$A$4</f>
        <v>Ředitel FÚ</v>
      </c>
      <c r="K565" s="181" t="s">
        <v>2352</v>
      </c>
      <c r="L565" s="181" t="str">
        <f t="shared" si="51"/>
        <v>Sekce ÚP Tábor a Jindřichův Hradec</v>
      </c>
      <c r="M565" s="181" t="str">
        <f>_xlfn.XLOOKUP(I565,'Sekce_ÚP_stav 1. 12. 2025'!$F$4:$F$71,'Sekce_ÚP_stav 1. 12. 2025'!$A$4:$A$71,"nenalezeno",0)</f>
        <v>Ředitel sekce ÚP</v>
      </c>
      <c r="N565" s="181" t="str">
        <f>_xlfn.XLOOKUP(I565,'Sekce_ÚP_stav 1. 12. 2025'!$F$4:$F$71,'Sekce_ÚP_stav 1. 12. 2025'!$C$4:$C$71,"nenalezeno",0)</f>
        <v>Odbor vyměřovací II</v>
      </c>
      <c r="O565" s="181" t="str">
        <f>_xlfn.XLOOKUP(I565,'Sekce_ÚP_stav 1. 12. 2025'!$F$4:$F$71,'Sekce_ÚP_stav 1. 12. 2025'!$D$4:$D$71,"nenalezeno",0)</f>
        <v>Oddělení vyměřovací I</v>
      </c>
    </row>
    <row r="566" spans="1:15" x14ac:dyDescent="0.25">
      <c r="A566" s="233"/>
      <c r="B566" s="114">
        <v>221252522</v>
      </c>
      <c r="C566" s="187" t="s">
        <v>2359</v>
      </c>
      <c r="D566" s="181">
        <f t="shared" si="40"/>
        <v>22</v>
      </c>
      <c r="E566" s="181" t="str">
        <f>_xlfn.XLOOKUP(D566,Číselník!A:A,Číselník!B:B,"nenalezeno",0)</f>
        <v>FÚ pro Jihočeský kraj</v>
      </c>
      <c r="F566" s="181">
        <f t="shared" si="41"/>
        <v>2212</v>
      </c>
      <c r="G566" s="181" t="str">
        <f>_xlfn.XLOOKUP(F566,'Číselník II_stav 1. 7. 2026'!A:A,'Číselník II_stav 1. 7. 2026'!B:B,"nenalezeno",0)</f>
        <v>Sekce ÚP Tábor a Jindřichův Hradec</v>
      </c>
      <c r="H566" s="181">
        <f t="shared" si="42"/>
        <v>221252</v>
      </c>
      <c r="I566" s="181">
        <f t="shared" si="43"/>
        <v>52522</v>
      </c>
      <c r="J566" s="181" t="str">
        <f>'FÚ_stav 1. 7. 2026'!$A$4</f>
        <v>Ředitel FÚ</v>
      </c>
      <c r="K566" s="181" t="s">
        <v>2352</v>
      </c>
      <c r="L566" s="181" t="str">
        <f t="shared" si="51"/>
        <v>Sekce ÚP Tábor a Jindřichův Hradec</v>
      </c>
      <c r="M566" s="181" t="str">
        <f>_xlfn.XLOOKUP(I566,'Sekce_ÚP_stav 1. 12. 2025'!$F$4:$F$71,'Sekce_ÚP_stav 1. 12. 2025'!$A$4:$A$71,"nenalezeno",0)</f>
        <v>Ředitel sekce ÚP</v>
      </c>
      <c r="N566" s="181" t="str">
        <f>_xlfn.XLOOKUP(I566,'Sekce_ÚP_stav 1. 12. 2025'!$F$4:$F$71,'Sekce_ÚP_stav 1. 12. 2025'!$C$4:$C$71,"nenalezeno",0)</f>
        <v>Odbor vyměřovací II</v>
      </c>
      <c r="O566" s="181" t="str">
        <f>_xlfn.XLOOKUP(I566,'Sekce_ÚP_stav 1. 12. 2025'!$F$4:$F$71,'Sekce_ÚP_stav 1. 12. 2025'!$D$4:$D$71,"nenalezeno",0)</f>
        <v>Oddělení vyměřovací II</v>
      </c>
    </row>
    <row r="567" spans="1:15" x14ac:dyDescent="0.25">
      <c r="A567" s="233"/>
      <c r="B567" s="114">
        <v>221252523</v>
      </c>
      <c r="C567" s="187" t="s">
        <v>2360</v>
      </c>
      <c r="D567" s="181">
        <f t="shared" ref="D567:D629" si="52">VALUE(MID(B567,1,2))</f>
        <v>22</v>
      </c>
      <c r="E567" s="181" t="str">
        <f>_xlfn.XLOOKUP(D567,Číselník!A:A,Číselník!B:B,"nenalezeno",0)</f>
        <v>FÚ pro Jihočeský kraj</v>
      </c>
      <c r="F567" s="181">
        <f t="shared" ref="F567:F629" si="53">VALUE(MID(B567,1,4))</f>
        <v>2212</v>
      </c>
      <c r="G567" s="181" t="str">
        <f>_xlfn.XLOOKUP(F567,'Číselník II_stav 1. 7. 2026'!A:A,'Číselník II_stav 1. 7. 2026'!B:B,"nenalezeno",0)</f>
        <v>Sekce ÚP Tábor a Jindřichův Hradec</v>
      </c>
      <c r="H567" s="181">
        <f t="shared" ref="H567:H629" si="54">VALUE(MID(B567,1,6))</f>
        <v>221252</v>
      </c>
      <c r="I567" s="181">
        <f t="shared" ref="I567:I629" si="55">VALUE(MID(B567,5,8))</f>
        <v>52523</v>
      </c>
      <c r="J567" s="181" t="str">
        <f>'FÚ_stav 1. 7. 2026'!$A$4</f>
        <v>Ředitel FÚ</v>
      </c>
      <c r="K567" s="181" t="s">
        <v>2352</v>
      </c>
      <c r="L567" s="181" t="str">
        <f t="shared" si="51"/>
        <v>Sekce ÚP Tábor a Jindřichův Hradec</v>
      </c>
      <c r="M567" s="181" t="str">
        <f>_xlfn.XLOOKUP(I567,'Sekce_ÚP_stav 1. 12. 2025'!$F$4:$F$71,'Sekce_ÚP_stav 1. 12. 2025'!$A$4:$A$71,"nenalezeno",0)</f>
        <v>Ředitel sekce ÚP</v>
      </c>
      <c r="N567" s="181" t="str">
        <f>_xlfn.XLOOKUP(I567,'Sekce_ÚP_stav 1. 12. 2025'!$F$4:$F$71,'Sekce_ÚP_stav 1. 12. 2025'!$C$4:$C$71,"nenalezeno",0)</f>
        <v>Odbor vyměřovací II</v>
      </c>
      <c r="O567" s="181" t="str">
        <f>_xlfn.XLOOKUP(I567,'Sekce_ÚP_stav 1. 12. 2025'!$F$4:$F$71,'Sekce_ÚP_stav 1. 12. 2025'!$D$4:$D$71,"nenalezeno",0)</f>
        <v>Oddělení vyměřovací III</v>
      </c>
    </row>
    <row r="568" spans="1:15" x14ac:dyDescent="0.25">
      <c r="A568" s="233"/>
      <c r="B568" s="114">
        <v>221262050</v>
      </c>
      <c r="C568" s="187" t="s">
        <v>2361</v>
      </c>
      <c r="D568" s="181">
        <f t="shared" si="52"/>
        <v>22</v>
      </c>
      <c r="E568" s="181" t="str">
        <f>_xlfn.XLOOKUP(D568,Číselník!A:A,Číselník!B:B,"nenalezeno",0)</f>
        <v>FÚ pro Jihočeský kraj</v>
      </c>
      <c r="F568" s="181">
        <f t="shared" si="53"/>
        <v>2212</v>
      </c>
      <c r="G568" s="181" t="str">
        <f>_xlfn.XLOOKUP(F568,'Číselník II_stav 1. 7. 2026'!A:A,'Číselník II_stav 1. 7. 2026'!B:B,"nenalezeno",0)</f>
        <v>Sekce ÚP Tábor a Jindřichův Hradec</v>
      </c>
      <c r="H568" s="181">
        <f t="shared" si="54"/>
        <v>221262</v>
      </c>
      <c r="I568" s="181">
        <f t="shared" si="55"/>
        <v>62050</v>
      </c>
      <c r="J568" s="181" t="str">
        <f>'FÚ_stav 1. 7. 2026'!$A$4</f>
        <v>Ředitel FÚ</v>
      </c>
      <c r="K568" s="181" t="s">
        <v>2352</v>
      </c>
      <c r="L568" s="181" t="str">
        <f t="shared" si="51"/>
        <v>Sekce ÚP Tábor a Jindřichův Hradec</v>
      </c>
      <c r="M568" s="181" t="str">
        <f>_xlfn.XLOOKUP(I568,'Sekce_ÚP_stav 1. 12. 2025'!$F$4:$F$71,'Sekce_ÚP_stav 1. 12. 2025'!$A$4:$A$71,"nenalezeno",0)</f>
        <v>Ředitel sekce ÚP</v>
      </c>
      <c r="N568" s="181" t="str">
        <f>_xlfn.XLOOKUP(I568,'Sekce_ÚP_stav 1. 12. 2025'!$F$4:$F$71,'Sekce_ÚP_stav 1. 12. 2025'!$C$4:$C$71,"nenalezeno",0)</f>
        <v>Odbor kontrolní II</v>
      </c>
      <c r="O568" s="181"/>
    </row>
    <row r="569" spans="1:15" x14ac:dyDescent="0.25">
      <c r="A569" s="233"/>
      <c r="B569" s="114">
        <v>221262561</v>
      </c>
      <c r="C569" s="187" t="s">
        <v>2362</v>
      </c>
      <c r="D569" s="181">
        <f t="shared" si="52"/>
        <v>22</v>
      </c>
      <c r="E569" s="181" t="str">
        <f>_xlfn.XLOOKUP(D569,Číselník!A:A,Číselník!B:B,"nenalezeno",0)</f>
        <v>FÚ pro Jihočeský kraj</v>
      </c>
      <c r="F569" s="181">
        <f t="shared" si="53"/>
        <v>2212</v>
      </c>
      <c r="G569" s="181" t="str">
        <f>_xlfn.XLOOKUP(F569,'Číselník II_stav 1. 7. 2026'!A:A,'Číselník II_stav 1. 7. 2026'!B:B,"nenalezeno",0)</f>
        <v>Sekce ÚP Tábor a Jindřichův Hradec</v>
      </c>
      <c r="H569" s="181">
        <f t="shared" si="54"/>
        <v>221262</v>
      </c>
      <c r="I569" s="181">
        <f t="shared" si="55"/>
        <v>62561</v>
      </c>
      <c r="J569" s="181" t="str">
        <f>'FÚ_stav 1. 7. 2026'!$A$4</f>
        <v>Ředitel FÚ</v>
      </c>
      <c r="K569" s="181" t="s">
        <v>2352</v>
      </c>
      <c r="L569" s="181" t="str">
        <f t="shared" si="51"/>
        <v>Sekce ÚP Tábor a Jindřichův Hradec</v>
      </c>
      <c r="M569" s="181" t="str">
        <f>_xlfn.XLOOKUP(I569,'Sekce_ÚP_stav 1. 12. 2025'!$F$4:$F$71,'Sekce_ÚP_stav 1. 12. 2025'!$A$4:$A$71,"nenalezeno",0)</f>
        <v>Ředitel sekce ÚP</v>
      </c>
      <c r="N569" s="181" t="str">
        <f>_xlfn.XLOOKUP(I569,'Sekce_ÚP_stav 1. 12. 2025'!$F$4:$F$71,'Sekce_ÚP_stav 1. 12. 2025'!$C$4:$C$71,"nenalezeno",0)</f>
        <v>Odbor kontrolní II</v>
      </c>
      <c r="O569" s="181" t="str">
        <f>_xlfn.XLOOKUP(I569,'Sekce_ÚP_stav 1. 12. 2025'!$F$4:$F$71,'Sekce_ÚP_stav 1. 12. 2025'!$D$4:$D$71,"nenalezeno",0)</f>
        <v>Oddělení kontrolní I</v>
      </c>
    </row>
    <row r="570" spans="1:15" x14ac:dyDescent="0.25">
      <c r="A570" s="233"/>
      <c r="B570" s="114">
        <v>221262562</v>
      </c>
      <c r="C570" s="187" t="s">
        <v>2363</v>
      </c>
      <c r="D570" s="181">
        <f t="shared" si="52"/>
        <v>22</v>
      </c>
      <c r="E570" s="181" t="str">
        <f>_xlfn.XLOOKUP(D570,Číselník!A:A,Číselník!B:B,"nenalezeno",0)</f>
        <v>FÚ pro Jihočeský kraj</v>
      </c>
      <c r="F570" s="181">
        <f t="shared" si="53"/>
        <v>2212</v>
      </c>
      <c r="G570" s="181" t="str">
        <f>_xlfn.XLOOKUP(F570,'Číselník II_stav 1. 7. 2026'!A:A,'Číselník II_stav 1. 7. 2026'!B:B,"nenalezeno",0)</f>
        <v>Sekce ÚP Tábor a Jindřichův Hradec</v>
      </c>
      <c r="H570" s="181">
        <f t="shared" si="54"/>
        <v>221262</v>
      </c>
      <c r="I570" s="181">
        <f t="shared" si="55"/>
        <v>62562</v>
      </c>
      <c r="J570" s="181" t="str">
        <f>'FÚ_stav 1. 7. 2026'!$A$4</f>
        <v>Ředitel FÚ</v>
      </c>
      <c r="K570" s="181" t="s">
        <v>2352</v>
      </c>
      <c r="L570" s="181" t="str">
        <f t="shared" si="51"/>
        <v>Sekce ÚP Tábor a Jindřichův Hradec</v>
      </c>
      <c r="M570" s="181" t="str">
        <f>_xlfn.XLOOKUP(I570,'Sekce_ÚP_stav 1. 12. 2025'!$F$4:$F$71,'Sekce_ÚP_stav 1. 12. 2025'!$A$4:$A$71,"nenalezeno",0)</f>
        <v>Ředitel sekce ÚP</v>
      </c>
      <c r="N570" s="181" t="str">
        <f>_xlfn.XLOOKUP(I570,'Sekce_ÚP_stav 1. 12. 2025'!$F$4:$F$71,'Sekce_ÚP_stav 1. 12. 2025'!$C$4:$C$71,"nenalezeno",0)</f>
        <v>Odbor kontrolní II</v>
      </c>
      <c r="O570" s="181" t="str">
        <f>_xlfn.XLOOKUP(I570,'Sekce_ÚP_stav 1. 12. 2025'!$F$4:$F$71,'Sekce_ÚP_stav 1. 12. 2025'!$D$4:$D$71,"nenalezeno",0)</f>
        <v>Oddělení kontrolní II</v>
      </c>
    </row>
    <row r="571" spans="1:15" x14ac:dyDescent="0.25">
      <c r="A571" s="233"/>
      <c r="B571" s="114">
        <v>221262563</v>
      </c>
      <c r="C571" s="187" t="s">
        <v>2364</v>
      </c>
      <c r="D571" s="181">
        <f t="shared" si="52"/>
        <v>22</v>
      </c>
      <c r="E571" s="181" t="str">
        <f>_xlfn.XLOOKUP(D571,Číselník!A:A,Číselník!B:B,"nenalezeno",0)</f>
        <v>FÚ pro Jihočeský kraj</v>
      </c>
      <c r="F571" s="181">
        <f t="shared" si="53"/>
        <v>2212</v>
      </c>
      <c r="G571" s="181" t="str">
        <f>_xlfn.XLOOKUP(F571,'Číselník II_stav 1. 7. 2026'!A:A,'Číselník II_stav 1. 7. 2026'!B:B,"nenalezeno",0)</f>
        <v>Sekce ÚP Tábor a Jindřichův Hradec</v>
      </c>
      <c r="H571" s="181">
        <f t="shared" si="54"/>
        <v>221262</v>
      </c>
      <c r="I571" s="181">
        <f t="shared" si="55"/>
        <v>62563</v>
      </c>
      <c r="J571" s="181" t="str">
        <f>'FÚ_stav 1. 7. 2026'!$A$4</f>
        <v>Ředitel FÚ</v>
      </c>
      <c r="K571" s="181" t="s">
        <v>2352</v>
      </c>
      <c r="L571" s="181" t="str">
        <f t="shared" si="51"/>
        <v>Sekce ÚP Tábor a Jindřichův Hradec</v>
      </c>
      <c r="M571" s="181" t="str">
        <f>_xlfn.XLOOKUP(I571,'Sekce_ÚP_stav 1. 12. 2025'!$F$4:$F$71,'Sekce_ÚP_stav 1. 12. 2025'!$A$4:$A$71,"nenalezeno",0)</f>
        <v>Ředitel sekce ÚP</v>
      </c>
      <c r="N571" s="181" t="str">
        <f>_xlfn.XLOOKUP(I571,'Sekce_ÚP_stav 1. 12. 2025'!$F$4:$F$71,'Sekce_ÚP_stav 1. 12. 2025'!$C$4:$C$71,"nenalezeno",0)</f>
        <v>Odbor kontrolní II</v>
      </c>
      <c r="O571" s="181" t="str">
        <f>_xlfn.XLOOKUP(I571,'Sekce_ÚP_stav 1. 12. 2025'!$F$4:$F$71,'Sekce_ÚP_stav 1. 12. 2025'!$D$4:$D$71,"nenalezeno",0)</f>
        <v>Oddělení kontrolní III</v>
      </c>
    </row>
    <row r="572" spans="1:15" x14ac:dyDescent="0.25">
      <c r="A572" s="233"/>
      <c r="B572" s="114">
        <v>221262564</v>
      </c>
      <c r="C572" s="187" t="s">
        <v>2342</v>
      </c>
      <c r="D572" s="181">
        <f t="shared" si="52"/>
        <v>22</v>
      </c>
      <c r="E572" s="181" t="str">
        <f>_xlfn.XLOOKUP(D572,Číselník!A:A,Číselník!B:B,"nenalezeno",0)</f>
        <v>FÚ pro Jihočeský kraj</v>
      </c>
      <c r="F572" s="181">
        <f t="shared" si="53"/>
        <v>2212</v>
      </c>
      <c r="G572" s="181" t="str">
        <f>_xlfn.XLOOKUP(F572,'Číselník II_stav 1. 7. 2026'!A:A,'Číselník II_stav 1. 7. 2026'!B:B,"nenalezeno",0)</f>
        <v>Sekce ÚP Tábor a Jindřichův Hradec</v>
      </c>
      <c r="H572" s="181">
        <f t="shared" si="54"/>
        <v>221262</v>
      </c>
      <c r="I572" s="181">
        <f t="shared" si="55"/>
        <v>62564</v>
      </c>
      <c r="J572" s="181" t="str">
        <f>'FÚ_stav 1. 7. 2026'!$A$4</f>
        <v>Ředitel FÚ</v>
      </c>
      <c r="K572" s="181" t="s">
        <v>2352</v>
      </c>
      <c r="L572" s="181" t="str">
        <f t="shared" si="51"/>
        <v>Sekce ÚP Tábor a Jindřichův Hradec</v>
      </c>
      <c r="M572" s="181" t="str">
        <f>_xlfn.XLOOKUP(I572,'Sekce_ÚP_stav 1. 12. 2025'!$F$4:$F$71,'Sekce_ÚP_stav 1. 12. 2025'!$A$4:$A$71,"nenalezeno",0)</f>
        <v>Ředitel sekce ÚP</v>
      </c>
      <c r="N572" s="181" t="str">
        <f>_xlfn.XLOOKUP(I572,'Sekce_ÚP_stav 1. 12. 2025'!$F$4:$F$71,'Sekce_ÚP_stav 1. 12. 2025'!$C$4:$C$71,"nenalezeno",0)</f>
        <v>Odbor kontrolní II</v>
      </c>
      <c r="O572" s="181" t="str">
        <f>_xlfn.XLOOKUP(I572,'Sekce_ÚP_stav 1. 12. 2025'!$F$4:$F$71,'Sekce_ÚP_stav 1. 12. 2025'!$D$4:$D$71,"nenalezeno",0)</f>
        <v>Oddělení kontrolní IV</v>
      </c>
    </row>
    <row r="573" spans="1:15" x14ac:dyDescent="0.25">
      <c r="A573" s="233"/>
      <c r="B573" s="114">
        <v>220800030</v>
      </c>
      <c r="C573" s="115" t="s">
        <v>1084</v>
      </c>
      <c r="D573" s="181">
        <f t="shared" si="52"/>
        <v>22</v>
      </c>
      <c r="E573" s="181" t="str">
        <f>_xlfn.XLOOKUP(D573,Číselník!A:A,Číselník!B:B,"nenalezeno",0)</f>
        <v>FÚ pro Jihočeský kraj</v>
      </c>
      <c r="F573" s="181">
        <f t="shared" si="53"/>
        <v>2208</v>
      </c>
      <c r="G573" s="181" t="str">
        <f>_xlfn.XLOOKUP(F573,'Číselník II_stav 1. 7. 2026'!A:A,'Číselník II_stav 1. 7. 2026'!B:B,"nenalezeno",0)</f>
        <v>Sekce ÚP v Písku</v>
      </c>
      <c r="H573" s="181">
        <f t="shared" si="54"/>
        <v>220800</v>
      </c>
      <c r="I573" s="181">
        <f t="shared" si="55"/>
        <v>30</v>
      </c>
      <c r="J573" s="181" t="str">
        <f>'FÚ_stav 1. 7. 2026'!$A$4</f>
        <v>Ředitel FÚ</v>
      </c>
      <c r="K573" s="181" t="s">
        <v>473</v>
      </c>
      <c r="L573" s="181" t="str">
        <f t="shared" si="51"/>
        <v>Sekce ÚP v Písku</v>
      </c>
      <c r="M573" s="181" t="str">
        <f>_xlfn.XLOOKUP(I573,'Sekce_ÚP_stav 1. 12. 2025'!$F$4:$F$71,'Sekce_ÚP_stav 1. 12. 2025'!$A$4:$A$71,"nenalezeno",0)</f>
        <v>Ředitel sekce ÚP</v>
      </c>
      <c r="N573" s="181"/>
      <c r="O573" s="181"/>
    </row>
    <row r="574" spans="1:15" x14ac:dyDescent="0.25">
      <c r="A574" s="233"/>
      <c r="B574" s="114">
        <v>220800460</v>
      </c>
      <c r="C574" s="115" t="s">
        <v>1085</v>
      </c>
      <c r="D574" s="181">
        <f t="shared" si="52"/>
        <v>22</v>
      </c>
      <c r="E574" s="181" t="str">
        <f>_xlfn.XLOOKUP(D574,Číselník!A:A,Číselník!B:B,"nenalezeno",0)</f>
        <v>FÚ pro Jihočeský kraj</v>
      </c>
      <c r="F574" s="181">
        <f t="shared" si="53"/>
        <v>2208</v>
      </c>
      <c r="G574" s="181" t="str">
        <f>_xlfn.XLOOKUP(F574,'Číselník II_stav 1. 7. 2026'!A:A,'Číselník II_stav 1. 7. 2026'!B:B,"nenalezeno",0)</f>
        <v>Sekce ÚP v Písku</v>
      </c>
      <c r="H574" s="181">
        <f t="shared" si="54"/>
        <v>220800</v>
      </c>
      <c r="I574" s="181">
        <f t="shared" si="55"/>
        <v>460</v>
      </c>
      <c r="J574" s="181" t="str">
        <f>'FÚ_stav 1. 7. 2026'!$A$4</f>
        <v>Ředitel FÚ</v>
      </c>
      <c r="K574" s="181" t="s">
        <v>473</v>
      </c>
      <c r="L574" s="181" t="str">
        <f t="shared" si="51"/>
        <v>Sekce ÚP v Písku</v>
      </c>
      <c r="M574" s="181" t="str">
        <f>_xlfn.XLOOKUP(I574,'Sekce_ÚP_stav 1. 12. 2025'!$F$4:$F$71,'Sekce_ÚP_stav 1. 12. 2025'!$A$4:$A$71,"nenalezeno",0)</f>
        <v>Ředitel sekce ÚP</v>
      </c>
      <c r="N574" s="181" t="str">
        <f>_xlfn.XLOOKUP(I574,'Sekce_ÚP_stav 1. 12. 2025'!$F$4:$F$71,'Sekce_ÚP_stav 1. 12. 2025'!$C$4:$C$71,"nenalezeno",0)</f>
        <v>Oddělení majetkových daní</v>
      </c>
      <c r="O574" s="181"/>
    </row>
    <row r="575" spans="1:15" x14ac:dyDescent="0.25">
      <c r="A575" s="233"/>
      <c r="B575" s="114">
        <v>220800510</v>
      </c>
      <c r="C575" s="115" t="s">
        <v>1086</v>
      </c>
      <c r="D575" s="181">
        <f t="shared" si="52"/>
        <v>22</v>
      </c>
      <c r="E575" s="181" t="str">
        <f>_xlfn.XLOOKUP(D575,Číselník!A:A,Číselník!B:B,"nenalezeno",0)</f>
        <v>FÚ pro Jihočeský kraj</v>
      </c>
      <c r="F575" s="181">
        <f t="shared" si="53"/>
        <v>2208</v>
      </c>
      <c r="G575" s="181" t="str">
        <f>_xlfn.XLOOKUP(F575,'Číselník II_stav 1. 7. 2026'!A:A,'Číselník II_stav 1. 7. 2026'!B:B,"nenalezeno",0)</f>
        <v>Sekce ÚP v Písku</v>
      </c>
      <c r="H575" s="181">
        <f t="shared" si="54"/>
        <v>220800</v>
      </c>
      <c r="I575" s="181">
        <f t="shared" si="55"/>
        <v>510</v>
      </c>
      <c r="J575" s="181" t="str">
        <f>'FÚ_stav 1. 7. 2026'!$A$4</f>
        <v>Ředitel FÚ</v>
      </c>
      <c r="K575" s="181" t="s">
        <v>473</v>
      </c>
      <c r="L575" s="181" t="str">
        <f t="shared" si="51"/>
        <v>Sekce ÚP v Písku</v>
      </c>
      <c r="M575" s="181" t="str">
        <f>_xlfn.XLOOKUP(I575,'Sekce_ÚP_stav 1. 12. 2025'!$F$4:$F$71,'Sekce_ÚP_stav 1. 12. 2025'!$A$4:$A$71,"nenalezeno",0)</f>
        <v>Ředitel sekce ÚP</v>
      </c>
      <c r="N575" s="181" t="str">
        <f>_xlfn.XLOOKUP(I575,'Sekce_ÚP_stav 1. 12. 2025'!$F$4:$F$71,'Sekce_ÚP_stav 1. 12. 2025'!$C$4:$C$71,"nenalezeno",0)</f>
        <v>Oddělení správy registrů</v>
      </c>
      <c r="O575" s="181"/>
    </row>
    <row r="576" spans="1:15" x14ac:dyDescent="0.25">
      <c r="A576" s="233"/>
      <c r="B576" s="114">
        <v>220850050</v>
      </c>
      <c r="C576" s="115" t="s">
        <v>1087</v>
      </c>
      <c r="D576" s="181">
        <f t="shared" si="52"/>
        <v>22</v>
      </c>
      <c r="E576" s="181" t="str">
        <f>_xlfn.XLOOKUP(D576,Číselník!A:A,Číselník!B:B,"nenalezeno",0)</f>
        <v>FÚ pro Jihočeský kraj</v>
      </c>
      <c r="F576" s="181">
        <f t="shared" si="53"/>
        <v>2208</v>
      </c>
      <c r="G576" s="181" t="str">
        <f>_xlfn.XLOOKUP(F576,'Číselník II_stav 1. 7. 2026'!A:A,'Číselník II_stav 1. 7. 2026'!B:B,"nenalezeno",0)</f>
        <v>Sekce ÚP v Písku</v>
      </c>
      <c r="H576" s="181">
        <f t="shared" si="54"/>
        <v>220850</v>
      </c>
      <c r="I576" s="181">
        <f t="shared" si="55"/>
        <v>50050</v>
      </c>
      <c r="J576" s="181" t="str">
        <f>'FÚ_stav 1. 7. 2026'!$A$4</f>
        <v>Ředitel FÚ</v>
      </c>
      <c r="K576" s="181" t="s">
        <v>473</v>
      </c>
      <c r="L576" s="181" t="str">
        <f t="shared" si="51"/>
        <v>Sekce ÚP v Písku</v>
      </c>
      <c r="M576" s="181" t="str">
        <f>_xlfn.XLOOKUP(I576,'Sekce_ÚP_stav 1. 12. 2025'!$F$4:$F$71,'Sekce_ÚP_stav 1. 12. 2025'!$A$4:$A$71,"nenalezeno",0)</f>
        <v>Ředitel sekce ÚP</v>
      </c>
      <c r="N576" s="181" t="str">
        <f>_xlfn.XLOOKUP(I576,'Sekce_ÚP_stav 1. 12. 2025'!$F$4:$F$71,'Sekce_ÚP_stav 1. 12. 2025'!$C$4:$C$71,"nenalezeno",0)</f>
        <v>Odbor vyměřovací</v>
      </c>
      <c r="O576" s="181"/>
    </row>
    <row r="577" spans="1:15" x14ac:dyDescent="0.25">
      <c r="A577" s="233"/>
      <c r="B577" s="114">
        <v>220850521</v>
      </c>
      <c r="C577" s="115" t="s">
        <v>1088</v>
      </c>
      <c r="D577" s="181">
        <f t="shared" si="52"/>
        <v>22</v>
      </c>
      <c r="E577" s="181" t="str">
        <f>_xlfn.XLOOKUP(D577,Číselník!A:A,Číselník!B:B,"nenalezeno",0)</f>
        <v>FÚ pro Jihočeský kraj</v>
      </c>
      <c r="F577" s="181">
        <f t="shared" si="53"/>
        <v>2208</v>
      </c>
      <c r="G577" s="181" t="str">
        <f>_xlfn.XLOOKUP(F577,'Číselník II_stav 1. 7. 2026'!A:A,'Číselník II_stav 1. 7. 2026'!B:B,"nenalezeno",0)</f>
        <v>Sekce ÚP v Písku</v>
      </c>
      <c r="H577" s="181">
        <f t="shared" si="54"/>
        <v>220850</v>
      </c>
      <c r="I577" s="181">
        <f t="shared" si="55"/>
        <v>50521</v>
      </c>
      <c r="J577" s="181" t="str">
        <f>'FÚ_stav 1. 7. 2026'!$A$4</f>
        <v>Ředitel FÚ</v>
      </c>
      <c r="K577" s="181" t="s">
        <v>473</v>
      </c>
      <c r="L577" s="181" t="str">
        <f t="shared" si="51"/>
        <v>Sekce ÚP v Písku</v>
      </c>
      <c r="M577" s="181" t="str">
        <f>_xlfn.XLOOKUP(I577,'Sekce_ÚP_stav 1. 12. 2025'!$F$4:$F$71,'Sekce_ÚP_stav 1. 12. 2025'!$A$4:$A$71,"nenalezeno",0)</f>
        <v>Ředitel sekce ÚP</v>
      </c>
      <c r="N577" s="181" t="str">
        <f>_xlfn.XLOOKUP(I577,'Sekce_ÚP_stav 1. 12. 2025'!$F$4:$F$71,'Sekce_ÚP_stav 1. 12. 2025'!$C$4:$C$71,"nenalezeno",0)</f>
        <v>Odbor vyměřovací</v>
      </c>
      <c r="O577" s="181" t="str">
        <f>_xlfn.XLOOKUP(I577,'Sekce_ÚP_stav 1. 12. 2025'!$F$4:$F$71,'Sekce_ÚP_stav 1. 12. 2025'!$D$4:$D$71,"nenalezeno",0)</f>
        <v>Oddělení vyměřovací I</v>
      </c>
    </row>
    <row r="578" spans="1:15" x14ac:dyDescent="0.25">
      <c r="A578" s="233"/>
      <c r="B578" s="114">
        <v>220850522</v>
      </c>
      <c r="C578" s="115" t="s">
        <v>1089</v>
      </c>
      <c r="D578" s="181">
        <f t="shared" si="52"/>
        <v>22</v>
      </c>
      <c r="E578" s="181" t="str">
        <f>_xlfn.XLOOKUP(D578,Číselník!A:A,Číselník!B:B,"nenalezeno",0)</f>
        <v>FÚ pro Jihočeský kraj</v>
      </c>
      <c r="F578" s="181">
        <f t="shared" si="53"/>
        <v>2208</v>
      </c>
      <c r="G578" s="181" t="str">
        <f>_xlfn.XLOOKUP(F578,'Číselník II_stav 1. 7. 2026'!A:A,'Číselník II_stav 1. 7. 2026'!B:B,"nenalezeno",0)</f>
        <v>Sekce ÚP v Písku</v>
      </c>
      <c r="H578" s="181">
        <f t="shared" si="54"/>
        <v>220850</v>
      </c>
      <c r="I578" s="181">
        <f t="shared" si="55"/>
        <v>50522</v>
      </c>
      <c r="J578" s="181" t="str">
        <f>'FÚ_stav 1. 7. 2026'!$A$4</f>
        <v>Ředitel FÚ</v>
      </c>
      <c r="K578" s="181" t="s">
        <v>473</v>
      </c>
      <c r="L578" s="181" t="str">
        <f t="shared" si="51"/>
        <v>Sekce ÚP v Písku</v>
      </c>
      <c r="M578" s="181" t="str">
        <f>_xlfn.XLOOKUP(I578,'Sekce_ÚP_stav 1. 12. 2025'!$F$4:$F$71,'Sekce_ÚP_stav 1. 12. 2025'!$A$4:$A$71,"nenalezeno",0)</f>
        <v>Ředitel sekce ÚP</v>
      </c>
      <c r="N578" s="181" t="str">
        <f>_xlfn.XLOOKUP(I578,'Sekce_ÚP_stav 1. 12. 2025'!$F$4:$F$71,'Sekce_ÚP_stav 1. 12. 2025'!$C$4:$C$71,"nenalezeno",0)</f>
        <v>Odbor vyměřovací</v>
      </c>
      <c r="O578" s="181" t="str">
        <f>_xlfn.XLOOKUP(I578,'Sekce_ÚP_stav 1. 12. 2025'!$F$4:$F$71,'Sekce_ÚP_stav 1. 12. 2025'!$D$4:$D$71,"nenalezeno",0)</f>
        <v>Oddělení vyměřovací II</v>
      </c>
    </row>
    <row r="579" spans="1:15" x14ac:dyDescent="0.25">
      <c r="A579" s="233"/>
      <c r="B579" s="114">
        <v>220850523</v>
      </c>
      <c r="C579" s="115" t="s">
        <v>1090</v>
      </c>
      <c r="D579" s="181">
        <f t="shared" si="52"/>
        <v>22</v>
      </c>
      <c r="E579" s="181" t="str">
        <f>_xlfn.XLOOKUP(D579,Číselník!A:A,Číselník!B:B,"nenalezeno",0)</f>
        <v>FÚ pro Jihočeský kraj</v>
      </c>
      <c r="F579" s="181">
        <f t="shared" si="53"/>
        <v>2208</v>
      </c>
      <c r="G579" s="181" t="str">
        <f>_xlfn.XLOOKUP(F579,'Číselník II_stav 1. 7. 2026'!A:A,'Číselník II_stav 1. 7. 2026'!B:B,"nenalezeno",0)</f>
        <v>Sekce ÚP v Písku</v>
      </c>
      <c r="H579" s="181">
        <f t="shared" si="54"/>
        <v>220850</v>
      </c>
      <c r="I579" s="181">
        <f t="shared" si="55"/>
        <v>50523</v>
      </c>
      <c r="J579" s="181" t="str">
        <f>'FÚ_stav 1. 7. 2026'!$A$4</f>
        <v>Ředitel FÚ</v>
      </c>
      <c r="K579" s="181" t="s">
        <v>473</v>
      </c>
      <c r="L579" s="181" t="str">
        <f t="shared" si="51"/>
        <v>Sekce ÚP v Písku</v>
      </c>
      <c r="M579" s="181" t="str">
        <f>_xlfn.XLOOKUP(I579,'Sekce_ÚP_stav 1. 12. 2025'!$F$4:$F$71,'Sekce_ÚP_stav 1. 12. 2025'!$A$4:$A$71,"nenalezeno",0)</f>
        <v>Ředitel sekce ÚP</v>
      </c>
      <c r="N579" s="181" t="str">
        <f>_xlfn.XLOOKUP(I579,'Sekce_ÚP_stav 1. 12. 2025'!$F$4:$F$71,'Sekce_ÚP_stav 1. 12. 2025'!$C$4:$C$71,"nenalezeno",0)</f>
        <v>Odbor vyměřovací</v>
      </c>
      <c r="O579" s="181" t="str">
        <f>_xlfn.XLOOKUP(I579,'Sekce_ÚP_stav 1. 12. 2025'!$F$4:$F$71,'Sekce_ÚP_stav 1. 12. 2025'!$D$4:$D$71,"nenalezeno",0)</f>
        <v>Oddělení vyměřovací III</v>
      </c>
    </row>
    <row r="580" spans="1:15" x14ac:dyDescent="0.25">
      <c r="A580" s="233"/>
      <c r="B580" s="114">
        <v>220860050</v>
      </c>
      <c r="C580" s="115" t="s">
        <v>1091</v>
      </c>
      <c r="D580" s="181">
        <f t="shared" si="52"/>
        <v>22</v>
      </c>
      <c r="E580" s="181" t="str">
        <f>_xlfn.XLOOKUP(D580,Číselník!A:A,Číselník!B:B,"nenalezeno",0)</f>
        <v>FÚ pro Jihočeský kraj</v>
      </c>
      <c r="F580" s="181">
        <f t="shared" si="53"/>
        <v>2208</v>
      </c>
      <c r="G580" s="181" t="str">
        <f>_xlfn.XLOOKUP(F580,'Číselník II_stav 1. 7. 2026'!A:A,'Číselník II_stav 1. 7. 2026'!B:B,"nenalezeno",0)</f>
        <v>Sekce ÚP v Písku</v>
      </c>
      <c r="H580" s="181">
        <f t="shared" si="54"/>
        <v>220860</v>
      </c>
      <c r="I580" s="181">
        <f t="shared" si="55"/>
        <v>60050</v>
      </c>
      <c r="J580" s="181" t="str">
        <f>'FÚ_stav 1. 7. 2026'!$A$4</f>
        <v>Ředitel FÚ</v>
      </c>
      <c r="K580" s="181" t="s">
        <v>473</v>
      </c>
      <c r="L580" s="181" t="str">
        <f t="shared" si="51"/>
        <v>Sekce ÚP v Písku</v>
      </c>
      <c r="M580" s="181" t="str">
        <f>_xlfn.XLOOKUP(I580,'Sekce_ÚP_stav 1. 12. 2025'!$F$4:$F$71,'Sekce_ÚP_stav 1. 12. 2025'!$A$4:$A$71,"nenalezeno",0)</f>
        <v>Ředitel sekce ÚP</v>
      </c>
      <c r="N580" s="181" t="str">
        <f>_xlfn.XLOOKUP(I580,'Sekce_ÚP_stav 1. 12. 2025'!$F$4:$F$71,'Sekce_ÚP_stav 1. 12. 2025'!$C$4:$C$71,"nenalezeno",0)</f>
        <v>Odbor kontrolní</v>
      </c>
      <c r="O580" s="181"/>
    </row>
    <row r="581" spans="1:15" x14ac:dyDescent="0.25">
      <c r="A581" s="233"/>
      <c r="B581" s="114">
        <v>220860561</v>
      </c>
      <c r="C581" s="115" t="s">
        <v>1092</v>
      </c>
      <c r="D581" s="181">
        <f t="shared" si="52"/>
        <v>22</v>
      </c>
      <c r="E581" s="181" t="str">
        <f>_xlfn.XLOOKUP(D581,Číselník!A:A,Číselník!B:B,"nenalezeno",0)</f>
        <v>FÚ pro Jihočeský kraj</v>
      </c>
      <c r="F581" s="181">
        <f t="shared" si="53"/>
        <v>2208</v>
      </c>
      <c r="G581" s="181" t="str">
        <f>_xlfn.XLOOKUP(F581,'Číselník II_stav 1. 7. 2026'!A:A,'Číselník II_stav 1. 7. 2026'!B:B,"nenalezeno",0)</f>
        <v>Sekce ÚP v Písku</v>
      </c>
      <c r="H581" s="181">
        <f t="shared" si="54"/>
        <v>220860</v>
      </c>
      <c r="I581" s="181">
        <f t="shared" si="55"/>
        <v>60561</v>
      </c>
      <c r="J581" s="181" t="str">
        <f>'FÚ_stav 1. 7. 2026'!$A$4</f>
        <v>Ředitel FÚ</v>
      </c>
      <c r="K581" s="181" t="s">
        <v>473</v>
      </c>
      <c r="L581" s="181" t="str">
        <f t="shared" si="51"/>
        <v>Sekce ÚP v Písku</v>
      </c>
      <c r="M581" s="181" t="str">
        <f>_xlfn.XLOOKUP(I581,'Sekce_ÚP_stav 1. 12. 2025'!$F$4:$F$71,'Sekce_ÚP_stav 1. 12. 2025'!$A$4:$A$71,"nenalezeno",0)</f>
        <v>Ředitel sekce ÚP</v>
      </c>
      <c r="N581" s="181" t="str">
        <f>_xlfn.XLOOKUP(I581,'Sekce_ÚP_stav 1. 12. 2025'!$F$4:$F$71,'Sekce_ÚP_stav 1. 12. 2025'!$C$4:$C$71,"nenalezeno",0)</f>
        <v>Odbor kontrolní</v>
      </c>
      <c r="O581" s="181" t="str">
        <f>_xlfn.XLOOKUP(I581,'Sekce_ÚP_stav 1. 12. 2025'!$F$4:$F$71,'Sekce_ÚP_stav 1. 12. 2025'!$D$4:$D$71,"nenalezeno",0)</f>
        <v>Oddělení kontrolní I</v>
      </c>
    </row>
    <row r="582" spans="1:15" x14ac:dyDescent="0.25">
      <c r="A582" s="233"/>
      <c r="B582" s="114">
        <v>220860562</v>
      </c>
      <c r="C582" s="115" t="s">
        <v>1093</v>
      </c>
      <c r="D582" s="181">
        <f t="shared" si="52"/>
        <v>22</v>
      </c>
      <c r="E582" s="181" t="str">
        <f>_xlfn.XLOOKUP(D582,Číselník!A:A,Číselník!B:B,"nenalezeno",0)</f>
        <v>FÚ pro Jihočeský kraj</v>
      </c>
      <c r="F582" s="181">
        <f t="shared" si="53"/>
        <v>2208</v>
      </c>
      <c r="G582" s="181" t="str">
        <f>_xlfn.XLOOKUP(F582,'Číselník II_stav 1. 7. 2026'!A:A,'Číselník II_stav 1. 7. 2026'!B:B,"nenalezeno",0)</f>
        <v>Sekce ÚP v Písku</v>
      </c>
      <c r="H582" s="181">
        <f t="shared" si="54"/>
        <v>220860</v>
      </c>
      <c r="I582" s="181">
        <f t="shared" si="55"/>
        <v>60562</v>
      </c>
      <c r="J582" s="181" t="str">
        <f>'FÚ_stav 1. 7. 2026'!$A$4</f>
        <v>Ředitel FÚ</v>
      </c>
      <c r="K582" s="181" t="s">
        <v>473</v>
      </c>
      <c r="L582" s="181" t="str">
        <f t="shared" si="51"/>
        <v>Sekce ÚP v Písku</v>
      </c>
      <c r="M582" s="181" t="str">
        <f>_xlfn.XLOOKUP(I582,'Sekce_ÚP_stav 1. 12. 2025'!$F$4:$F$71,'Sekce_ÚP_stav 1. 12. 2025'!$A$4:$A$71,"nenalezeno",0)</f>
        <v>Ředitel sekce ÚP</v>
      </c>
      <c r="N582" s="181" t="str">
        <f>_xlfn.XLOOKUP(I582,'Sekce_ÚP_stav 1. 12. 2025'!$F$4:$F$71,'Sekce_ÚP_stav 1. 12. 2025'!$C$4:$C$71,"nenalezeno",0)</f>
        <v>Odbor kontrolní</v>
      </c>
      <c r="O582" s="181" t="str">
        <f>_xlfn.XLOOKUP(I582,'Sekce_ÚP_stav 1. 12. 2025'!$F$4:$F$71,'Sekce_ÚP_stav 1. 12. 2025'!$D$4:$D$71,"nenalezeno",0)</f>
        <v>Oddělení kontrolní II</v>
      </c>
    </row>
    <row r="583" spans="1:15" x14ac:dyDescent="0.25">
      <c r="A583" s="233"/>
      <c r="B583" s="114">
        <v>220900030</v>
      </c>
      <c r="C583" s="187" t="s">
        <v>2365</v>
      </c>
      <c r="D583" s="181">
        <f t="shared" si="52"/>
        <v>22</v>
      </c>
      <c r="E583" s="181" t="str">
        <f>_xlfn.XLOOKUP(D583,Číselník!A:A,Číselník!B:B,"nenalezeno",0)</f>
        <v>FÚ pro Jihočeský kraj</v>
      </c>
      <c r="F583" s="181">
        <f t="shared" si="53"/>
        <v>2209</v>
      </c>
      <c r="G583" s="181" t="str">
        <f>_xlfn.XLOOKUP(F583,'Číselník II_stav 1. 7. 2026'!A:A,'Číselník II_stav 1. 7. 2026'!B:B,"nenalezeno",0)</f>
        <v>Sekce ÚP Prachatice a Český Krumlov</v>
      </c>
      <c r="H583" s="181">
        <f t="shared" si="54"/>
        <v>220900</v>
      </c>
      <c r="I583" s="181">
        <f t="shared" si="55"/>
        <v>30</v>
      </c>
      <c r="J583" s="181" t="str">
        <f>'FÚ_stav 1. 7. 2026'!$A$4</f>
        <v>Ředitel FÚ</v>
      </c>
      <c r="K583" s="181" t="s">
        <v>2355</v>
      </c>
      <c r="L583" s="181" t="str">
        <f>$G583</f>
        <v>Sekce ÚP Prachatice a Český Krumlov</v>
      </c>
      <c r="M583" s="181" t="str">
        <f>_xlfn.XLOOKUP(I583,'Sekce_ÚP_stav 1. 12. 2025'!$F$4:$F$71,'Sekce_ÚP_stav 1. 12. 2025'!$A$4:$A$71,"nenalezeno",0)</f>
        <v>Ředitel sekce ÚP</v>
      </c>
      <c r="N583" s="181"/>
      <c r="O583" s="181"/>
    </row>
    <row r="584" spans="1:15" x14ac:dyDescent="0.25">
      <c r="A584" s="233"/>
      <c r="B584" s="114">
        <v>220900561</v>
      </c>
      <c r="C584" s="187" t="s">
        <v>2366</v>
      </c>
      <c r="D584" s="181">
        <f t="shared" si="52"/>
        <v>22</v>
      </c>
      <c r="E584" s="181" t="str">
        <f>_xlfn.XLOOKUP(D584,Číselník!A:A,Číselník!B:B,"nenalezeno",0)</f>
        <v>FÚ pro Jihočeský kraj</v>
      </c>
      <c r="F584" s="181">
        <f t="shared" si="53"/>
        <v>2209</v>
      </c>
      <c r="G584" s="181" t="str">
        <f>_xlfn.XLOOKUP(F584,'Číselník II_stav 1. 7. 2026'!A:A,'Číselník II_stav 1. 7. 2026'!B:B,"nenalezeno",0)</f>
        <v>Sekce ÚP Prachatice a Český Krumlov</v>
      </c>
      <c r="H584" s="181">
        <f t="shared" si="54"/>
        <v>220900</v>
      </c>
      <c r="I584" s="181">
        <f t="shared" si="55"/>
        <v>561</v>
      </c>
      <c r="J584" s="181" t="str">
        <f>'FÚ_stav 1. 7. 2026'!$A$4</f>
        <v>Ředitel FÚ</v>
      </c>
      <c r="K584" s="181" t="s">
        <v>2355</v>
      </c>
      <c r="L584" s="181" t="str">
        <f t="shared" si="51"/>
        <v>Sekce ÚP Prachatice a Český Krumlov</v>
      </c>
      <c r="M584" s="181" t="str">
        <f>_xlfn.XLOOKUP(I584,'Sekce_ÚP_stav 1. 12. 2025'!$F$4:$F$71,'Sekce_ÚP_stav 1. 12. 2025'!$A$4:$A$71,"nenalezeno",0)</f>
        <v>Ředitel sekce ÚP</v>
      </c>
      <c r="N584" s="181" t="str">
        <f>_xlfn.XLOOKUP(I584,'Sekce_ÚP_stav 1. 12. 2025'!$F$4:$F$71,'Sekce_ÚP_stav 1. 12. 2025'!$C$4:$C$71,"nenalezeno",0)</f>
        <v>Oddělení kontrolní I</v>
      </c>
      <c r="O584" s="181"/>
    </row>
    <row r="585" spans="1:15" x14ac:dyDescent="0.25">
      <c r="A585" s="233"/>
      <c r="B585" s="114">
        <v>220900562</v>
      </c>
      <c r="C585" s="115" t="s">
        <v>2367</v>
      </c>
      <c r="D585" s="181">
        <f t="shared" si="52"/>
        <v>22</v>
      </c>
      <c r="E585" s="181" t="str">
        <f>_xlfn.XLOOKUP(D585,Číselník!A:A,Číselník!B:B,"nenalezeno",0)</f>
        <v>FÚ pro Jihočeský kraj</v>
      </c>
      <c r="F585" s="181">
        <f t="shared" si="53"/>
        <v>2209</v>
      </c>
      <c r="G585" s="181" t="str">
        <f>_xlfn.XLOOKUP(F585,'Číselník II_stav 1. 7. 2026'!A:A,'Číselník II_stav 1. 7. 2026'!B:B,"nenalezeno",0)</f>
        <v>Sekce ÚP Prachatice a Český Krumlov</v>
      </c>
      <c r="H585" s="181">
        <f t="shared" si="54"/>
        <v>220900</v>
      </c>
      <c r="I585" s="181">
        <f t="shared" si="55"/>
        <v>562</v>
      </c>
      <c r="J585" s="181" t="str">
        <f>'FÚ_stav 1. 7. 2026'!$A$4</f>
        <v>Ředitel FÚ</v>
      </c>
      <c r="K585" s="181" t="s">
        <v>2355</v>
      </c>
      <c r="L585" s="181" t="str">
        <f t="shared" si="51"/>
        <v>Sekce ÚP Prachatice a Český Krumlov</v>
      </c>
      <c r="M585" s="181" t="str">
        <f>_xlfn.XLOOKUP(I585,'Sekce_ÚP_stav 1. 12. 2025'!$F$4:$F$71,'Sekce_ÚP_stav 1. 12. 2025'!$A$4:$A$71,"nenalezeno",0)</f>
        <v>Ředitel sekce ÚP</v>
      </c>
      <c r="N585" s="181" t="str">
        <f>_xlfn.XLOOKUP(I585,'Sekce_ÚP_stav 1. 12. 2025'!$F$4:$F$71,'Sekce_ÚP_stav 1. 12. 2025'!$C$4:$C$71,"nenalezeno",0)</f>
        <v>Oddělení kontrolní II</v>
      </c>
      <c r="O585" s="181"/>
    </row>
    <row r="586" spans="1:15" x14ac:dyDescent="0.25">
      <c r="A586" s="233"/>
      <c r="B586" s="114">
        <v>220951050</v>
      </c>
      <c r="C586" s="115" t="s">
        <v>2368</v>
      </c>
      <c r="D586" s="181">
        <f t="shared" si="52"/>
        <v>22</v>
      </c>
      <c r="E586" s="181" t="str">
        <f>_xlfn.XLOOKUP(D586,Číselník!A:A,Číselník!B:B,"nenalezeno",0)</f>
        <v>FÚ pro Jihočeský kraj</v>
      </c>
      <c r="F586" s="181">
        <f t="shared" si="53"/>
        <v>2209</v>
      </c>
      <c r="G586" s="181" t="str">
        <f>_xlfn.XLOOKUP(F586,'Číselník II_stav 1. 7. 2026'!A:A,'Číselník II_stav 1. 7. 2026'!B:B,"nenalezeno",0)</f>
        <v>Sekce ÚP Prachatice a Český Krumlov</v>
      </c>
      <c r="H586" s="181">
        <f t="shared" si="54"/>
        <v>220951</v>
      </c>
      <c r="I586" s="181">
        <f t="shared" si="55"/>
        <v>51050</v>
      </c>
      <c r="J586" s="181" t="str">
        <f>'FÚ_stav 1. 7. 2026'!$A$4</f>
        <v>Ředitel FÚ</v>
      </c>
      <c r="K586" s="181" t="s">
        <v>2355</v>
      </c>
      <c r="L586" s="181" t="str">
        <f t="shared" si="51"/>
        <v>Sekce ÚP Prachatice a Český Krumlov</v>
      </c>
      <c r="M586" s="181" t="str">
        <f>_xlfn.XLOOKUP(I586,'Sekce_ÚP_stav 1. 12. 2025'!$F$4:$F$71,'Sekce_ÚP_stav 1. 12. 2025'!$A$4:$A$71,"nenalezeno",0)</f>
        <v>Ředitel sekce ÚP</v>
      </c>
      <c r="N586" s="181" t="str">
        <f>_xlfn.XLOOKUP(I586,'Sekce_ÚP_stav 1. 12. 2025'!$F$4:$F$71,'Sekce_ÚP_stav 1. 12. 2025'!$C$4:$C$71,"nenalezeno",0)</f>
        <v>Odbor vyměřovací I</v>
      </c>
      <c r="O586" s="181"/>
    </row>
    <row r="587" spans="1:15" x14ac:dyDescent="0.25">
      <c r="A587" s="233"/>
      <c r="B587" s="114">
        <v>220951521</v>
      </c>
      <c r="C587" s="115" t="s">
        <v>2369</v>
      </c>
      <c r="D587" s="181">
        <f t="shared" si="52"/>
        <v>22</v>
      </c>
      <c r="E587" s="181" t="str">
        <f>_xlfn.XLOOKUP(D587,Číselník!A:A,Číselník!B:B,"nenalezeno",0)</f>
        <v>FÚ pro Jihočeský kraj</v>
      </c>
      <c r="F587" s="181">
        <f t="shared" si="53"/>
        <v>2209</v>
      </c>
      <c r="G587" s="181" t="str">
        <f>_xlfn.XLOOKUP(F587,'Číselník II_stav 1. 7. 2026'!A:A,'Číselník II_stav 1. 7. 2026'!B:B,"nenalezeno",0)</f>
        <v>Sekce ÚP Prachatice a Český Krumlov</v>
      </c>
      <c r="H587" s="181">
        <f t="shared" si="54"/>
        <v>220951</v>
      </c>
      <c r="I587" s="181">
        <f t="shared" si="55"/>
        <v>51521</v>
      </c>
      <c r="J587" s="181" t="str">
        <f>'FÚ_stav 1. 7. 2026'!$A$4</f>
        <v>Ředitel FÚ</v>
      </c>
      <c r="K587" s="181" t="s">
        <v>2355</v>
      </c>
      <c r="L587" s="181" t="str">
        <f t="shared" si="51"/>
        <v>Sekce ÚP Prachatice a Český Krumlov</v>
      </c>
      <c r="M587" s="181" t="str">
        <f>_xlfn.XLOOKUP(I587,'Sekce_ÚP_stav 1. 12. 2025'!$F$4:$F$71,'Sekce_ÚP_stav 1. 12. 2025'!$A$4:$A$71,"nenalezeno",0)</f>
        <v>Ředitel sekce ÚP</v>
      </c>
      <c r="N587" s="181" t="str">
        <f>_xlfn.XLOOKUP(I587,'Sekce_ÚP_stav 1. 12. 2025'!$F$4:$F$71,'Sekce_ÚP_stav 1. 12. 2025'!$C$4:$C$71,"nenalezeno",0)</f>
        <v>Odbor vyměřovací I</v>
      </c>
      <c r="O587" s="181" t="str">
        <f>_xlfn.XLOOKUP(I587,'Sekce_ÚP_stav 1. 12. 2025'!$F$4:$F$71,'Sekce_ÚP_stav 1. 12. 2025'!$D$4:$D$71,"nenalezeno",0)</f>
        <v>Oddělení vyměřovací I</v>
      </c>
    </row>
    <row r="588" spans="1:15" x14ac:dyDescent="0.25">
      <c r="A588" s="233"/>
      <c r="B588" s="114">
        <v>220951522</v>
      </c>
      <c r="C588" s="115" t="s">
        <v>2370</v>
      </c>
      <c r="D588" s="181">
        <f t="shared" si="52"/>
        <v>22</v>
      </c>
      <c r="E588" s="181" t="str">
        <f>_xlfn.XLOOKUP(D588,Číselník!A:A,Číselník!B:B,"nenalezeno",0)</f>
        <v>FÚ pro Jihočeský kraj</v>
      </c>
      <c r="F588" s="181">
        <f t="shared" si="53"/>
        <v>2209</v>
      </c>
      <c r="G588" s="181" t="str">
        <f>_xlfn.XLOOKUP(F588,'Číselník II_stav 1. 7. 2026'!A:A,'Číselník II_stav 1. 7. 2026'!B:B,"nenalezeno",0)</f>
        <v>Sekce ÚP Prachatice a Český Krumlov</v>
      </c>
      <c r="H588" s="181">
        <f t="shared" si="54"/>
        <v>220951</v>
      </c>
      <c r="I588" s="181">
        <f t="shared" si="55"/>
        <v>51522</v>
      </c>
      <c r="J588" s="181" t="str">
        <f>'FÚ_stav 1. 7. 2026'!$A$4</f>
        <v>Ředitel FÚ</v>
      </c>
      <c r="K588" s="181" t="s">
        <v>2355</v>
      </c>
      <c r="L588" s="181" t="str">
        <f t="shared" si="51"/>
        <v>Sekce ÚP Prachatice a Český Krumlov</v>
      </c>
      <c r="M588" s="181" t="str">
        <f>_xlfn.XLOOKUP(I588,'Sekce_ÚP_stav 1. 12. 2025'!$F$4:$F$71,'Sekce_ÚP_stav 1. 12. 2025'!$A$4:$A$71,"nenalezeno",0)</f>
        <v>Ředitel sekce ÚP</v>
      </c>
      <c r="N588" s="181" t="str">
        <f>_xlfn.XLOOKUP(I588,'Sekce_ÚP_stav 1. 12. 2025'!$F$4:$F$71,'Sekce_ÚP_stav 1. 12. 2025'!$C$4:$C$71,"nenalezeno",0)</f>
        <v>Odbor vyměřovací I</v>
      </c>
      <c r="O588" s="181" t="str">
        <f>_xlfn.XLOOKUP(I588,'Sekce_ÚP_stav 1. 12. 2025'!$F$4:$F$71,'Sekce_ÚP_stav 1. 12. 2025'!$D$4:$D$71,"nenalezeno",0)</f>
        <v>Oddělení vyměřovací II</v>
      </c>
    </row>
    <row r="589" spans="1:15" x14ac:dyDescent="0.25">
      <c r="A589" s="233"/>
      <c r="B589" s="114">
        <v>220952050</v>
      </c>
      <c r="C589" s="115" t="s">
        <v>2371</v>
      </c>
      <c r="D589" s="181">
        <f t="shared" si="52"/>
        <v>22</v>
      </c>
      <c r="E589" s="181" t="str">
        <f>_xlfn.XLOOKUP(D589,Číselník!A:A,Číselník!B:B,"nenalezeno",0)</f>
        <v>FÚ pro Jihočeský kraj</v>
      </c>
      <c r="F589" s="181">
        <f t="shared" si="53"/>
        <v>2209</v>
      </c>
      <c r="G589" s="181" t="str">
        <f>_xlfn.XLOOKUP(F589,'Číselník II_stav 1. 7. 2026'!A:A,'Číselník II_stav 1. 7. 2026'!B:B,"nenalezeno",0)</f>
        <v>Sekce ÚP Prachatice a Český Krumlov</v>
      </c>
      <c r="H589" s="181">
        <f t="shared" si="54"/>
        <v>220952</v>
      </c>
      <c r="I589" s="181">
        <f t="shared" si="55"/>
        <v>52050</v>
      </c>
      <c r="J589" s="181" t="str">
        <f>'FÚ_stav 1. 7. 2026'!$A$4</f>
        <v>Ředitel FÚ</v>
      </c>
      <c r="K589" s="181" t="s">
        <v>2355</v>
      </c>
      <c r="L589" s="181" t="str">
        <f t="shared" si="51"/>
        <v>Sekce ÚP Prachatice a Český Krumlov</v>
      </c>
      <c r="M589" s="181" t="str">
        <f>_xlfn.XLOOKUP(I589,'Sekce_ÚP_stav 1. 12. 2025'!$F$4:$F$71,'Sekce_ÚP_stav 1. 12. 2025'!$A$4:$A$71,"nenalezeno",0)</f>
        <v>Ředitel sekce ÚP</v>
      </c>
      <c r="N589" s="181" t="str">
        <f>_xlfn.XLOOKUP(I589,'Sekce_ÚP_stav 1. 12. 2025'!$F$4:$F$71,'Sekce_ÚP_stav 1. 12. 2025'!$C$4:$C$71,"nenalezeno",0)</f>
        <v>Odbor vyměřovací II</v>
      </c>
      <c r="O589" s="181"/>
    </row>
    <row r="590" spans="1:15" x14ac:dyDescent="0.25">
      <c r="A590" s="233"/>
      <c r="B590" s="114">
        <v>220952521</v>
      </c>
      <c r="C590" s="115" t="s">
        <v>2372</v>
      </c>
      <c r="D590" s="181">
        <f t="shared" si="52"/>
        <v>22</v>
      </c>
      <c r="E590" s="181" t="str">
        <f>_xlfn.XLOOKUP(D590,Číselník!A:A,Číselník!B:B,"nenalezeno",0)</f>
        <v>FÚ pro Jihočeský kraj</v>
      </c>
      <c r="F590" s="181">
        <f t="shared" si="53"/>
        <v>2209</v>
      </c>
      <c r="G590" s="181" t="str">
        <f>_xlfn.XLOOKUP(F590,'Číselník II_stav 1. 7. 2026'!A:A,'Číselník II_stav 1. 7. 2026'!B:B,"nenalezeno",0)</f>
        <v>Sekce ÚP Prachatice a Český Krumlov</v>
      </c>
      <c r="H590" s="181">
        <f t="shared" si="54"/>
        <v>220952</v>
      </c>
      <c r="I590" s="181">
        <f t="shared" si="55"/>
        <v>52521</v>
      </c>
      <c r="J590" s="181" t="str">
        <f>'FÚ_stav 1. 7. 2026'!$A$4</f>
        <v>Ředitel FÚ</v>
      </c>
      <c r="K590" s="181" t="s">
        <v>2355</v>
      </c>
      <c r="L590" s="181" t="str">
        <f t="shared" si="51"/>
        <v>Sekce ÚP Prachatice a Český Krumlov</v>
      </c>
      <c r="M590" s="181" t="str">
        <f>_xlfn.XLOOKUP(I590,'Sekce_ÚP_stav 1. 12. 2025'!$F$4:$F$71,'Sekce_ÚP_stav 1. 12. 2025'!$A$4:$A$71,"nenalezeno",0)</f>
        <v>Ředitel sekce ÚP</v>
      </c>
      <c r="N590" s="181" t="str">
        <f>_xlfn.XLOOKUP(I590,'Sekce_ÚP_stav 1. 12. 2025'!$F$4:$F$71,'Sekce_ÚP_stav 1. 12. 2025'!$C$4:$C$71,"nenalezeno",0)</f>
        <v>Odbor vyměřovací II</v>
      </c>
      <c r="O590" s="181" t="str">
        <f>_xlfn.XLOOKUP(I590,'Sekce_ÚP_stav 1. 12. 2025'!$F$4:$F$71,'Sekce_ÚP_stav 1. 12. 2025'!$D$4:$D$71,"nenalezeno",0)</f>
        <v>Oddělení vyměřovací I</v>
      </c>
    </row>
    <row r="591" spans="1:15" x14ac:dyDescent="0.25">
      <c r="A591" s="233"/>
      <c r="B591" s="114">
        <v>220952522</v>
      </c>
      <c r="C591" s="115" t="s">
        <v>2373</v>
      </c>
      <c r="D591" s="181">
        <f t="shared" si="52"/>
        <v>22</v>
      </c>
      <c r="E591" s="181" t="str">
        <f>_xlfn.XLOOKUP(D591,Číselník!A:A,Číselník!B:B,"nenalezeno",0)</f>
        <v>FÚ pro Jihočeský kraj</v>
      </c>
      <c r="F591" s="181">
        <f t="shared" si="53"/>
        <v>2209</v>
      </c>
      <c r="G591" s="181" t="str">
        <f>_xlfn.XLOOKUP(F591,'Číselník II_stav 1. 7. 2026'!A:A,'Číselník II_stav 1. 7. 2026'!B:B,"nenalezeno",0)</f>
        <v>Sekce ÚP Prachatice a Český Krumlov</v>
      </c>
      <c r="H591" s="181">
        <f t="shared" si="54"/>
        <v>220952</v>
      </c>
      <c r="I591" s="181">
        <f t="shared" si="55"/>
        <v>52522</v>
      </c>
      <c r="J591" s="181" t="str">
        <f>'FÚ_stav 1. 7. 2026'!$A$4</f>
        <v>Ředitel FÚ</v>
      </c>
      <c r="K591" s="181" t="s">
        <v>2355</v>
      </c>
      <c r="L591" s="181" t="str">
        <f t="shared" si="51"/>
        <v>Sekce ÚP Prachatice a Český Krumlov</v>
      </c>
      <c r="M591" s="181" t="str">
        <f>_xlfn.XLOOKUP(I591,'Sekce_ÚP_stav 1. 12. 2025'!$F$4:$F$71,'Sekce_ÚP_stav 1. 12. 2025'!$A$4:$A$71,"nenalezeno",0)</f>
        <v>Ředitel sekce ÚP</v>
      </c>
      <c r="N591" s="181" t="str">
        <f>_xlfn.XLOOKUP(I591,'Sekce_ÚP_stav 1. 12. 2025'!$F$4:$F$71,'Sekce_ÚP_stav 1. 12. 2025'!$C$4:$C$71,"nenalezeno",0)</f>
        <v>Odbor vyměřovací II</v>
      </c>
      <c r="O591" s="181" t="str">
        <f>_xlfn.XLOOKUP(I591,'Sekce_ÚP_stav 1. 12. 2025'!$F$4:$F$71,'Sekce_ÚP_stav 1. 12. 2025'!$D$4:$D$71,"nenalezeno",0)</f>
        <v>Oddělení vyměřovací II</v>
      </c>
    </row>
    <row r="592" spans="1:15" x14ac:dyDescent="0.25">
      <c r="A592" s="233"/>
      <c r="B592" s="95">
        <v>220900510</v>
      </c>
      <c r="C592" s="109" t="s">
        <v>2462</v>
      </c>
      <c r="D592" s="181">
        <f t="shared" si="52"/>
        <v>22</v>
      </c>
      <c r="E592" s="181" t="str">
        <f>_xlfn.XLOOKUP(D592,Číselník!A:A,Číselník!B:B,"nenalezeno",0)</f>
        <v>FÚ pro Jihočeský kraj</v>
      </c>
      <c r="F592" s="181">
        <f t="shared" si="53"/>
        <v>2209</v>
      </c>
      <c r="G592" s="181" t="str">
        <f>_xlfn.XLOOKUP(F592,'Číselník II_stav 1. 7. 2026'!A:A,'Číselník II_stav 1. 7. 2026'!B:B,"nenalezeno",0)</f>
        <v>Sekce ÚP Prachatice a Český Krumlov</v>
      </c>
      <c r="H592" s="181">
        <f t="shared" si="54"/>
        <v>220900</v>
      </c>
      <c r="I592" s="181">
        <f t="shared" si="55"/>
        <v>510</v>
      </c>
      <c r="J592" s="181" t="str">
        <f>'FÚ_stav 1. 7. 2026'!$A$4</f>
        <v>Ředitel FÚ</v>
      </c>
      <c r="K592" s="181" t="s">
        <v>2355</v>
      </c>
      <c r="L592" s="181" t="str">
        <f t="shared" si="51"/>
        <v>Sekce ÚP Prachatice a Český Krumlov</v>
      </c>
      <c r="M592" s="181" t="str">
        <f>_xlfn.XLOOKUP(I592,'Sekce_ÚP_stav 1. 12. 2025'!$F$4:$F$71,'Sekce_ÚP_stav 1. 12. 2025'!$A$4:$A$71,"nenalezeno",0)</f>
        <v>Ředitel sekce ÚP</v>
      </c>
      <c r="N592" s="181" t="str">
        <f>_xlfn.XLOOKUP(I592,'Sekce_ÚP_stav 1. 12. 2025'!$F$4:$F$71,'Sekce_ÚP_stav 1. 12. 2025'!$C$4:$C$71,"nenalezeno",0)</f>
        <v>Oddělení správy registrů</v>
      </c>
      <c r="O592" s="181">
        <f>_xlfn.XLOOKUP(I592,'Sekce_ÚP_stav 1. 12. 2025'!$F$4:$F$71,'Sekce_ÚP_stav 1. 12. 2025'!$D$4:$D$71,"nenalezeno",0)</f>
        <v>0</v>
      </c>
    </row>
    <row r="593" spans="1:15" x14ac:dyDescent="0.25">
      <c r="A593" s="233"/>
      <c r="B593" s="95">
        <v>220900461</v>
      </c>
      <c r="C593" s="109" t="s">
        <v>2463</v>
      </c>
      <c r="D593" s="181">
        <f t="shared" si="52"/>
        <v>22</v>
      </c>
      <c r="E593" s="181" t="str">
        <f>_xlfn.XLOOKUP(D593,Číselník!A:A,Číselník!B:B,"nenalezeno",0)</f>
        <v>FÚ pro Jihočeský kraj</v>
      </c>
      <c r="F593" s="181">
        <f t="shared" si="53"/>
        <v>2209</v>
      </c>
      <c r="G593" s="181" t="str">
        <f>_xlfn.XLOOKUP(F593,'Číselník II_stav 1. 7. 2026'!A:A,'Číselník II_stav 1. 7. 2026'!B:B,"nenalezeno",0)</f>
        <v>Sekce ÚP Prachatice a Český Krumlov</v>
      </c>
      <c r="H593" s="181">
        <f t="shared" si="54"/>
        <v>220900</v>
      </c>
      <c r="I593" s="181">
        <f t="shared" si="55"/>
        <v>461</v>
      </c>
      <c r="J593" s="181" t="str">
        <f>'FÚ_stav 1. 7. 2026'!$A$4</f>
        <v>Ředitel FÚ</v>
      </c>
      <c r="K593" s="181" t="s">
        <v>2355</v>
      </c>
      <c r="L593" s="181" t="str">
        <f t="shared" si="51"/>
        <v>Sekce ÚP Prachatice a Český Krumlov</v>
      </c>
      <c r="M593" s="181" t="str">
        <f>_xlfn.XLOOKUP(I593,'Sekce_ÚP_stav 1. 12. 2025'!$F$4:$F$71,'Sekce_ÚP_stav 1. 12. 2025'!$A$4:$A$71,"nenalezeno",0)</f>
        <v>Ředitel sekce ÚP</v>
      </c>
      <c r="N593" s="181" t="str">
        <f>_xlfn.XLOOKUP(I593,'Sekce_ÚP_stav 1. 12. 2025'!$F$4:$F$71,'Sekce_ÚP_stav 1. 12. 2025'!$C$4:$C$71,"nenalezeno",0)</f>
        <v>Oddělení majetkových daní I</v>
      </c>
      <c r="O593" s="181">
        <f>_xlfn.XLOOKUP(I593,'Sekce_ÚP_stav 1. 12. 2025'!$F$4:$F$71,'Sekce_ÚP_stav 1. 12. 2025'!$D$4:$D$71,"nenalezeno",0)</f>
        <v>0</v>
      </c>
    </row>
    <row r="594" spans="1:15" x14ac:dyDescent="0.25">
      <c r="A594" s="233"/>
      <c r="B594" s="95">
        <v>220900462</v>
      </c>
      <c r="C594" s="109" t="s">
        <v>2464</v>
      </c>
      <c r="D594" s="181">
        <f t="shared" si="52"/>
        <v>22</v>
      </c>
      <c r="E594" s="181" t="str">
        <f>_xlfn.XLOOKUP(D594,Číselník!A:A,Číselník!B:B,"nenalezeno",0)</f>
        <v>FÚ pro Jihočeský kraj</v>
      </c>
      <c r="F594" s="181">
        <f t="shared" si="53"/>
        <v>2209</v>
      </c>
      <c r="G594" s="181" t="str">
        <f>_xlfn.XLOOKUP(F594,'Číselník II_stav 1. 7. 2026'!A:A,'Číselník II_stav 1. 7. 2026'!B:B,"nenalezeno",0)</f>
        <v>Sekce ÚP Prachatice a Český Krumlov</v>
      </c>
      <c r="H594" s="181">
        <f t="shared" si="54"/>
        <v>220900</v>
      </c>
      <c r="I594" s="181">
        <f t="shared" si="55"/>
        <v>462</v>
      </c>
      <c r="J594" s="181" t="str">
        <f>'FÚ_stav 1. 7. 2026'!$A$4</f>
        <v>Ředitel FÚ</v>
      </c>
      <c r="K594" s="181" t="s">
        <v>2355</v>
      </c>
      <c r="L594" s="181" t="str">
        <f t="shared" si="51"/>
        <v>Sekce ÚP Prachatice a Český Krumlov</v>
      </c>
      <c r="M594" s="181" t="str">
        <f>_xlfn.XLOOKUP(I594,'Sekce_ÚP_stav 1. 12. 2025'!$F$4:$F$71,'Sekce_ÚP_stav 1. 12. 2025'!$A$4:$A$71,"nenalezeno",0)</f>
        <v>Ředitel sekce ÚP</v>
      </c>
      <c r="N594" s="181" t="str">
        <f>_xlfn.XLOOKUP(I594,'Sekce_ÚP_stav 1. 12. 2025'!$F$4:$F$71,'Sekce_ÚP_stav 1. 12. 2025'!$C$4:$C$71,"nenalezeno",0)</f>
        <v>Oddělení majetkových daní II</v>
      </c>
      <c r="O594" s="181">
        <f>_xlfn.XLOOKUP(I594,'Sekce_ÚP_stav 1. 12. 2025'!$F$4:$F$71,'Sekce_ÚP_stav 1. 12. 2025'!$D$4:$D$71,"nenalezeno",0)</f>
        <v>0</v>
      </c>
    </row>
    <row r="595" spans="1:15" x14ac:dyDescent="0.25">
      <c r="A595" s="233"/>
      <c r="B595" s="114">
        <v>221100030</v>
      </c>
      <c r="C595" s="115" t="s">
        <v>1094</v>
      </c>
      <c r="D595" s="181">
        <f t="shared" si="52"/>
        <v>22</v>
      </c>
      <c r="E595" s="181" t="str">
        <f>_xlfn.XLOOKUP(D595,Číselník!A:A,Číselník!B:B,"nenalezeno",0)</f>
        <v>FÚ pro Jihočeský kraj</v>
      </c>
      <c r="F595" s="181">
        <f t="shared" si="53"/>
        <v>2211</v>
      </c>
      <c r="G595" s="181" t="str">
        <f>_xlfn.XLOOKUP(F595,'Číselník II_stav 1. 7. 2026'!A:A,'Číselník II_stav 1. 7. 2026'!B:B,"nenalezeno",0)</f>
        <v>Sekce ÚP ve Strakonicích</v>
      </c>
      <c r="H595" s="181">
        <f t="shared" si="54"/>
        <v>221100</v>
      </c>
      <c r="I595" s="181">
        <f t="shared" si="55"/>
        <v>30</v>
      </c>
      <c r="J595" s="181" t="str">
        <f>'FÚ_stav 1. 7. 2026'!$A$4</f>
        <v>Ředitel FÚ</v>
      </c>
      <c r="K595" s="181" t="s">
        <v>474</v>
      </c>
      <c r="L595" s="181" t="str">
        <f t="shared" ref="L595:L618" si="56">$G595</f>
        <v>Sekce ÚP ve Strakonicích</v>
      </c>
      <c r="M595" s="181" t="str">
        <f>_xlfn.XLOOKUP(I595,'Sekce_ÚP_stav 1. 12. 2025'!$F$4:$F$71,'Sekce_ÚP_stav 1. 12. 2025'!$A$4:$A$71,"nenalezeno",0)</f>
        <v>Ředitel sekce ÚP</v>
      </c>
      <c r="N595" s="181"/>
      <c r="O595" s="181"/>
    </row>
    <row r="596" spans="1:15" x14ac:dyDescent="0.25">
      <c r="A596" s="233"/>
      <c r="B596" s="114">
        <v>221100065</v>
      </c>
      <c r="C596" s="115" t="s">
        <v>1095</v>
      </c>
      <c r="D596" s="181">
        <f t="shared" si="52"/>
        <v>22</v>
      </c>
      <c r="E596" s="181" t="str">
        <f>_xlfn.XLOOKUP(D596,Číselník!A:A,Číselník!B:B,"nenalezeno",0)</f>
        <v>FÚ pro Jihočeský kraj</v>
      </c>
      <c r="F596" s="181">
        <f t="shared" si="53"/>
        <v>2211</v>
      </c>
      <c r="G596" s="181" t="str">
        <f>_xlfn.XLOOKUP(F596,'Číselník II_stav 1. 7. 2026'!A:A,'Číselník II_stav 1. 7. 2026'!B:B,"nenalezeno",0)</f>
        <v>Sekce ÚP ve Strakonicích</v>
      </c>
      <c r="H596" s="181">
        <f t="shared" si="54"/>
        <v>221100</v>
      </c>
      <c r="I596" s="181">
        <f t="shared" si="55"/>
        <v>65</v>
      </c>
      <c r="J596" s="181" t="str">
        <f>'FÚ_stav 1. 7. 2026'!$A$4</f>
        <v>Ředitel FÚ</v>
      </c>
      <c r="K596" s="181" t="s">
        <v>474</v>
      </c>
      <c r="L596" s="181" t="str">
        <f t="shared" si="56"/>
        <v>Sekce ÚP ve Strakonicích</v>
      </c>
      <c r="M596" s="181" t="str">
        <f>_xlfn.XLOOKUP(I596,'Sekce_ÚP_stav 1. 12. 2025'!$F$4:$F$71,'Sekce_ÚP_stav 1. 12. 2025'!$A$4:$A$71,"nenalezeno",0)</f>
        <v>Ředitel sekce ÚP</v>
      </c>
      <c r="N596" s="181" t="str">
        <f>_xlfn.XLOOKUP(I596,'Sekce_ÚP_stav 1. 12. 2025'!$F$4:$F$71,'Sekce_ÚP_stav 1. 12. 2025'!$C$4:$C$71,"nenalezeno",0)</f>
        <v>Oddělení sekretariátu a provozního zabezpečení</v>
      </c>
      <c r="O596" s="181"/>
    </row>
    <row r="597" spans="1:15" x14ac:dyDescent="0.25">
      <c r="A597" s="233"/>
      <c r="B597" s="114">
        <v>221100460</v>
      </c>
      <c r="C597" s="115" t="s">
        <v>1096</v>
      </c>
      <c r="D597" s="181">
        <f t="shared" si="52"/>
        <v>22</v>
      </c>
      <c r="E597" s="181" t="str">
        <f>_xlfn.XLOOKUP(D597,Číselník!A:A,Číselník!B:B,"nenalezeno",0)</f>
        <v>FÚ pro Jihočeský kraj</v>
      </c>
      <c r="F597" s="181">
        <f t="shared" si="53"/>
        <v>2211</v>
      </c>
      <c r="G597" s="181" t="str">
        <f>_xlfn.XLOOKUP(F597,'Číselník II_stav 1. 7. 2026'!A:A,'Číselník II_stav 1. 7. 2026'!B:B,"nenalezeno",0)</f>
        <v>Sekce ÚP ve Strakonicích</v>
      </c>
      <c r="H597" s="181">
        <f t="shared" si="54"/>
        <v>221100</v>
      </c>
      <c r="I597" s="181">
        <f t="shared" si="55"/>
        <v>460</v>
      </c>
      <c r="J597" s="181" t="str">
        <f>'FÚ_stav 1. 7. 2026'!$A$4</f>
        <v>Ředitel FÚ</v>
      </c>
      <c r="K597" s="181" t="s">
        <v>474</v>
      </c>
      <c r="L597" s="181" t="str">
        <f t="shared" si="56"/>
        <v>Sekce ÚP ve Strakonicích</v>
      </c>
      <c r="M597" s="181" t="str">
        <f>_xlfn.XLOOKUP(I597,'Sekce_ÚP_stav 1. 12. 2025'!$F$4:$F$71,'Sekce_ÚP_stav 1. 12. 2025'!$A$4:$A$71,"nenalezeno",0)</f>
        <v>Ředitel sekce ÚP</v>
      </c>
      <c r="N597" s="181" t="str">
        <f>_xlfn.XLOOKUP(I597,'Sekce_ÚP_stav 1. 12. 2025'!$F$4:$F$71,'Sekce_ÚP_stav 1. 12. 2025'!$C$4:$C$71,"nenalezeno",0)</f>
        <v>Oddělení majetkových daní</v>
      </c>
      <c r="O597" s="181"/>
    </row>
    <row r="598" spans="1:15" x14ac:dyDescent="0.25">
      <c r="A598" s="233"/>
      <c r="B598" s="114">
        <v>221100510</v>
      </c>
      <c r="C598" s="115" t="s">
        <v>1097</v>
      </c>
      <c r="D598" s="181">
        <f t="shared" si="52"/>
        <v>22</v>
      </c>
      <c r="E598" s="181" t="str">
        <f>_xlfn.XLOOKUP(D598,Číselník!A:A,Číselník!B:B,"nenalezeno",0)</f>
        <v>FÚ pro Jihočeský kraj</v>
      </c>
      <c r="F598" s="181">
        <f t="shared" si="53"/>
        <v>2211</v>
      </c>
      <c r="G598" s="181" t="str">
        <f>_xlfn.XLOOKUP(F598,'Číselník II_stav 1. 7. 2026'!A:A,'Číselník II_stav 1. 7. 2026'!B:B,"nenalezeno",0)</f>
        <v>Sekce ÚP ve Strakonicích</v>
      </c>
      <c r="H598" s="181">
        <f t="shared" si="54"/>
        <v>221100</v>
      </c>
      <c r="I598" s="181">
        <f t="shared" si="55"/>
        <v>510</v>
      </c>
      <c r="J598" s="181" t="str">
        <f>'FÚ_stav 1. 7. 2026'!$A$4</f>
        <v>Ředitel FÚ</v>
      </c>
      <c r="K598" s="181" t="s">
        <v>474</v>
      </c>
      <c r="L598" s="181" t="str">
        <f t="shared" si="56"/>
        <v>Sekce ÚP ve Strakonicích</v>
      </c>
      <c r="M598" s="181" t="str">
        <f>_xlfn.XLOOKUP(I598,'Sekce_ÚP_stav 1. 12. 2025'!$F$4:$F$71,'Sekce_ÚP_stav 1. 12. 2025'!$A$4:$A$71,"nenalezeno",0)</f>
        <v>Ředitel sekce ÚP</v>
      </c>
      <c r="N598" s="181" t="str">
        <f>_xlfn.XLOOKUP(I598,'Sekce_ÚP_stav 1. 12. 2025'!$F$4:$F$71,'Sekce_ÚP_stav 1. 12. 2025'!$C$4:$C$71,"nenalezeno",0)</f>
        <v>Oddělení správy registrů</v>
      </c>
      <c r="O598" s="181"/>
    </row>
    <row r="599" spans="1:15" x14ac:dyDescent="0.25">
      <c r="A599" s="233"/>
      <c r="B599" s="114">
        <v>221150050</v>
      </c>
      <c r="C599" s="115" t="s">
        <v>1098</v>
      </c>
      <c r="D599" s="181">
        <f t="shared" si="52"/>
        <v>22</v>
      </c>
      <c r="E599" s="181" t="str">
        <f>_xlfn.XLOOKUP(D599,Číselník!A:A,Číselník!B:B,"nenalezeno",0)</f>
        <v>FÚ pro Jihočeský kraj</v>
      </c>
      <c r="F599" s="181">
        <f t="shared" si="53"/>
        <v>2211</v>
      </c>
      <c r="G599" s="181" t="str">
        <f>_xlfn.XLOOKUP(F599,'Číselník II_stav 1. 7. 2026'!A:A,'Číselník II_stav 1. 7. 2026'!B:B,"nenalezeno",0)</f>
        <v>Sekce ÚP ve Strakonicích</v>
      </c>
      <c r="H599" s="181">
        <f t="shared" si="54"/>
        <v>221150</v>
      </c>
      <c r="I599" s="181">
        <f t="shared" si="55"/>
        <v>50050</v>
      </c>
      <c r="J599" s="181" t="str">
        <f>'FÚ_stav 1. 7. 2026'!$A$4</f>
        <v>Ředitel FÚ</v>
      </c>
      <c r="K599" s="181" t="s">
        <v>474</v>
      </c>
      <c r="L599" s="181" t="str">
        <f t="shared" si="56"/>
        <v>Sekce ÚP ve Strakonicích</v>
      </c>
      <c r="M599" s="181" t="str">
        <f>_xlfn.XLOOKUP(I599,'Sekce_ÚP_stav 1. 12. 2025'!$F$4:$F$71,'Sekce_ÚP_stav 1. 12. 2025'!$A$4:$A$71,"nenalezeno",0)</f>
        <v>Ředitel sekce ÚP</v>
      </c>
      <c r="N599" s="181" t="str">
        <f>_xlfn.XLOOKUP(I599,'Sekce_ÚP_stav 1. 12. 2025'!$F$4:$F$71,'Sekce_ÚP_stav 1. 12. 2025'!$C$4:$C$71,"nenalezeno",0)</f>
        <v>Odbor vyměřovací</v>
      </c>
      <c r="O599" s="181"/>
    </row>
    <row r="600" spans="1:15" x14ac:dyDescent="0.25">
      <c r="A600" s="233"/>
      <c r="B600" s="114">
        <v>221150521</v>
      </c>
      <c r="C600" s="115" t="s">
        <v>1099</v>
      </c>
      <c r="D600" s="181">
        <f t="shared" si="52"/>
        <v>22</v>
      </c>
      <c r="E600" s="181" t="str">
        <f>_xlfn.XLOOKUP(D600,Číselník!A:A,Číselník!B:B,"nenalezeno",0)</f>
        <v>FÚ pro Jihočeský kraj</v>
      </c>
      <c r="F600" s="181">
        <f t="shared" si="53"/>
        <v>2211</v>
      </c>
      <c r="G600" s="181" t="str">
        <f>_xlfn.XLOOKUP(F600,'Číselník II_stav 1. 7. 2026'!A:A,'Číselník II_stav 1. 7. 2026'!B:B,"nenalezeno",0)</f>
        <v>Sekce ÚP ve Strakonicích</v>
      </c>
      <c r="H600" s="181">
        <f t="shared" si="54"/>
        <v>221150</v>
      </c>
      <c r="I600" s="181">
        <f t="shared" si="55"/>
        <v>50521</v>
      </c>
      <c r="J600" s="181" t="str">
        <f>'FÚ_stav 1. 7. 2026'!$A$4</f>
        <v>Ředitel FÚ</v>
      </c>
      <c r="K600" s="181" t="s">
        <v>474</v>
      </c>
      <c r="L600" s="181" t="str">
        <f t="shared" si="56"/>
        <v>Sekce ÚP ve Strakonicích</v>
      </c>
      <c r="M600" s="181" t="str">
        <f>_xlfn.XLOOKUP(I600,'Sekce_ÚP_stav 1. 12. 2025'!$F$4:$F$71,'Sekce_ÚP_stav 1. 12. 2025'!$A$4:$A$71,"nenalezeno",0)</f>
        <v>Ředitel sekce ÚP</v>
      </c>
      <c r="N600" s="181" t="str">
        <f>_xlfn.XLOOKUP(I600,'Sekce_ÚP_stav 1. 12. 2025'!$F$4:$F$71,'Sekce_ÚP_stav 1. 12. 2025'!$C$4:$C$71,"nenalezeno",0)</f>
        <v>Odbor vyměřovací</v>
      </c>
      <c r="O600" s="181" t="str">
        <f>_xlfn.XLOOKUP(I600,'Sekce_ÚP_stav 1. 12. 2025'!$F$4:$F$71,'Sekce_ÚP_stav 1. 12. 2025'!$D$4:$D$71,"nenalezeno",0)</f>
        <v>Oddělení vyměřovací I</v>
      </c>
    </row>
    <row r="601" spans="1:15" x14ac:dyDescent="0.25">
      <c r="A601" s="233"/>
      <c r="B601" s="114">
        <v>221150522</v>
      </c>
      <c r="C601" s="115" t="s">
        <v>1100</v>
      </c>
      <c r="D601" s="181">
        <f t="shared" si="52"/>
        <v>22</v>
      </c>
      <c r="E601" s="181" t="str">
        <f>_xlfn.XLOOKUP(D601,Číselník!A:A,Číselník!B:B,"nenalezeno",0)</f>
        <v>FÚ pro Jihočeský kraj</v>
      </c>
      <c r="F601" s="181">
        <f t="shared" si="53"/>
        <v>2211</v>
      </c>
      <c r="G601" s="181" t="str">
        <f>_xlfn.XLOOKUP(F601,'Číselník II_stav 1. 7. 2026'!A:A,'Číselník II_stav 1. 7. 2026'!B:B,"nenalezeno",0)</f>
        <v>Sekce ÚP ve Strakonicích</v>
      </c>
      <c r="H601" s="181">
        <f t="shared" si="54"/>
        <v>221150</v>
      </c>
      <c r="I601" s="181">
        <f t="shared" si="55"/>
        <v>50522</v>
      </c>
      <c r="J601" s="181" t="str">
        <f>'FÚ_stav 1. 7. 2026'!$A$4</f>
        <v>Ředitel FÚ</v>
      </c>
      <c r="K601" s="181" t="s">
        <v>474</v>
      </c>
      <c r="L601" s="181" t="str">
        <f t="shared" si="56"/>
        <v>Sekce ÚP ve Strakonicích</v>
      </c>
      <c r="M601" s="181" t="str">
        <f>_xlfn.XLOOKUP(I601,'Sekce_ÚP_stav 1. 12. 2025'!$F$4:$F$71,'Sekce_ÚP_stav 1. 12. 2025'!$A$4:$A$71,"nenalezeno",0)</f>
        <v>Ředitel sekce ÚP</v>
      </c>
      <c r="N601" s="181" t="str">
        <f>_xlfn.XLOOKUP(I601,'Sekce_ÚP_stav 1. 12. 2025'!$F$4:$F$71,'Sekce_ÚP_stav 1. 12. 2025'!$C$4:$C$71,"nenalezeno",0)</f>
        <v>Odbor vyměřovací</v>
      </c>
      <c r="O601" s="181" t="str">
        <f>_xlfn.XLOOKUP(I601,'Sekce_ÚP_stav 1. 12. 2025'!$F$4:$F$71,'Sekce_ÚP_stav 1. 12. 2025'!$D$4:$D$71,"nenalezeno",0)</f>
        <v>Oddělení vyměřovací II</v>
      </c>
    </row>
    <row r="602" spans="1:15" x14ac:dyDescent="0.25">
      <c r="A602" s="233"/>
      <c r="B602" s="114">
        <v>221150523</v>
      </c>
      <c r="C602" s="115" t="s">
        <v>1101</v>
      </c>
      <c r="D602" s="181">
        <f t="shared" si="52"/>
        <v>22</v>
      </c>
      <c r="E602" s="181" t="str">
        <f>_xlfn.XLOOKUP(D602,Číselník!A:A,Číselník!B:B,"nenalezeno",0)</f>
        <v>FÚ pro Jihočeský kraj</v>
      </c>
      <c r="F602" s="181">
        <f t="shared" si="53"/>
        <v>2211</v>
      </c>
      <c r="G602" s="181" t="str">
        <f>_xlfn.XLOOKUP(F602,'Číselník II_stav 1. 7. 2026'!A:A,'Číselník II_stav 1. 7. 2026'!B:B,"nenalezeno",0)</f>
        <v>Sekce ÚP ve Strakonicích</v>
      </c>
      <c r="H602" s="181">
        <f t="shared" si="54"/>
        <v>221150</v>
      </c>
      <c r="I602" s="181">
        <f t="shared" si="55"/>
        <v>50523</v>
      </c>
      <c r="J602" s="181" t="str">
        <f>'FÚ_stav 1. 7. 2026'!$A$4</f>
        <v>Ředitel FÚ</v>
      </c>
      <c r="K602" s="181" t="s">
        <v>474</v>
      </c>
      <c r="L602" s="181" t="str">
        <f t="shared" si="56"/>
        <v>Sekce ÚP ve Strakonicích</v>
      </c>
      <c r="M602" s="181" t="str">
        <f>_xlfn.XLOOKUP(I602,'Sekce_ÚP_stav 1. 12. 2025'!$F$4:$F$71,'Sekce_ÚP_stav 1. 12. 2025'!$A$4:$A$71,"nenalezeno",0)</f>
        <v>Ředitel sekce ÚP</v>
      </c>
      <c r="N602" s="181" t="str">
        <f>_xlfn.XLOOKUP(I602,'Sekce_ÚP_stav 1. 12. 2025'!$F$4:$F$71,'Sekce_ÚP_stav 1. 12. 2025'!$C$4:$C$71,"nenalezeno",0)</f>
        <v>Odbor vyměřovací</v>
      </c>
      <c r="O602" s="181" t="str">
        <f>_xlfn.XLOOKUP(I602,'Sekce_ÚP_stav 1. 12. 2025'!$F$4:$F$71,'Sekce_ÚP_stav 1. 12. 2025'!$D$4:$D$71,"nenalezeno",0)</f>
        <v>Oddělení vyměřovací III</v>
      </c>
    </row>
    <row r="603" spans="1:15" x14ac:dyDescent="0.25">
      <c r="A603" s="233"/>
      <c r="B603" s="114">
        <v>221160050</v>
      </c>
      <c r="C603" s="115" t="s">
        <v>1102</v>
      </c>
      <c r="D603" s="181">
        <f t="shared" si="52"/>
        <v>22</v>
      </c>
      <c r="E603" s="181" t="str">
        <f>_xlfn.XLOOKUP(D603,Číselník!A:A,Číselník!B:B,"nenalezeno",0)</f>
        <v>FÚ pro Jihočeský kraj</v>
      </c>
      <c r="F603" s="181">
        <f t="shared" si="53"/>
        <v>2211</v>
      </c>
      <c r="G603" s="181" t="str">
        <f>_xlfn.XLOOKUP(F603,'Číselník II_stav 1. 7. 2026'!A:A,'Číselník II_stav 1. 7. 2026'!B:B,"nenalezeno",0)</f>
        <v>Sekce ÚP ve Strakonicích</v>
      </c>
      <c r="H603" s="181">
        <f t="shared" si="54"/>
        <v>221160</v>
      </c>
      <c r="I603" s="181">
        <f t="shared" si="55"/>
        <v>60050</v>
      </c>
      <c r="J603" s="181" t="str">
        <f>'FÚ_stav 1. 7. 2026'!$A$4</f>
        <v>Ředitel FÚ</v>
      </c>
      <c r="K603" s="181" t="s">
        <v>474</v>
      </c>
      <c r="L603" s="181" t="str">
        <f t="shared" si="56"/>
        <v>Sekce ÚP ve Strakonicích</v>
      </c>
      <c r="M603" s="181" t="str">
        <f>_xlfn.XLOOKUP(I603,'Sekce_ÚP_stav 1. 12. 2025'!$F$4:$F$71,'Sekce_ÚP_stav 1. 12. 2025'!$A$4:$A$71,"nenalezeno",0)</f>
        <v>Ředitel sekce ÚP</v>
      </c>
      <c r="N603" s="181" t="str">
        <f>_xlfn.XLOOKUP(I603,'Sekce_ÚP_stav 1. 12. 2025'!$F$4:$F$71,'Sekce_ÚP_stav 1. 12. 2025'!$C$4:$C$71,"nenalezeno",0)</f>
        <v>Odbor kontrolní</v>
      </c>
      <c r="O603" s="181"/>
    </row>
    <row r="604" spans="1:15" x14ac:dyDescent="0.25">
      <c r="A604" s="233"/>
      <c r="B604" s="114">
        <v>221160561</v>
      </c>
      <c r="C604" s="115" t="s">
        <v>1103</v>
      </c>
      <c r="D604" s="181">
        <f t="shared" si="52"/>
        <v>22</v>
      </c>
      <c r="E604" s="181" t="str">
        <f>_xlfn.XLOOKUP(D604,Číselník!A:A,Číselník!B:B,"nenalezeno",0)</f>
        <v>FÚ pro Jihočeský kraj</v>
      </c>
      <c r="F604" s="181">
        <f t="shared" si="53"/>
        <v>2211</v>
      </c>
      <c r="G604" s="181" t="str">
        <f>_xlfn.XLOOKUP(F604,'Číselník II_stav 1. 7. 2026'!A:A,'Číselník II_stav 1. 7. 2026'!B:B,"nenalezeno",0)</f>
        <v>Sekce ÚP ve Strakonicích</v>
      </c>
      <c r="H604" s="181">
        <f t="shared" si="54"/>
        <v>221160</v>
      </c>
      <c r="I604" s="181">
        <f t="shared" si="55"/>
        <v>60561</v>
      </c>
      <c r="J604" s="181" t="str">
        <f>'FÚ_stav 1. 7. 2026'!$A$4</f>
        <v>Ředitel FÚ</v>
      </c>
      <c r="K604" s="181" t="s">
        <v>474</v>
      </c>
      <c r="L604" s="181" t="str">
        <f t="shared" si="56"/>
        <v>Sekce ÚP ve Strakonicích</v>
      </c>
      <c r="M604" s="181" t="str">
        <f>_xlfn.XLOOKUP(I604,'Sekce_ÚP_stav 1. 12. 2025'!$F$4:$F$71,'Sekce_ÚP_stav 1. 12. 2025'!$A$4:$A$71,"nenalezeno",0)</f>
        <v>Ředitel sekce ÚP</v>
      </c>
      <c r="N604" s="181" t="str">
        <f>_xlfn.XLOOKUP(I604,'Sekce_ÚP_stav 1. 12. 2025'!$F$4:$F$71,'Sekce_ÚP_stav 1. 12. 2025'!$C$4:$C$71,"nenalezeno",0)</f>
        <v>Odbor kontrolní</v>
      </c>
      <c r="O604" s="181" t="str">
        <f>_xlfn.XLOOKUP(I604,'Sekce_ÚP_stav 1. 12. 2025'!$F$4:$F$71,'Sekce_ÚP_stav 1. 12. 2025'!$D$4:$D$71,"nenalezeno",0)</f>
        <v>Oddělení kontrolní I</v>
      </c>
    </row>
    <row r="605" spans="1:15" x14ac:dyDescent="0.25">
      <c r="A605" s="233"/>
      <c r="B605" s="114">
        <v>221160562</v>
      </c>
      <c r="C605" s="115" t="s">
        <v>1104</v>
      </c>
      <c r="D605" s="181">
        <f t="shared" si="52"/>
        <v>22</v>
      </c>
      <c r="E605" s="181" t="str">
        <f>_xlfn.XLOOKUP(D605,Číselník!A:A,Číselník!B:B,"nenalezeno",0)</f>
        <v>FÚ pro Jihočeský kraj</v>
      </c>
      <c r="F605" s="181">
        <f t="shared" si="53"/>
        <v>2211</v>
      </c>
      <c r="G605" s="181" t="str">
        <f>_xlfn.XLOOKUP(F605,'Číselník II_stav 1. 7. 2026'!A:A,'Číselník II_stav 1. 7. 2026'!B:B,"nenalezeno",0)</f>
        <v>Sekce ÚP ve Strakonicích</v>
      </c>
      <c r="H605" s="181">
        <f t="shared" si="54"/>
        <v>221160</v>
      </c>
      <c r="I605" s="181">
        <f t="shared" si="55"/>
        <v>60562</v>
      </c>
      <c r="J605" s="181" t="str">
        <f>'FÚ_stav 1. 7. 2026'!$A$4</f>
        <v>Ředitel FÚ</v>
      </c>
      <c r="K605" s="181" t="s">
        <v>474</v>
      </c>
      <c r="L605" s="181" t="str">
        <f t="shared" si="56"/>
        <v>Sekce ÚP ve Strakonicích</v>
      </c>
      <c r="M605" s="181" t="str">
        <f>_xlfn.XLOOKUP(I605,'Sekce_ÚP_stav 1. 12. 2025'!$F$4:$F$71,'Sekce_ÚP_stav 1. 12. 2025'!$A$4:$A$71,"nenalezeno",0)</f>
        <v>Ředitel sekce ÚP</v>
      </c>
      <c r="N605" s="181" t="str">
        <f>_xlfn.XLOOKUP(I605,'Sekce_ÚP_stav 1. 12. 2025'!$F$4:$F$71,'Sekce_ÚP_stav 1. 12. 2025'!$C$4:$C$71,"nenalezeno",0)</f>
        <v>Odbor kontrolní</v>
      </c>
      <c r="O605" s="181" t="str">
        <f>_xlfn.XLOOKUP(I605,'Sekce_ÚP_stav 1. 12. 2025'!$F$4:$F$71,'Sekce_ÚP_stav 1. 12. 2025'!$D$4:$D$71,"nenalezeno",0)</f>
        <v>Oddělení kontrolní II</v>
      </c>
    </row>
    <row r="606" spans="1:15" x14ac:dyDescent="0.25">
      <c r="A606" s="233"/>
      <c r="B606" s="114">
        <v>221200030</v>
      </c>
      <c r="C606" s="115" t="s">
        <v>2374</v>
      </c>
      <c r="D606" s="181">
        <f t="shared" si="52"/>
        <v>22</v>
      </c>
      <c r="E606" s="181" t="str">
        <f>_xlfn.XLOOKUP(D606,Číselník!A:A,Číselník!B:B,"nenalezeno",0)</f>
        <v>FÚ pro Jihočeský kraj</v>
      </c>
      <c r="F606" s="181">
        <f t="shared" si="53"/>
        <v>2212</v>
      </c>
      <c r="G606" s="181" t="str">
        <f>_xlfn.XLOOKUP(F606,'Číselník II_stav 1. 7. 2026'!A:A,'Číselník II_stav 1. 7. 2026'!B:B,"nenalezeno",0)</f>
        <v>Sekce ÚP Tábor a Jindřichův Hradec</v>
      </c>
      <c r="H606" s="181">
        <f t="shared" si="54"/>
        <v>221200</v>
      </c>
      <c r="I606" s="181">
        <f t="shared" si="55"/>
        <v>30</v>
      </c>
      <c r="J606" s="181" t="str">
        <f>'FÚ_stav 1. 7. 2026'!$A$4</f>
        <v>Ředitel FÚ</v>
      </c>
      <c r="K606" s="181" t="s">
        <v>2352</v>
      </c>
      <c r="L606" s="181" t="str">
        <f t="shared" si="56"/>
        <v>Sekce ÚP Tábor a Jindřichův Hradec</v>
      </c>
      <c r="M606" s="181" t="str">
        <f>_xlfn.XLOOKUP(I606,'Sekce_ÚP_stav 1. 12. 2025'!$F$4:$F$71,'Sekce_ÚP_stav 1. 12. 2025'!$A$4:$A$71,"nenalezeno",0)</f>
        <v>Ředitel sekce ÚP</v>
      </c>
      <c r="N606" s="181"/>
      <c r="O606" s="181"/>
    </row>
    <row r="607" spans="1:15" x14ac:dyDescent="0.25">
      <c r="A607" s="233"/>
      <c r="B607" s="114">
        <v>221200065</v>
      </c>
      <c r="C607" s="115" t="s">
        <v>2375</v>
      </c>
      <c r="D607" s="181">
        <f t="shared" si="52"/>
        <v>22</v>
      </c>
      <c r="E607" s="181" t="str">
        <f>_xlfn.XLOOKUP(D607,Číselník!A:A,Číselník!B:B,"nenalezeno",0)</f>
        <v>FÚ pro Jihočeský kraj</v>
      </c>
      <c r="F607" s="181">
        <f t="shared" si="53"/>
        <v>2212</v>
      </c>
      <c r="G607" s="181" t="str">
        <f>_xlfn.XLOOKUP(F607,'Číselník II_stav 1. 7. 2026'!A:A,'Číselník II_stav 1. 7. 2026'!B:B,"nenalezeno",0)</f>
        <v>Sekce ÚP Tábor a Jindřichův Hradec</v>
      </c>
      <c r="H607" s="181">
        <f t="shared" si="54"/>
        <v>221200</v>
      </c>
      <c r="I607" s="181">
        <f t="shared" si="55"/>
        <v>65</v>
      </c>
      <c r="J607" s="181" t="str">
        <f>'FÚ_stav 1. 7. 2026'!$A$4</f>
        <v>Ředitel FÚ</v>
      </c>
      <c r="K607" s="181" t="s">
        <v>2352</v>
      </c>
      <c r="L607" s="181" t="str">
        <f t="shared" si="56"/>
        <v>Sekce ÚP Tábor a Jindřichův Hradec</v>
      </c>
      <c r="M607" s="181" t="str">
        <f>_xlfn.XLOOKUP(I607,'Sekce_ÚP_stav 1. 12. 2025'!$F$4:$F$71,'Sekce_ÚP_stav 1. 12. 2025'!$A$4:$A$71,"nenalezeno",0)</f>
        <v>Ředitel sekce ÚP</v>
      </c>
      <c r="N607" s="181" t="str">
        <f>_xlfn.XLOOKUP(I607,'Sekce_ÚP_stav 1. 12. 2025'!$F$4:$F$71,'Sekce_ÚP_stav 1. 12. 2025'!$C$4:$C$71,"nenalezeno",0)</f>
        <v>Oddělení sekretariátu a provozního zabezpečení</v>
      </c>
      <c r="O607" s="181"/>
    </row>
    <row r="608" spans="1:15" x14ac:dyDescent="0.25">
      <c r="A608" s="233"/>
      <c r="B608" s="114">
        <v>221200461</v>
      </c>
      <c r="C608" s="187" t="s">
        <v>2376</v>
      </c>
      <c r="D608" s="181">
        <f t="shared" si="52"/>
        <v>22</v>
      </c>
      <c r="E608" s="181" t="str">
        <f>_xlfn.XLOOKUP(D608,Číselník!A:A,Číselník!B:B,"nenalezeno",0)</f>
        <v>FÚ pro Jihočeský kraj</v>
      </c>
      <c r="F608" s="181">
        <f t="shared" si="53"/>
        <v>2212</v>
      </c>
      <c r="G608" s="181" t="str">
        <f>_xlfn.XLOOKUP(F608,'Číselník II_stav 1. 7. 2026'!A:A,'Číselník II_stav 1. 7. 2026'!B:B,"nenalezeno",0)</f>
        <v>Sekce ÚP Tábor a Jindřichův Hradec</v>
      </c>
      <c r="H608" s="181">
        <f t="shared" si="54"/>
        <v>221200</v>
      </c>
      <c r="I608" s="181">
        <f t="shared" si="55"/>
        <v>461</v>
      </c>
      <c r="J608" s="181" t="str">
        <f>'FÚ_stav 1. 7. 2026'!$A$4</f>
        <v>Ředitel FÚ</v>
      </c>
      <c r="K608" s="181" t="s">
        <v>2352</v>
      </c>
      <c r="L608" s="181" t="str">
        <f t="shared" si="56"/>
        <v>Sekce ÚP Tábor a Jindřichův Hradec</v>
      </c>
      <c r="M608" s="181" t="str">
        <f>_xlfn.XLOOKUP(I608,'Sekce_ÚP_stav 1. 12. 2025'!$F$4:$F$71,'Sekce_ÚP_stav 1. 12. 2025'!$A$4:$A$71,"nenalezeno",0)</f>
        <v>Ředitel sekce ÚP</v>
      </c>
      <c r="N608" s="181" t="str">
        <f>_xlfn.XLOOKUP(I608,'Sekce_ÚP_stav 1. 12. 2025'!$F$4:$F$71,'Sekce_ÚP_stav 1. 12. 2025'!$C$4:$C$71,"nenalezeno",0)</f>
        <v>Oddělení majetkových daní I</v>
      </c>
      <c r="O608" s="181"/>
    </row>
    <row r="609" spans="1:15" x14ac:dyDescent="0.25">
      <c r="A609" s="233"/>
      <c r="B609" s="114">
        <v>221200511</v>
      </c>
      <c r="C609" s="187" t="s">
        <v>2378</v>
      </c>
      <c r="D609" s="181">
        <f t="shared" si="52"/>
        <v>22</v>
      </c>
      <c r="E609" s="181" t="str">
        <f>_xlfn.XLOOKUP(D609,Číselník!A:A,Číselník!B:B,"nenalezeno",0)</f>
        <v>FÚ pro Jihočeský kraj</v>
      </c>
      <c r="F609" s="181">
        <f t="shared" si="53"/>
        <v>2212</v>
      </c>
      <c r="G609" s="181" t="str">
        <f>_xlfn.XLOOKUP(F609,'Číselník II_stav 1. 7. 2026'!A:A,'Číselník II_stav 1. 7. 2026'!B:B,"nenalezeno",0)</f>
        <v>Sekce ÚP Tábor a Jindřichův Hradec</v>
      </c>
      <c r="H609" s="181">
        <f t="shared" si="54"/>
        <v>221200</v>
      </c>
      <c r="I609" s="181">
        <f t="shared" si="55"/>
        <v>511</v>
      </c>
      <c r="J609" s="181" t="str">
        <f>'FÚ_stav 1. 7. 2026'!$A$4</f>
        <v>Ředitel FÚ</v>
      </c>
      <c r="K609" s="181" t="s">
        <v>2352</v>
      </c>
      <c r="L609" s="181" t="str">
        <f t="shared" si="56"/>
        <v>Sekce ÚP Tábor a Jindřichův Hradec</v>
      </c>
      <c r="M609" s="181" t="str">
        <f>_xlfn.XLOOKUP(I609,'Sekce_ÚP_stav 1. 12. 2025'!$F$4:$F$71,'Sekce_ÚP_stav 1. 12. 2025'!$A$4:$A$71,"nenalezeno",0)</f>
        <v>Ředitel sekce ÚP</v>
      </c>
      <c r="N609" s="181" t="str">
        <f>_xlfn.XLOOKUP(I609,'Sekce_ÚP_stav 1. 12. 2025'!$F$4:$F$71,'Sekce_ÚP_stav 1. 12. 2025'!$C$4:$C$71,"nenalezeno",0)</f>
        <v>Oddělení správy registrů I</v>
      </c>
      <c r="O609" s="181"/>
    </row>
    <row r="610" spans="1:15" x14ac:dyDescent="0.25">
      <c r="A610" s="233"/>
      <c r="B610" s="114">
        <v>221251050</v>
      </c>
      <c r="C610" s="187" t="s">
        <v>2379</v>
      </c>
      <c r="D610" s="181">
        <f t="shared" si="52"/>
        <v>22</v>
      </c>
      <c r="E610" s="181" t="str">
        <f>_xlfn.XLOOKUP(D610,Číselník!A:A,Číselník!B:B,"nenalezeno",0)</f>
        <v>FÚ pro Jihočeský kraj</v>
      </c>
      <c r="F610" s="181">
        <f t="shared" si="53"/>
        <v>2212</v>
      </c>
      <c r="G610" s="181" t="str">
        <f>_xlfn.XLOOKUP(F610,'Číselník II_stav 1. 7. 2026'!A:A,'Číselník II_stav 1. 7. 2026'!B:B,"nenalezeno",0)</f>
        <v>Sekce ÚP Tábor a Jindřichův Hradec</v>
      </c>
      <c r="H610" s="181">
        <f t="shared" si="54"/>
        <v>221251</v>
      </c>
      <c r="I610" s="181">
        <f t="shared" si="55"/>
        <v>51050</v>
      </c>
      <c r="J610" s="181" t="str">
        <f>'FÚ_stav 1. 7. 2026'!$A$4</f>
        <v>Ředitel FÚ</v>
      </c>
      <c r="K610" s="181" t="s">
        <v>2352</v>
      </c>
      <c r="L610" s="181" t="str">
        <f t="shared" si="56"/>
        <v>Sekce ÚP Tábor a Jindřichův Hradec</v>
      </c>
      <c r="M610" s="181" t="str">
        <f>_xlfn.XLOOKUP(I610,'Sekce_ÚP_stav 1. 12. 2025'!$F$4:$F$71,'Sekce_ÚP_stav 1. 12. 2025'!$A$4:$A$71,"nenalezeno",0)</f>
        <v>Ředitel sekce ÚP</v>
      </c>
      <c r="N610" s="181" t="str">
        <f>_xlfn.XLOOKUP(I610,'Sekce_ÚP_stav 1. 12. 2025'!$F$4:$F$71,'Sekce_ÚP_stav 1. 12. 2025'!$C$4:$C$71,"nenalezeno",0)</f>
        <v>Odbor vyměřovací I</v>
      </c>
      <c r="O610" s="181"/>
    </row>
    <row r="611" spans="1:15" x14ac:dyDescent="0.25">
      <c r="A611" s="233"/>
      <c r="B611" s="114">
        <v>221251521</v>
      </c>
      <c r="C611" s="187" t="s">
        <v>2380</v>
      </c>
      <c r="D611" s="181">
        <f t="shared" si="52"/>
        <v>22</v>
      </c>
      <c r="E611" s="181" t="str">
        <f>_xlfn.XLOOKUP(D611,Číselník!A:A,Číselník!B:B,"nenalezeno",0)</f>
        <v>FÚ pro Jihočeský kraj</v>
      </c>
      <c r="F611" s="181">
        <f t="shared" si="53"/>
        <v>2212</v>
      </c>
      <c r="G611" s="181" t="str">
        <f>_xlfn.XLOOKUP(F611,'Číselník II_stav 1. 7. 2026'!A:A,'Číselník II_stav 1. 7. 2026'!B:B,"nenalezeno",0)</f>
        <v>Sekce ÚP Tábor a Jindřichův Hradec</v>
      </c>
      <c r="H611" s="181">
        <f t="shared" si="54"/>
        <v>221251</v>
      </c>
      <c r="I611" s="181">
        <f t="shared" si="55"/>
        <v>51521</v>
      </c>
      <c r="J611" s="181" t="str">
        <f>'FÚ_stav 1. 7. 2026'!$A$4</f>
        <v>Ředitel FÚ</v>
      </c>
      <c r="K611" s="181" t="s">
        <v>2352</v>
      </c>
      <c r="L611" s="181" t="str">
        <f t="shared" si="56"/>
        <v>Sekce ÚP Tábor a Jindřichův Hradec</v>
      </c>
      <c r="M611" s="181" t="str">
        <f>_xlfn.XLOOKUP(I611,'Sekce_ÚP_stav 1. 12. 2025'!$F$4:$F$71,'Sekce_ÚP_stav 1. 12. 2025'!$A$4:$A$71,"nenalezeno",0)</f>
        <v>Ředitel sekce ÚP</v>
      </c>
      <c r="N611" s="181" t="str">
        <f>_xlfn.XLOOKUP(I611,'Sekce_ÚP_stav 1. 12. 2025'!$F$4:$F$71,'Sekce_ÚP_stav 1. 12. 2025'!$C$4:$C$71,"nenalezeno",0)</f>
        <v>Odbor vyměřovací I</v>
      </c>
      <c r="O611" s="181" t="str">
        <f>_xlfn.XLOOKUP(I611,'Sekce_ÚP_stav 1. 12. 2025'!$F$4:$F$71,'Sekce_ÚP_stav 1. 12. 2025'!$D$4:$D$71,"nenalezeno",0)</f>
        <v>Oddělení vyměřovací I</v>
      </c>
    </row>
    <row r="612" spans="1:15" x14ac:dyDescent="0.25">
      <c r="A612" s="233"/>
      <c r="B612" s="114">
        <v>221251522</v>
      </c>
      <c r="C612" s="187" t="s">
        <v>2381</v>
      </c>
      <c r="D612" s="181">
        <f t="shared" si="52"/>
        <v>22</v>
      </c>
      <c r="E612" s="181" t="str">
        <f>_xlfn.XLOOKUP(D612,Číselník!A:A,Číselník!B:B,"nenalezeno",0)</f>
        <v>FÚ pro Jihočeský kraj</v>
      </c>
      <c r="F612" s="181">
        <f t="shared" si="53"/>
        <v>2212</v>
      </c>
      <c r="G612" s="181" t="str">
        <f>_xlfn.XLOOKUP(F612,'Číselník II_stav 1. 7. 2026'!A:A,'Číselník II_stav 1. 7. 2026'!B:B,"nenalezeno",0)</f>
        <v>Sekce ÚP Tábor a Jindřichův Hradec</v>
      </c>
      <c r="H612" s="181">
        <f t="shared" si="54"/>
        <v>221251</v>
      </c>
      <c r="I612" s="181">
        <f t="shared" si="55"/>
        <v>51522</v>
      </c>
      <c r="J612" s="181" t="str">
        <f>'FÚ_stav 1. 7. 2026'!$A$4</f>
        <v>Ředitel FÚ</v>
      </c>
      <c r="K612" s="181" t="s">
        <v>2352</v>
      </c>
      <c r="L612" s="181" t="str">
        <f t="shared" si="56"/>
        <v>Sekce ÚP Tábor a Jindřichův Hradec</v>
      </c>
      <c r="M612" s="181" t="str">
        <f>_xlfn.XLOOKUP(I612,'Sekce_ÚP_stav 1. 12. 2025'!$F$4:$F$71,'Sekce_ÚP_stav 1. 12. 2025'!$A$4:$A$71,"nenalezeno",0)</f>
        <v>Ředitel sekce ÚP</v>
      </c>
      <c r="N612" s="181" t="str">
        <f>_xlfn.XLOOKUP(I612,'Sekce_ÚP_stav 1. 12. 2025'!$F$4:$F$71,'Sekce_ÚP_stav 1. 12. 2025'!$C$4:$C$71,"nenalezeno",0)</f>
        <v>Odbor vyměřovací I</v>
      </c>
      <c r="O612" s="181" t="str">
        <f>_xlfn.XLOOKUP(I612,'Sekce_ÚP_stav 1. 12. 2025'!$F$4:$F$71,'Sekce_ÚP_stav 1. 12. 2025'!$D$4:$D$71,"nenalezeno",0)</f>
        <v>Oddělení vyměřovací II</v>
      </c>
    </row>
    <row r="613" spans="1:15" x14ac:dyDescent="0.25">
      <c r="A613" s="233"/>
      <c r="B613" s="114">
        <v>221251523</v>
      </c>
      <c r="C613" s="187" t="s">
        <v>2382</v>
      </c>
      <c r="D613" s="181">
        <f t="shared" si="52"/>
        <v>22</v>
      </c>
      <c r="E613" s="181" t="str">
        <f>_xlfn.XLOOKUP(D613,Číselník!A:A,Číselník!B:B,"nenalezeno",0)</f>
        <v>FÚ pro Jihočeský kraj</v>
      </c>
      <c r="F613" s="181">
        <f t="shared" si="53"/>
        <v>2212</v>
      </c>
      <c r="G613" s="181" t="str">
        <f>_xlfn.XLOOKUP(F613,'Číselník II_stav 1. 7. 2026'!A:A,'Číselník II_stav 1. 7. 2026'!B:B,"nenalezeno",0)</f>
        <v>Sekce ÚP Tábor a Jindřichův Hradec</v>
      </c>
      <c r="H613" s="181">
        <f t="shared" si="54"/>
        <v>221251</v>
      </c>
      <c r="I613" s="181">
        <f t="shared" si="55"/>
        <v>51523</v>
      </c>
      <c r="J613" s="181" t="str">
        <f>'FÚ_stav 1. 7. 2026'!$A$4</f>
        <v>Ředitel FÚ</v>
      </c>
      <c r="K613" s="181" t="s">
        <v>2352</v>
      </c>
      <c r="L613" s="181" t="str">
        <f t="shared" si="56"/>
        <v>Sekce ÚP Tábor a Jindřichův Hradec</v>
      </c>
      <c r="M613" s="181" t="str">
        <f>_xlfn.XLOOKUP(I613,'Sekce_ÚP_stav 1. 12. 2025'!$F$4:$F$71,'Sekce_ÚP_stav 1. 12. 2025'!$A$4:$A$71,"nenalezeno",0)</f>
        <v>Ředitel sekce ÚP</v>
      </c>
      <c r="N613" s="181" t="str">
        <f>_xlfn.XLOOKUP(I613,'Sekce_ÚP_stav 1. 12. 2025'!$F$4:$F$71,'Sekce_ÚP_stav 1. 12. 2025'!$C$4:$C$71,"nenalezeno",0)</f>
        <v>Odbor vyměřovací I</v>
      </c>
      <c r="O613" s="181" t="str">
        <f>_xlfn.XLOOKUP(I613,'Sekce_ÚP_stav 1. 12. 2025'!$F$4:$F$71,'Sekce_ÚP_stav 1. 12. 2025'!$D$4:$D$71,"nenalezeno",0)</f>
        <v>Oddělení vyměřovací III</v>
      </c>
    </row>
    <row r="614" spans="1:15" x14ac:dyDescent="0.25">
      <c r="A614" s="233"/>
      <c r="B614" s="114">
        <v>221251524</v>
      </c>
      <c r="C614" s="187" t="s">
        <v>2383</v>
      </c>
      <c r="D614" s="181">
        <f t="shared" si="52"/>
        <v>22</v>
      </c>
      <c r="E614" s="181" t="str">
        <f>_xlfn.XLOOKUP(D614,Číselník!A:A,Číselník!B:B,"nenalezeno",0)</f>
        <v>FÚ pro Jihočeský kraj</v>
      </c>
      <c r="F614" s="181">
        <f t="shared" si="53"/>
        <v>2212</v>
      </c>
      <c r="G614" s="181" t="str">
        <f>_xlfn.XLOOKUP(F614,'Číselník II_stav 1. 7. 2026'!A:A,'Číselník II_stav 1. 7. 2026'!B:B,"nenalezeno",0)</f>
        <v>Sekce ÚP Tábor a Jindřichův Hradec</v>
      </c>
      <c r="H614" s="181">
        <f t="shared" si="54"/>
        <v>221251</v>
      </c>
      <c r="I614" s="181">
        <f t="shared" si="55"/>
        <v>51524</v>
      </c>
      <c r="J614" s="181" t="str">
        <f>'FÚ_stav 1. 7. 2026'!$A$4</f>
        <v>Ředitel FÚ</v>
      </c>
      <c r="K614" s="181" t="s">
        <v>2352</v>
      </c>
      <c r="L614" s="181" t="str">
        <f t="shared" si="56"/>
        <v>Sekce ÚP Tábor a Jindřichův Hradec</v>
      </c>
      <c r="M614" s="181" t="str">
        <f>_xlfn.XLOOKUP(I614,'Sekce_ÚP_stav 1. 12. 2025'!$F$4:$F$71,'Sekce_ÚP_stav 1. 12. 2025'!$A$4:$A$71,"nenalezeno",0)</f>
        <v>Ředitel sekce ÚP</v>
      </c>
      <c r="N614" s="181" t="str">
        <f>_xlfn.XLOOKUP(I614,'Sekce_ÚP_stav 1. 12. 2025'!$F$4:$F$71,'Sekce_ÚP_stav 1. 12. 2025'!$C$4:$C$71,"nenalezeno",0)</f>
        <v>Odbor vyměřovací I</v>
      </c>
      <c r="O614" s="181" t="str">
        <f>_xlfn.XLOOKUP(I614,'Sekce_ÚP_stav 1. 12. 2025'!$F$4:$F$71,'Sekce_ÚP_stav 1. 12. 2025'!$D$4:$D$71,"nenalezeno",0)</f>
        <v>Oddělení vyměřovací IV</v>
      </c>
    </row>
    <row r="615" spans="1:15" x14ac:dyDescent="0.25">
      <c r="A615" s="233"/>
      <c r="B615" s="114">
        <v>221261050</v>
      </c>
      <c r="C615" s="187" t="s">
        <v>2384</v>
      </c>
      <c r="D615" s="181">
        <f t="shared" si="52"/>
        <v>22</v>
      </c>
      <c r="E615" s="181" t="str">
        <f>_xlfn.XLOOKUP(D615,Číselník!A:A,Číselník!B:B,"nenalezeno",0)</f>
        <v>FÚ pro Jihočeský kraj</v>
      </c>
      <c r="F615" s="181">
        <f t="shared" si="53"/>
        <v>2212</v>
      </c>
      <c r="G615" s="181" t="str">
        <f>_xlfn.XLOOKUP(F615,'Číselník II_stav 1. 7. 2026'!A:A,'Číselník II_stav 1. 7. 2026'!B:B,"nenalezeno",0)</f>
        <v>Sekce ÚP Tábor a Jindřichův Hradec</v>
      </c>
      <c r="H615" s="181">
        <f t="shared" si="54"/>
        <v>221261</v>
      </c>
      <c r="I615" s="181">
        <f t="shared" si="55"/>
        <v>61050</v>
      </c>
      <c r="J615" s="181" t="str">
        <f>'FÚ_stav 1. 7. 2026'!$A$4</f>
        <v>Ředitel FÚ</v>
      </c>
      <c r="K615" s="181" t="s">
        <v>2352</v>
      </c>
      <c r="L615" s="181" t="str">
        <f t="shared" si="56"/>
        <v>Sekce ÚP Tábor a Jindřichův Hradec</v>
      </c>
      <c r="M615" s="181" t="str">
        <f>_xlfn.XLOOKUP(I615,'Sekce_ÚP_stav 1. 12. 2025'!$F$4:$F$71,'Sekce_ÚP_stav 1. 12. 2025'!$A$4:$A$71,"nenalezeno",0)</f>
        <v>Ředitel sekce ÚP</v>
      </c>
      <c r="N615" s="181" t="str">
        <f>_xlfn.XLOOKUP(I615,'Sekce_ÚP_stav 1. 12. 2025'!$F$4:$F$71,'Sekce_ÚP_stav 1. 12. 2025'!$C$4:$C$71,"nenalezeno",0)</f>
        <v>Odbor kontrolní I</v>
      </c>
      <c r="O615" s="181"/>
    </row>
    <row r="616" spans="1:15" x14ac:dyDescent="0.25">
      <c r="A616" s="233"/>
      <c r="B616" s="114">
        <v>221261561</v>
      </c>
      <c r="C616" s="187" t="s">
        <v>2385</v>
      </c>
      <c r="D616" s="181">
        <f t="shared" si="52"/>
        <v>22</v>
      </c>
      <c r="E616" s="181" t="str">
        <f>_xlfn.XLOOKUP(D616,Číselník!A:A,Číselník!B:B,"nenalezeno",0)</f>
        <v>FÚ pro Jihočeský kraj</v>
      </c>
      <c r="F616" s="181">
        <f t="shared" si="53"/>
        <v>2212</v>
      </c>
      <c r="G616" s="181" t="str">
        <f>_xlfn.XLOOKUP(F616,'Číselník II_stav 1. 7. 2026'!A:A,'Číselník II_stav 1. 7. 2026'!B:B,"nenalezeno",0)</f>
        <v>Sekce ÚP Tábor a Jindřichův Hradec</v>
      </c>
      <c r="H616" s="181">
        <f t="shared" si="54"/>
        <v>221261</v>
      </c>
      <c r="I616" s="181">
        <f t="shared" si="55"/>
        <v>61561</v>
      </c>
      <c r="J616" s="181" t="str">
        <f>'FÚ_stav 1. 7. 2026'!$A$4</f>
        <v>Ředitel FÚ</v>
      </c>
      <c r="K616" s="181" t="s">
        <v>2352</v>
      </c>
      <c r="L616" s="181" t="str">
        <f t="shared" si="56"/>
        <v>Sekce ÚP Tábor a Jindřichův Hradec</v>
      </c>
      <c r="M616" s="181" t="str">
        <f>_xlfn.XLOOKUP(I616,'Sekce_ÚP_stav 1. 12. 2025'!$F$4:$F$71,'Sekce_ÚP_stav 1. 12. 2025'!$A$4:$A$71,"nenalezeno",0)</f>
        <v>Ředitel sekce ÚP</v>
      </c>
      <c r="N616" s="181" t="str">
        <f>_xlfn.XLOOKUP(I616,'Sekce_ÚP_stav 1. 12. 2025'!$F$4:$F$71,'Sekce_ÚP_stav 1. 12. 2025'!$C$4:$C$71,"nenalezeno",0)</f>
        <v>Odbor kontrolní I</v>
      </c>
      <c r="O616" s="181" t="str">
        <f>_xlfn.XLOOKUP(I616,'Sekce_ÚP_stav 1. 12. 2025'!$F$4:$F$71,'Sekce_ÚP_stav 1. 12. 2025'!$D$4:$D$71,"nenalezeno",0)</f>
        <v>Oddělení kontrolní I</v>
      </c>
    </row>
    <row r="617" spans="1:15" x14ac:dyDescent="0.25">
      <c r="A617" s="233"/>
      <c r="B617" s="114">
        <v>221261562</v>
      </c>
      <c r="C617" s="187" t="s">
        <v>2386</v>
      </c>
      <c r="D617" s="181">
        <f t="shared" si="52"/>
        <v>22</v>
      </c>
      <c r="E617" s="181" t="str">
        <f>_xlfn.XLOOKUP(D617,Číselník!A:A,Číselník!B:B,"nenalezeno",0)</f>
        <v>FÚ pro Jihočeský kraj</v>
      </c>
      <c r="F617" s="181">
        <f t="shared" si="53"/>
        <v>2212</v>
      </c>
      <c r="G617" s="181" t="str">
        <f>_xlfn.XLOOKUP(F617,'Číselník II_stav 1. 7. 2026'!A:A,'Číselník II_stav 1. 7. 2026'!B:B,"nenalezeno",0)</f>
        <v>Sekce ÚP Tábor a Jindřichův Hradec</v>
      </c>
      <c r="H617" s="181">
        <f t="shared" si="54"/>
        <v>221261</v>
      </c>
      <c r="I617" s="181">
        <f t="shared" si="55"/>
        <v>61562</v>
      </c>
      <c r="J617" s="181" t="str">
        <f>'FÚ_stav 1. 7. 2026'!$A$4</f>
        <v>Ředitel FÚ</v>
      </c>
      <c r="K617" s="181" t="s">
        <v>2352</v>
      </c>
      <c r="L617" s="181" t="str">
        <f t="shared" si="56"/>
        <v>Sekce ÚP Tábor a Jindřichův Hradec</v>
      </c>
      <c r="M617" s="181" t="str">
        <f>_xlfn.XLOOKUP(I617,'Sekce_ÚP_stav 1. 12. 2025'!$F$4:$F$71,'Sekce_ÚP_stav 1. 12. 2025'!$A$4:$A$71,"nenalezeno",0)</f>
        <v>Ředitel sekce ÚP</v>
      </c>
      <c r="N617" s="181" t="str">
        <f>_xlfn.XLOOKUP(I617,'Sekce_ÚP_stav 1. 12. 2025'!$F$4:$F$71,'Sekce_ÚP_stav 1. 12. 2025'!$C$4:$C$71,"nenalezeno",0)</f>
        <v>Odbor kontrolní I</v>
      </c>
      <c r="O617" s="181" t="str">
        <f>_xlfn.XLOOKUP(I617,'Sekce_ÚP_stav 1. 12. 2025'!$F$4:$F$71,'Sekce_ÚP_stav 1. 12. 2025'!$D$4:$D$71,"nenalezeno",0)</f>
        <v>Oddělení kontrolní II</v>
      </c>
    </row>
    <row r="618" spans="1:15" ht="15.75" thickBot="1" x14ac:dyDescent="0.3">
      <c r="A618" s="233"/>
      <c r="B618" s="191">
        <v>221261563</v>
      </c>
      <c r="C618" s="192" t="s">
        <v>2387</v>
      </c>
      <c r="D618" s="181">
        <f t="shared" si="52"/>
        <v>22</v>
      </c>
      <c r="E618" s="181" t="str">
        <f>_xlfn.XLOOKUP(D618,Číselník!A:A,Číselník!B:B,"nenalezeno",0)</f>
        <v>FÚ pro Jihočeský kraj</v>
      </c>
      <c r="F618" s="181">
        <f t="shared" si="53"/>
        <v>2212</v>
      </c>
      <c r="G618" s="181" t="str">
        <f>_xlfn.XLOOKUP(F618,'Číselník II_stav 1. 7. 2026'!A:A,'Číselník II_stav 1. 7. 2026'!B:B,"nenalezeno",0)</f>
        <v>Sekce ÚP Tábor a Jindřichův Hradec</v>
      </c>
      <c r="H618" s="181">
        <f t="shared" si="54"/>
        <v>221261</v>
      </c>
      <c r="I618" s="181">
        <f t="shared" si="55"/>
        <v>61563</v>
      </c>
      <c r="J618" s="181" t="str">
        <f>'FÚ_stav 1. 7. 2026'!$A$4</f>
        <v>Ředitel FÚ</v>
      </c>
      <c r="K618" s="181" t="s">
        <v>2352</v>
      </c>
      <c r="L618" s="181" t="str">
        <f t="shared" si="56"/>
        <v>Sekce ÚP Tábor a Jindřichův Hradec</v>
      </c>
      <c r="M618" s="181" t="str">
        <f>_xlfn.XLOOKUP(I618,'Sekce_ÚP_stav 1. 12. 2025'!$F$4:$F$71,'Sekce_ÚP_stav 1. 12. 2025'!$A$4:$A$71,"nenalezeno",0)</f>
        <v>Ředitel sekce ÚP</v>
      </c>
      <c r="N618" s="181" t="str">
        <f>_xlfn.XLOOKUP(I618,'Sekce_ÚP_stav 1. 12. 2025'!$F$4:$F$71,'Sekce_ÚP_stav 1. 12. 2025'!$C$4:$C$71,"nenalezeno",0)</f>
        <v>Odbor kontrolní I</v>
      </c>
      <c r="O618" s="181" t="str">
        <f>_xlfn.XLOOKUP(I618,'Sekce_ÚP_stav 1. 12. 2025'!$F$4:$F$71,'Sekce_ÚP_stav 1. 12. 2025'!$D$4:$D$71,"nenalezeno",0)</f>
        <v>Oddělení kontrolní III</v>
      </c>
    </row>
    <row r="619" spans="1:15" x14ac:dyDescent="0.25">
      <c r="A619" s="232" t="s">
        <v>1105</v>
      </c>
      <c r="B619" s="185">
        <v>230000020</v>
      </c>
      <c r="C619" s="186" t="s">
        <v>1106</v>
      </c>
      <c r="D619" s="181">
        <f t="shared" si="52"/>
        <v>23</v>
      </c>
      <c r="E619" s="181" t="str">
        <f>_xlfn.XLOOKUP(D619,Číselník!A:A,Číselník!B:B,"nenalezeno",0)</f>
        <v>FÚ pro Plzeňský kraj</v>
      </c>
      <c r="F619" s="181">
        <f t="shared" si="53"/>
        <v>2300</v>
      </c>
      <c r="G619" s="181" t="str">
        <f>_xlfn.XLOOKUP(F619,'Číselník II_stav 1. 7. 2026'!A:A,'Číselník II_stav 1. 7. 2026'!B:B,"nenalezeno",0)</f>
        <v>FÚ pro Plzeňský kraj</v>
      </c>
      <c r="H619" s="181">
        <f t="shared" si="54"/>
        <v>230000</v>
      </c>
      <c r="I619" s="181">
        <f t="shared" si="55"/>
        <v>20</v>
      </c>
      <c r="J619" s="181" t="str">
        <f>_xlfn.XLOOKUP(I619,'FÚ_stav 1. 7. 2026'!$F$4:$F$78,'FÚ_stav 1. 7. 2026'!$A$4:$A$78,"nenalezeno",0)</f>
        <v>Ředitel FÚ</v>
      </c>
      <c r="K619" s="181"/>
      <c r="L619" s="181"/>
      <c r="M619" s="181"/>
      <c r="N619" s="181"/>
      <c r="O619" s="181"/>
    </row>
    <row r="620" spans="1:15" x14ac:dyDescent="0.25">
      <c r="A620" s="233"/>
      <c r="B620" s="112">
        <v>230000061</v>
      </c>
      <c r="C620" s="113" t="s">
        <v>1107</v>
      </c>
      <c r="D620" s="181">
        <f t="shared" si="52"/>
        <v>23</v>
      </c>
      <c r="E620" s="181" t="str">
        <f>_xlfn.XLOOKUP(D620,Číselník!A:A,Číselník!B:B,"nenalezeno",0)</f>
        <v>FÚ pro Plzeňský kraj</v>
      </c>
      <c r="F620" s="181">
        <f t="shared" si="53"/>
        <v>2300</v>
      </c>
      <c r="G620" s="181" t="str">
        <f>_xlfn.XLOOKUP(F620,'Číselník II_stav 1. 7. 2026'!A:A,'Číselník II_stav 1. 7. 2026'!B:B,"nenalezeno",0)</f>
        <v>FÚ pro Plzeňský kraj</v>
      </c>
      <c r="H620" s="181">
        <f t="shared" si="54"/>
        <v>230000</v>
      </c>
      <c r="I620" s="181">
        <f t="shared" si="55"/>
        <v>61</v>
      </c>
      <c r="J620" s="181" t="str">
        <f>_xlfn.XLOOKUP(I620,'FÚ_stav 1. 7. 2026'!$F$4:$F$78,'FÚ_stav 1. 7. 2026'!$A$4:$A$78,"nenalezeno",0)</f>
        <v>Ředitel FÚ</v>
      </c>
      <c r="K620" s="181" t="s">
        <v>30</v>
      </c>
      <c r="L620" s="181" t="str">
        <f>_xlfn.XLOOKUP(I620,'FÚ_stav 1. 7. 2026'!$F$4:$F$78,'FÚ_stav 1. 7. 2026'!$B$4:$B$78,"nenalezeno",0)</f>
        <v>Oddělení sekretariátu ředitele</v>
      </c>
      <c r="M620" s="181"/>
      <c r="N620" s="181"/>
      <c r="O620" s="181"/>
    </row>
    <row r="621" spans="1:15" x14ac:dyDescent="0.25">
      <c r="A621" s="233"/>
      <c r="B621" s="112">
        <v>234000040</v>
      </c>
      <c r="C621" s="113" t="s">
        <v>1108</v>
      </c>
      <c r="D621" s="181">
        <f t="shared" si="52"/>
        <v>23</v>
      </c>
      <c r="E621" s="181" t="str">
        <f>_xlfn.XLOOKUP(D621,Číselník!A:A,Číselník!B:B,"nenalezeno",0)</f>
        <v>FÚ pro Plzeňský kraj</v>
      </c>
      <c r="F621" s="181">
        <f t="shared" si="53"/>
        <v>2340</v>
      </c>
      <c r="G621" s="181" t="str">
        <f>_xlfn.XLOOKUP(F621,'Číselník II_stav 1. 7. 2026'!A:A,'Číselník II_stav 1. 7. 2026'!B:B,"nenalezeno",0)</f>
        <v>FÚ pro Plzeňský kraj</v>
      </c>
      <c r="H621" s="181">
        <f t="shared" si="54"/>
        <v>234000</v>
      </c>
      <c r="I621" s="181">
        <f>VALUE(MID(B621,3,8))</f>
        <v>4000040</v>
      </c>
      <c r="J621" s="181" t="str">
        <f>_xlfn.XLOOKUP(I621,'FÚ_stav 1. 7. 2026'!$F$4:$F$78,'FÚ_stav 1. 7. 2026'!$A$4:$A$78,"nenalezeno",0)</f>
        <v>Ředitel FÚ</v>
      </c>
      <c r="K621" s="181" t="s">
        <v>52</v>
      </c>
      <c r="L621" s="181" t="str">
        <f>_xlfn.XLOOKUP(I621,'FÚ_stav 1. 7. 2026'!$F$4:$F$78,'FÚ_stav 1. 7. 2026'!$B$4:$B$78,"nenalezeno",0)</f>
        <v>Sekce řízení úřadu</v>
      </c>
      <c r="M621" s="181"/>
      <c r="N621" s="181"/>
      <c r="O621" s="181"/>
    </row>
    <row r="622" spans="1:15" x14ac:dyDescent="0.25">
      <c r="A622" s="233"/>
      <c r="B622" s="112">
        <v>234000062</v>
      </c>
      <c r="C622" s="113" t="s">
        <v>1109</v>
      </c>
      <c r="D622" s="181">
        <f t="shared" si="52"/>
        <v>23</v>
      </c>
      <c r="E622" s="181" t="str">
        <f>_xlfn.XLOOKUP(D622,Číselník!A:A,Číselník!B:B,"nenalezeno",0)</f>
        <v>FÚ pro Plzeňský kraj</v>
      </c>
      <c r="F622" s="181">
        <f t="shared" si="53"/>
        <v>2340</v>
      </c>
      <c r="G622" s="181" t="str">
        <f>_xlfn.XLOOKUP(F622,'Číselník II_stav 1. 7. 2026'!A:A,'Číselník II_stav 1. 7. 2026'!B:B,"nenalezeno",0)</f>
        <v>FÚ pro Plzeňský kraj</v>
      </c>
      <c r="H622" s="181">
        <f t="shared" si="54"/>
        <v>234000</v>
      </c>
      <c r="I622" s="181">
        <f t="shared" si="55"/>
        <v>62</v>
      </c>
      <c r="J622" s="181" t="str">
        <f>_xlfn.XLOOKUP(I622,'FÚ_stav 1. 7. 2026'!$F$4:$F$78,'FÚ_stav 1. 7. 2026'!$A$4:$A$78,"nenalezeno",0)</f>
        <v>Ředitel FÚ</v>
      </c>
      <c r="K622" s="181" t="s">
        <v>52</v>
      </c>
      <c r="L622" s="181" t="str">
        <f>_xlfn.XLOOKUP(I622,'FÚ_stav 1. 7. 2026'!$F$4:$F$78,'FÚ_stav 1. 7. 2026'!$B$4:$B$78,"nenalezeno",0)</f>
        <v>Sekce řízení úřadu</v>
      </c>
      <c r="M622" s="181" t="str">
        <f>_xlfn.XLOOKUP(I622,'FÚ_stav 1. 7. 2026'!$F$4:$F$78,'FÚ_stav 1. 7. 2026'!$C$4:$C$78,"nenalezeno",0)</f>
        <v>Oddělení provozního zabezpečení</v>
      </c>
      <c r="N622" s="181"/>
      <c r="O622" s="181"/>
    </row>
    <row r="623" spans="1:15" x14ac:dyDescent="0.25">
      <c r="A623" s="233"/>
      <c r="B623" s="112">
        <v>234000410</v>
      </c>
      <c r="C623" s="113" t="s">
        <v>1110</v>
      </c>
      <c r="D623" s="181">
        <f t="shared" si="52"/>
        <v>23</v>
      </c>
      <c r="E623" s="181" t="str">
        <f>_xlfn.XLOOKUP(D623,Číselník!A:A,Číselník!B:B,"nenalezeno",0)</f>
        <v>FÚ pro Plzeňský kraj</v>
      </c>
      <c r="F623" s="181">
        <f t="shared" si="53"/>
        <v>2340</v>
      </c>
      <c r="G623" s="181" t="str">
        <f>_xlfn.XLOOKUP(F623,'Číselník II_stav 1. 7. 2026'!A:A,'Číselník II_stav 1. 7. 2026'!B:B,"nenalezeno",0)</f>
        <v>FÚ pro Plzeňský kraj</v>
      </c>
      <c r="H623" s="181">
        <f t="shared" si="54"/>
        <v>234000</v>
      </c>
      <c r="I623" s="181">
        <f t="shared" si="55"/>
        <v>410</v>
      </c>
      <c r="J623" s="181" t="str">
        <f>_xlfn.XLOOKUP(I623,'FÚ_stav 1. 7. 2026'!$F$4:$F$78,'FÚ_stav 1. 7. 2026'!$A$4:$A$78,"nenalezeno",0)</f>
        <v>Ředitel FÚ</v>
      </c>
      <c r="K623" s="181" t="s">
        <v>52</v>
      </c>
      <c r="L623" s="181" t="str">
        <f>_xlfn.XLOOKUP(I623,'FÚ_stav 1. 7. 2026'!$F$4:$F$78,'FÚ_stav 1. 7. 2026'!$B$4:$B$78,"nenalezeno",0)</f>
        <v>Sekce řízení úřadu</v>
      </c>
      <c r="M623" s="181" t="str">
        <f>_xlfn.XLOOKUP(I623,'FÚ_stav 1. 7. 2026'!$F$4:$F$78,'FÚ_stav 1. 7. 2026'!$C$4:$C$78,"nenalezeno",0)</f>
        <v>Oddělení evidence daní</v>
      </c>
      <c r="N623" s="181"/>
      <c r="O623" s="181"/>
    </row>
    <row r="624" spans="1:15" x14ac:dyDescent="0.25">
      <c r="A624" s="233"/>
      <c r="B624" s="112">
        <v>234000490</v>
      </c>
      <c r="C624" s="113" t="s">
        <v>1111</v>
      </c>
      <c r="D624" s="181">
        <f t="shared" si="52"/>
        <v>23</v>
      </c>
      <c r="E624" s="181" t="str">
        <f>_xlfn.XLOOKUP(D624,Číselník!A:A,Číselník!B:B,"nenalezeno",0)</f>
        <v>FÚ pro Plzeňský kraj</v>
      </c>
      <c r="F624" s="181">
        <f t="shared" si="53"/>
        <v>2340</v>
      </c>
      <c r="G624" s="181" t="str">
        <f>_xlfn.XLOOKUP(F624,'Číselník II_stav 1. 7. 2026'!A:A,'Číselník II_stav 1. 7. 2026'!B:B,"nenalezeno",0)</f>
        <v>FÚ pro Plzeňský kraj</v>
      </c>
      <c r="H624" s="181">
        <f t="shared" si="54"/>
        <v>234000</v>
      </c>
      <c r="I624" s="181">
        <f t="shared" si="55"/>
        <v>490</v>
      </c>
      <c r="J624" s="181" t="str">
        <f>_xlfn.XLOOKUP(I624,'FÚ_stav 1. 7. 2026'!$F$4:$F$78,'FÚ_stav 1. 7. 2026'!$A$4:$A$78,"nenalezeno",0)</f>
        <v>Ředitel FÚ</v>
      </c>
      <c r="K624" s="181" t="s">
        <v>52</v>
      </c>
      <c r="L624" s="181" t="str">
        <f>_xlfn.XLOOKUP(I624,'FÚ_stav 1. 7. 2026'!$F$4:$F$78,'FÚ_stav 1. 7. 2026'!$B$4:$B$78,"nenalezeno",0)</f>
        <v>Sekce řízení úřadu</v>
      </c>
      <c r="M624" s="181" t="str">
        <f>_xlfn.XLOOKUP(I624,'FÚ_stav 1. 7. 2026'!$F$4:$F$78,'FÚ_stav 1. 7. 2026'!$C$4:$C$78,"nenalezeno",0)</f>
        <v>Oddělení daňové kontroly a analytiky</v>
      </c>
      <c r="N624" s="181"/>
      <c r="O624" s="181"/>
    </row>
    <row r="625" spans="1:15" x14ac:dyDescent="0.25">
      <c r="A625" s="233"/>
      <c r="B625" s="112">
        <v>234011050</v>
      </c>
      <c r="C625" s="113" t="s">
        <v>1112</v>
      </c>
      <c r="D625" s="181">
        <f t="shared" si="52"/>
        <v>23</v>
      </c>
      <c r="E625" s="181" t="str">
        <f>_xlfn.XLOOKUP(D625,Číselník!A:A,Číselník!B:B,"nenalezeno",0)</f>
        <v>FÚ pro Plzeňský kraj</v>
      </c>
      <c r="F625" s="181">
        <f t="shared" si="53"/>
        <v>2340</v>
      </c>
      <c r="G625" s="181" t="str">
        <f>_xlfn.XLOOKUP(F625,'Číselník II_stav 1. 7. 2026'!A:A,'Číselník II_stav 1. 7. 2026'!B:B,"nenalezeno",0)</f>
        <v>FÚ pro Plzeňský kraj</v>
      </c>
      <c r="H625" s="181">
        <f t="shared" si="54"/>
        <v>234011</v>
      </c>
      <c r="I625" s="181">
        <f t="shared" si="55"/>
        <v>11050</v>
      </c>
      <c r="J625" s="181" t="str">
        <f>_xlfn.XLOOKUP(I625,'FÚ_stav 1. 7. 2026'!$F$4:$F$78,'FÚ_stav 1. 7. 2026'!$A$4:$A$78,"nenalezeno",0)</f>
        <v>Ředitel FÚ</v>
      </c>
      <c r="K625" s="181" t="s">
        <v>52</v>
      </c>
      <c r="L625" s="181" t="str">
        <f>_xlfn.XLOOKUP(I625,'FÚ_stav 1. 7. 2026'!$F$4:$F$78,'FÚ_stav 1. 7. 2026'!$B$4:$B$78,"nenalezeno",0)</f>
        <v>Sekce řízení úřadu</v>
      </c>
      <c r="M625" s="181" t="str">
        <f>_xlfn.XLOOKUP(I625,'FÚ_stav 1. 7. 2026'!$F$4:$F$78,'FÚ_stav 1. 7. 2026'!$C$4:$C$78,"nenalezeno",0)</f>
        <v>Odbor metodiky a výkonu daní</v>
      </c>
      <c r="N625" s="181"/>
      <c r="O625" s="181"/>
    </row>
    <row r="626" spans="1:15" x14ac:dyDescent="0.25">
      <c r="A626" s="233"/>
      <c r="B626" s="112">
        <v>234011420</v>
      </c>
      <c r="C626" s="113" t="s">
        <v>1113</v>
      </c>
      <c r="D626" s="181">
        <f t="shared" si="52"/>
        <v>23</v>
      </c>
      <c r="E626" s="181" t="str">
        <f>_xlfn.XLOOKUP(D626,Číselník!A:A,Číselník!B:B,"nenalezeno",0)</f>
        <v>FÚ pro Plzeňský kraj</v>
      </c>
      <c r="F626" s="181">
        <f t="shared" si="53"/>
        <v>2340</v>
      </c>
      <c r="G626" s="181" t="str">
        <f>_xlfn.XLOOKUP(F626,'Číselník II_stav 1. 7. 2026'!A:A,'Číselník II_stav 1. 7. 2026'!B:B,"nenalezeno",0)</f>
        <v>FÚ pro Plzeňský kraj</v>
      </c>
      <c r="H626" s="181">
        <f t="shared" si="54"/>
        <v>234011</v>
      </c>
      <c r="I626" s="181">
        <f t="shared" si="55"/>
        <v>11420</v>
      </c>
      <c r="J626" s="181" t="str">
        <f>_xlfn.XLOOKUP(I626,'FÚ_stav 1. 7. 2026'!$F$4:$F$78,'FÚ_stav 1. 7. 2026'!$A$4:$A$78,"nenalezeno",0)</f>
        <v>Ředitel FÚ</v>
      </c>
      <c r="K626" s="181" t="s">
        <v>52</v>
      </c>
      <c r="L626" s="181" t="str">
        <f>_xlfn.XLOOKUP(I626,'FÚ_stav 1. 7. 2026'!$F$4:$F$78,'FÚ_stav 1. 7. 2026'!$B$4:$B$78,"nenalezeno",0)</f>
        <v>Sekce řízení úřadu</v>
      </c>
      <c r="M626" s="181" t="str">
        <f>_xlfn.XLOOKUP(I626,'FÚ_stav 1. 7. 2026'!$F$4:$F$78,'FÚ_stav 1. 7. 2026'!$C$4:$C$78,"nenalezeno",0)</f>
        <v>Odbor metodiky a výkonu daní</v>
      </c>
      <c r="N626" s="181" t="str">
        <f>_xlfn.XLOOKUP(I626,'FÚ_stav 1. 7. 2026'!$F$4:$F$78,'FÚ_stav 1. 7. 2026'!$D$4:$D$78,"nenalezeno",0)</f>
        <v>Oddělení daně z příjmů fyzických osob</v>
      </c>
      <c r="O626" s="181"/>
    </row>
    <row r="627" spans="1:15" x14ac:dyDescent="0.25">
      <c r="A627" s="233"/>
      <c r="B627" s="112">
        <v>234011430</v>
      </c>
      <c r="C627" s="113" t="s">
        <v>1114</v>
      </c>
      <c r="D627" s="181">
        <f t="shared" si="52"/>
        <v>23</v>
      </c>
      <c r="E627" s="181" t="str">
        <f>_xlfn.XLOOKUP(D627,Číselník!A:A,Číselník!B:B,"nenalezeno",0)</f>
        <v>FÚ pro Plzeňský kraj</v>
      </c>
      <c r="F627" s="181">
        <f t="shared" si="53"/>
        <v>2340</v>
      </c>
      <c r="G627" s="181" t="str">
        <f>_xlfn.XLOOKUP(F627,'Číselník II_stav 1. 7. 2026'!A:A,'Číselník II_stav 1. 7. 2026'!B:B,"nenalezeno",0)</f>
        <v>FÚ pro Plzeňský kraj</v>
      </c>
      <c r="H627" s="181">
        <f t="shared" si="54"/>
        <v>234011</v>
      </c>
      <c r="I627" s="181">
        <f t="shared" si="55"/>
        <v>11430</v>
      </c>
      <c r="J627" s="181" t="str">
        <f>_xlfn.XLOOKUP(I627,'FÚ_stav 1. 7. 2026'!$F$4:$F$78,'FÚ_stav 1. 7. 2026'!$A$4:$A$78,"nenalezeno",0)</f>
        <v>Ředitel FÚ</v>
      </c>
      <c r="K627" s="181" t="s">
        <v>52</v>
      </c>
      <c r="L627" s="181" t="str">
        <f>_xlfn.XLOOKUP(I627,'FÚ_stav 1. 7. 2026'!$F$4:$F$78,'FÚ_stav 1. 7. 2026'!$B$4:$B$78,"nenalezeno",0)</f>
        <v>Sekce řízení úřadu</v>
      </c>
      <c r="M627" s="181" t="str">
        <f>_xlfn.XLOOKUP(I627,'FÚ_stav 1. 7. 2026'!$F$4:$F$78,'FÚ_stav 1. 7. 2026'!$C$4:$C$78,"nenalezeno",0)</f>
        <v>Odbor metodiky a výkonu daní</v>
      </c>
      <c r="N627" s="181" t="str">
        <f>_xlfn.XLOOKUP(I627,'FÚ_stav 1. 7. 2026'!$F$4:$F$78,'FÚ_stav 1. 7. 2026'!$D$4:$D$78,"nenalezeno",0)</f>
        <v>Oddělení daně z příjmů právnických osob</v>
      </c>
      <c r="O627" s="181"/>
    </row>
    <row r="628" spans="1:15" x14ac:dyDescent="0.25">
      <c r="A628" s="233"/>
      <c r="B628" s="112">
        <v>234011440</v>
      </c>
      <c r="C628" s="113" t="s">
        <v>1115</v>
      </c>
      <c r="D628" s="181">
        <f t="shared" si="52"/>
        <v>23</v>
      </c>
      <c r="E628" s="181" t="str">
        <f>_xlfn.XLOOKUP(D628,Číselník!A:A,Číselník!B:B,"nenalezeno",0)</f>
        <v>FÚ pro Plzeňský kraj</v>
      </c>
      <c r="F628" s="181">
        <f t="shared" si="53"/>
        <v>2340</v>
      </c>
      <c r="G628" s="181" t="str">
        <f>_xlfn.XLOOKUP(F628,'Číselník II_stav 1. 7. 2026'!A:A,'Číselník II_stav 1. 7. 2026'!B:B,"nenalezeno",0)</f>
        <v>FÚ pro Plzeňský kraj</v>
      </c>
      <c r="H628" s="181">
        <f t="shared" si="54"/>
        <v>234011</v>
      </c>
      <c r="I628" s="181">
        <f t="shared" si="55"/>
        <v>11440</v>
      </c>
      <c r="J628" s="181" t="str">
        <f>_xlfn.XLOOKUP(I628,'FÚ_stav 1. 7. 2026'!$F$4:$F$78,'FÚ_stav 1. 7. 2026'!$A$4:$A$78,"nenalezeno",0)</f>
        <v>Ředitel FÚ</v>
      </c>
      <c r="K628" s="181" t="s">
        <v>52</v>
      </c>
      <c r="L628" s="181" t="str">
        <f>_xlfn.XLOOKUP(I628,'FÚ_stav 1. 7. 2026'!$F$4:$F$78,'FÚ_stav 1. 7. 2026'!$B$4:$B$78,"nenalezeno",0)</f>
        <v>Sekce řízení úřadu</v>
      </c>
      <c r="M628" s="181" t="str">
        <f>_xlfn.XLOOKUP(I628,'FÚ_stav 1. 7. 2026'!$F$4:$F$78,'FÚ_stav 1. 7. 2026'!$C$4:$C$78,"nenalezeno",0)</f>
        <v>Odbor metodiky a výkonu daní</v>
      </c>
      <c r="N628" s="181" t="str">
        <f>_xlfn.XLOOKUP(I628,'FÚ_stav 1. 7. 2026'!$F$4:$F$78,'FÚ_stav 1. 7. 2026'!$D$4:$D$78,"nenalezeno",0)</f>
        <v>Oddělení nepřímých daní</v>
      </c>
      <c r="O628" s="181"/>
    </row>
    <row r="629" spans="1:15" x14ac:dyDescent="0.25">
      <c r="A629" s="233"/>
      <c r="B629" s="112">
        <v>234011450</v>
      </c>
      <c r="C629" s="113" t="s">
        <v>1116</v>
      </c>
      <c r="D629" s="181">
        <f t="shared" si="52"/>
        <v>23</v>
      </c>
      <c r="E629" s="181" t="str">
        <f>_xlfn.XLOOKUP(D629,Číselník!A:A,Číselník!B:B,"nenalezeno",0)</f>
        <v>FÚ pro Plzeňský kraj</v>
      </c>
      <c r="F629" s="181">
        <f t="shared" si="53"/>
        <v>2340</v>
      </c>
      <c r="G629" s="181" t="str">
        <f>_xlfn.XLOOKUP(F629,'Číselník II_stav 1. 7. 2026'!A:A,'Číselník II_stav 1. 7. 2026'!B:B,"nenalezeno",0)</f>
        <v>FÚ pro Plzeňský kraj</v>
      </c>
      <c r="H629" s="181">
        <f t="shared" si="54"/>
        <v>234011</v>
      </c>
      <c r="I629" s="181">
        <f t="shared" si="55"/>
        <v>11450</v>
      </c>
      <c r="J629" s="181" t="str">
        <f>_xlfn.XLOOKUP(I629,'FÚ_stav 1. 7. 2026'!$F$4:$F$78,'FÚ_stav 1. 7. 2026'!$A$4:$A$78,"nenalezeno",0)</f>
        <v>Ředitel FÚ</v>
      </c>
      <c r="K629" s="181" t="s">
        <v>52</v>
      </c>
      <c r="L629" s="181" t="str">
        <f>_xlfn.XLOOKUP(I629,'FÚ_stav 1. 7. 2026'!$F$4:$F$78,'FÚ_stav 1. 7. 2026'!$B$4:$B$78,"nenalezeno",0)</f>
        <v>Sekce řízení úřadu</v>
      </c>
      <c r="M629" s="181" t="str">
        <f>_xlfn.XLOOKUP(I629,'FÚ_stav 1. 7. 2026'!$F$4:$F$78,'FÚ_stav 1. 7. 2026'!$C$4:$C$78,"nenalezeno",0)</f>
        <v>Odbor metodiky a výkonu daní</v>
      </c>
      <c r="N629" s="181" t="str">
        <f>_xlfn.XLOOKUP(I629,'FÚ_stav 1. 7. 2026'!$F$4:$F$78,'FÚ_stav 1. 7. 2026'!$D$4:$D$78,"nenalezeno",0)</f>
        <v>Oddělení daňového procesu</v>
      </c>
      <c r="O629" s="181"/>
    </row>
    <row r="630" spans="1:15" x14ac:dyDescent="0.25">
      <c r="A630" s="233"/>
      <c r="B630" s="112">
        <v>234031050</v>
      </c>
      <c r="C630" s="113" t="s">
        <v>1117</v>
      </c>
      <c r="D630" s="181">
        <f t="shared" ref="D630:D693" si="57">VALUE(MID(B630,1,2))</f>
        <v>23</v>
      </c>
      <c r="E630" s="181" t="str">
        <f>_xlfn.XLOOKUP(D630,Číselník!A:A,Číselník!B:B,"nenalezeno",0)</f>
        <v>FÚ pro Plzeňský kraj</v>
      </c>
      <c r="F630" s="181">
        <f t="shared" ref="F630:F693" si="58">VALUE(MID(B630,1,4))</f>
        <v>2340</v>
      </c>
      <c r="G630" s="181" t="str">
        <f>_xlfn.XLOOKUP(F630,'Číselník II_stav 1. 7. 2026'!A:A,'Číselník II_stav 1. 7. 2026'!B:B,"nenalezeno",0)</f>
        <v>FÚ pro Plzeňský kraj</v>
      </c>
      <c r="H630" s="181">
        <f t="shared" ref="H630:H693" si="59">VALUE(MID(B630,1,6))</f>
        <v>234031</v>
      </c>
      <c r="I630" s="181">
        <f t="shared" ref="I630:I693" si="60">VALUE(MID(B630,5,8))</f>
        <v>31050</v>
      </c>
      <c r="J630" s="181" t="str">
        <f>_xlfn.XLOOKUP(I630,'FÚ_stav 1. 7. 2026'!$F$4:$F$78,'FÚ_stav 1. 7. 2026'!$A$4:$A$78,"nenalezeno",0)</f>
        <v>Ředitel FÚ</v>
      </c>
      <c r="K630" s="181" t="s">
        <v>52</v>
      </c>
      <c r="L630" s="181" t="str">
        <f>_xlfn.XLOOKUP(I630,'FÚ_stav 1. 7. 2026'!$F$4:$F$78,'FÚ_stav 1. 7. 2026'!$B$4:$B$78,"nenalezeno",0)</f>
        <v>Sekce řízení úřadu</v>
      </c>
      <c r="M630" s="181" t="str">
        <f>_xlfn.XLOOKUP(I630,'FÚ_stav 1. 7. 2026'!$F$4:$F$78,'FÚ_stav 1. 7. 2026'!$C$4:$C$78,"nenalezeno",0)</f>
        <v>Odbor kontroly zvláštních činností</v>
      </c>
      <c r="N630" s="181"/>
      <c r="O630" s="181"/>
    </row>
    <row r="631" spans="1:15" x14ac:dyDescent="0.25">
      <c r="A631" s="233"/>
      <c r="B631" s="112">
        <v>234031471</v>
      </c>
      <c r="C631" s="113" t="s">
        <v>1118</v>
      </c>
      <c r="D631" s="181">
        <f t="shared" si="57"/>
        <v>23</v>
      </c>
      <c r="E631" s="181" t="str">
        <f>_xlfn.XLOOKUP(D631,Číselník!A:A,Číselník!B:B,"nenalezeno",0)</f>
        <v>FÚ pro Plzeňský kraj</v>
      </c>
      <c r="F631" s="181">
        <f t="shared" si="58"/>
        <v>2340</v>
      </c>
      <c r="G631" s="181" t="str">
        <f>_xlfn.XLOOKUP(F631,'Číselník II_stav 1. 7. 2026'!A:A,'Číselník II_stav 1. 7. 2026'!B:B,"nenalezeno",0)</f>
        <v>FÚ pro Plzeňský kraj</v>
      </c>
      <c r="H631" s="181">
        <f t="shared" si="59"/>
        <v>234031</v>
      </c>
      <c r="I631" s="181">
        <f t="shared" si="60"/>
        <v>31471</v>
      </c>
      <c r="J631" s="181" t="str">
        <f>_xlfn.XLOOKUP(I631,'FÚ_stav 1. 7. 2026'!$F$4:$F$78,'FÚ_stav 1. 7. 2026'!$A$4:$A$78,"nenalezeno",0)</f>
        <v>Ředitel FÚ</v>
      </c>
      <c r="K631" s="181" t="s">
        <v>52</v>
      </c>
      <c r="L631" s="181" t="str">
        <f>_xlfn.XLOOKUP(I631,'FÚ_stav 1. 7. 2026'!$F$4:$F$78,'FÚ_stav 1. 7. 2026'!$B$4:$B$78,"nenalezeno",0)</f>
        <v>Sekce řízení úřadu</v>
      </c>
      <c r="M631" s="181" t="str">
        <f>_xlfn.XLOOKUP(I631,'FÚ_stav 1. 7. 2026'!$F$4:$F$78,'FÚ_stav 1. 7. 2026'!$C$4:$C$78,"nenalezeno",0)</f>
        <v>Odbor kontroly zvláštních činností</v>
      </c>
      <c r="N631" s="181" t="str">
        <f>_xlfn.XLOOKUP(I631,'FÚ_stav 1. 7. 2026'!$F$4:$F$78,'FÚ_stav 1. 7. 2026'!$D$4:$D$78,"nenalezeno",0)</f>
        <v>Oddělení kontroly zvláštních činností I</v>
      </c>
      <c r="O631" s="181"/>
    </row>
    <row r="632" spans="1:15" x14ac:dyDescent="0.25">
      <c r="A632" s="233"/>
      <c r="B632" s="112">
        <v>234031472</v>
      </c>
      <c r="C632" s="113" t="s">
        <v>1119</v>
      </c>
      <c r="D632" s="181">
        <f t="shared" si="57"/>
        <v>23</v>
      </c>
      <c r="E632" s="181" t="str">
        <f>_xlfn.XLOOKUP(D632,Číselník!A:A,Číselník!B:B,"nenalezeno",0)</f>
        <v>FÚ pro Plzeňský kraj</v>
      </c>
      <c r="F632" s="181">
        <f t="shared" si="58"/>
        <v>2340</v>
      </c>
      <c r="G632" s="181" t="str">
        <f>_xlfn.XLOOKUP(F632,'Číselník II_stav 1. 7. 2026'!A:A,'Číselník II_stav 1. 7. 2026'!B:B,"nenalezeno",0)</f>
        <v>FÚ pro Plzeňský kraj</v>
      </c>
      <c r="H632" s="181">
        <f t="shared" si="59"/>
        <v>234031</v>
      </c>
      <c r="I632" s="181">
        <f t="shared" si="60"/>
        <v>31472</v>
      </c>
      <c r="J632" s="181" t="str">
        <f>_xlfn.XLOOKUP(I632,'FÚ_stav 1. 7. 2026'!$F$4:$F$78,'FÚ_stav 1. 7. 2026'!$A$4:$A$78,"nenalezeno",0)</f>
        <v>Ředitel FÚ</v>
      </c>
      <c r="K632" s="181" t="s">
        <v>52</v>
      </c>
      <c r="L632" s="181" t="str">
        <f>_xlfn.XLOOKUP(I632,'FÚ_stav 1. 7. 2026'!$F$4:$F$78,'FÚ_stav 1. 7. 2026'!$B$4:$B$78,"nenalezeno",0)</f>
        <v>Sekce řízení úřadu</v>
      </c>
      <c r="M632" s="181" t="str">
        <f>_xlfn.XLOOKUP(I632,'FÚ_stav 1. 7. 2026'!$F$4:$F$78,'FÚ_stav 1. 7. 2026'!$C$4:$C$78,"nenalezeno",0)</f>
        <v>Odbor kontroly zvláštních činností</v>
      </c>
      <c r="N632" s="181" t="str">
        <f>_xlfn.XLOOKUP(I632,'FÚ_stav 1. 7. 2026'!$F$4:$F$78,'FÚ_stav 1. 7. 2026'!$D$4:$D$78,"nenalezeno",0)</f>
        <v>Oddělení kontroly zvláštních činností II</v>
      </c>
      <c r="O632" s="181"/>
    </row>
    <row r="633" spans="1:15" x14ac:dyDescent="0.25">
      <c r="A633" s="233"/>
      <c r="B633" s="112">
        <v>230080050</v>
      </c>
      <c r="C633" s="113" t="s">
        <v>1120</v>
      </c>
      <c r="D633" s="181">
        <f t="shared" si="57"/>
        <v>23</v>
      </c>
      <c r="E633" s="181" t="str">
        <f>_xlfn.XLOOKUP(D633,Číselník!A:A,Číselník!B:B,"nenalezeno",0)</f>
        <v>FÚ pro Plzeňský kraj</v>
      </c>
      <c r="F633" s="181">
        <f t="shared" si="58"/>
        <v>2300</v>
      </c>
      <c r="G633" s="181" t="str">
        <f>_xlfn.XLOOKUP(F633,'Číselník II_stav 1. 7. 2026'!A:A,'Číselník II_stav 1. 7. 2026'!B:B,"nenalezeno",0)</f>
        <v>FÚ pro Plzeňský kraj</v>
      </c>
      <c r="H633" s="181">
        <f t="shared" si="59"/>
        <v>230080</v>
      </c>
      <c r="I633" s="181">
        <f t="shared" si="60"/>
        <v>80050</v>
      </c>
      <c r="J633" s="181" t="str">
        <f>_xlfn.XLOOKUP(I633,'FÚ_stav 1. 7. 2026'!$F$4:$F$78,'FÚ_stav 1. 7. 2026'!$A$4:$A$78,"nenalezeno",0)</f>
        <v>Ředitel FÚ</v>
      </c>
      <c r="K633" s="181" t="s">
        <v>34</v>
      </c>
      <c r="L633" s="181" t="str">
        <f>_xlfn.XLOOKUP(I633,'FÚ_stav 1. 7. 2026'!$F$4:$F$78,'FÚ_stav 1. 7. 2026'!$B$4:$B$78,"nenalezeno",0)</f>
        <v>Odbor vymáhací</v>
      </c>
      <c r="M633" s="181"/>
      <c r="N633" s="181"/>
      <c r="O633" s="181"/>
    </row>
    <row r="634" spans="1:15" x14ac:dyDescent="0.25">
      <c r="A634" s="233"/>
      <c r="B634" s="112">
        <v>230080541</v>
      </c>
      <c r="C634" s="113" t="s">
        <v>1121</v>
      </c>
      <c r="D634" s="181">
        <f t="shared" si="57"/>
        <v>23</v>
      </c>
      <c r="E634" s="181" t="str">
        <f>_xlfn.XLOOKUP(D634,Číselník!A:A,Číselník!B:B,"nenalezeno",0)</f>
        <v>FÚ pro Plzeňský kraj</v>
      </c>
      <c r="F634" s="181">
        <f t="shared" si="58"/>
        <v>2300</v>
      </c>
      <c r="G634" s="181" t="str">
        <f>_xlfn.XLOOKUP(F634,'Číselník II_stav 1. 7. 2026'!A:A,'Číselník II_stav 1. 7. 2026'!B:B,"nenalezeno",0)</f>
        <v>FÚ pro Plzeňský kraj</v>
      </c>
      <c r="H634" s="181">
        <f t="shared" si="59"/>
        <v>230080</v>
      </c>
      <c r="I634" s="181">
        <f t="shared" si="60"/>
        <v>80541</v>
      </c>
      <c r="J634" s="181" t="str">
        <f>_xlfn.XLOOKUP(I634,'FÚ_stav 1. 7. 2026'!$F$4:$F$78,'FÚ_stav 1. 7. 2026'!$A$4:$A$78,"nenalezeno",0)</f>
        <v>Ředitel FÚ</v>
      </c>
      <c r="K634" s="181" t="s">
        <v>34</v>
      </c>
      <c r="L634" s="181" t="str">
        <f>_xlfn.XLOOKUP(I634,'FÚ_stav 1. 7. 2026'!$F$4:$F$78,'FÚ_stav 1. 7. 2026'!$B$4:$B$78,"nenalezeno",0)</f>
        <v>Odbor vymáhací</v>
      </c>
      <c r="M634" s="181" t="str">
        <f>_xlfn.XLOOKUP(I634,'FÚ_stav 1. 7. 2026'!$F$4:$F$78,'FÚ_stav 1. 7. 2026'!$C$4:$C$78,"nenalezeno",0)</f>
        <v>Oddělení vymáhací I</v>
      </c>
      <c r="N634" s="181"/>
      <c r="O634" s="181"/>
    </row>
    <row r="635" spans="1:15" x14ac:dyDescent="0.25">
      <c r="A635" s="233"/>
      <c r="B635" s="112">
        <v>230080542</v>
      </c>
      <c r="C635" s="113" t="s">
        <v>1122</v>
      </c>
      <c r="D635" s="181">
        <f t="shared" si="57"/>
        <v>23</v>
      </c>
      <c r="E635" s="181" t="str">
        <f>_xlfn.XLOOKUP(D635,Číselník!A:A,Číselník!B:B,"nenalezeno",0)</f>
        <v>FÚ pro Plzeňský kraj</v>
      </c>
      <c r="F635" s="181">
        <f t="shared" si="58"/>
        <v>2300</v>
      </c>
      <c r="G635" s="181" t="str">
        <f>_xlfn.XLOOKUP(F635,'Číselník II_stav 1. 7. 2026'!A:A,'Číselník II_stav 1. 7. 2026'!B:B,"nenalezeno",0)</f>
        <v>FÚ pro Plzeňský kraj</v>
      </c>
      <c r="H635" s="181">
        <f t="shared" si="59"/>
        <v>230080</v>
      </c>
      <c r="I635" s="181">
        <f t="shared" si="60"/>
        <v>80542</v>
      </c>
      <c r="J635" s="181" t="str">
        <f>_xlfn.XLOOKUP(I635,'FÚ_stav 1. 7. 2026'!$F$4:$F$78,'FÚ_stav 1. 7. 2026'!$A$4:$A$78,"nenalezeno",0)</f>
        <v>Ředitel FÚ</v>
      </c>
      <c r="K635" s="181" t="s">
        <v>34</v>
      </c>
      <c r="L635" s="181" t="str">
        <f>_xlfn.XLOOKUP(I635,'FÚ_stav 1. 7. 2026'!$F$4:$F$78,'FÚ_stav 1. 7. 2026'!$B$4:$B$78,"nenalezeno",0)</f>
        <v>Odbor vymáhací</v>
      </c>
      <c r="M635" s="181" t="str">
        <f>_xlfn.XLOOKUP(I635,'FÚ_stav 1. 7. 2026'!$F$4:$F$78,'FÚ_stav 1. 7. 2026'!$C$4:$C$78,"nenalezeno",0)</f>
        <v>Oddělení vymáhací II</v>
      </c>
      <c r="N635" s="181"/>
      <c r="O635" s="181"/>
    </row>
    <row r="636" spans="1:15" x14ac:dyDescent="0.25">
      <c r="A636" s="233"/>
      <c r="B636" s="112">
        <v>230080543</v>
      </c>
      <c r="C636" s="113" t="s">
        <v>1123</v>
      </c>
      <c r="D636" s="181">
        <f t="shared" si="57"/>
        <v>23</v>
      </c>
      <c r="E636" s="181" t="str">
        <f>_xlfn.XLOOKUP(D636,Číselník!A:A,Číselník!B:B,"nenalezeno",0)</f>
        <v>FÚ pro Plzeňský kraj</v>
      </c>
      <c r="F636" s="181">
        <f t="shared" si="58"/>
        <v>2300</v>
      </c>
      <c r="G636" s="181" t="str">
        <f>_xlfn.XLOOKUP(F636,'Číselník II_stav 1. 7. 2026'!A:A,'Číselník II_stav 1. 7. 2026'!B:B,"nenalezeno",0)</f>
        <v>FÚ pro Plzeňský kraj</v>
      </c>
      <c r="H636" s="181">
        <f t="shared" si="59"/>
        <v>230080</v>
      </c>
      <c r="I636" s="181">
        <f t="shared" si="60"/>
        <v>80543</v>
      </c>
      <c r="J636" s="181" t="str">
        <f>_xlfn.XLOOKUP(I636,'FÚ_stav 1. 7. 2026'!$F$4:$F$78,'FÚ_stav 1. 7. 2026'!$A$4:$A$78,"nenalezeno",0)</f>
        <v>Ředitel FÚ</v>
      </c>
      <c r="K636" s="181" t="s">
        <v>34</v>
      </c>
      <c r="L636" s="181" t="str">
        <f>_xlfn.XLOOKUP(I636,'FÚ_stav 1. 7. 2026'!$F$4:$F$78,'FÚ_stav 1. 7. 2026'!$B$4:$B$78,"nenalezeno",0)</f>
        <v>Odbor vymáhací</v>
      </c>
      <c r="M636" s="181" t="str">
        <f>_xlfn.XLOOKUP(I636,'FÚ_stav 1. 7. 2026'!$F$4:$F$78,'FÚ_stav 1. 7. 2026'!$C$4:$C$78,"nenalezeno",0)</f>
        <v>Oddělení vymáhací III</v>
      </c>
      <c r="N636" s="181"/>
      <c r="O636" s="181"/>
    </row>
    <row r="637" spans="1:15" x14ac:dyDescent="0.25">
      <c r="A637" s="233"/>
      <c r="B637" s="112">
        <v>230080544</v>
      </c>
      <c r="C637" s="113" t="s">
        <v>1124</v>
      </c>
      <c r="D637" s="181">
        <f t="shared" si="57"/>
        <v>23</v>
      </c>
      <c r="E637" s="181" t="str">
        <f>_xlfn.XLOOKUP(D637,Číselník!A:A,Číselník!B:B,"nenalezeno",0)</f>
        <v>FÚ pro Plzeňský kraj</v>
      </c>
      <c r="F637" s="181">
        <f t="shared" si="58"/>
        <v>2300</v>
      </c>
      <c r="G637" s="181" t="str">
        <f>_xlfn.XLOOKUP(F637,'Číselník II_stav 1. 7. 2026'!A:A,'Číselník II_stav 1. 7. 2026'!B:B,"nenalezeno",0)</f>
        <v>FÚ pro Plzeňský kraj</v>
      </c>
      <c r="H637" s="181">
        <f t="shared" si="59"/>
        <v>230080</v>
      </c>
      <c r="I637" s="181">
        <f t="shared" si="60"/>
        <v>80544</v>
      </c>
      <c r="J637" s="181" t="str">
        <f>_xlfn.XLOOKUP(I637,'FÚ_stav 1. 7. 2026'!$F$4:$F$78,'FÚ_stav 1. 7. 2026'!$A$4:$A$78,"nenalezeno",0)</f>
        <v>Ředitel FÚ</v>
      </c>
      <c r="K637" s="181" t="s">
        <v>34</v>
      </c>
      <c r="L637" s="181" t="str">
        <f>_xlfn.XLOOKUP(I637,'FÚ_stav 1. 7. 2026'!$F$4:$F$78,'FÚ_stav 1. 7. 2026'!$B$4:$B$78,"nenalezeno",0)</f>
        <v>Odbor vymáhací</v>
      </c>
      <c r="M637" s="181" t="str">
        <f>_xlfn.XLOOKUP(I637,'FÚ_stav 1. 7. 2026'!$F$4:$F$78,'FÚ_stav 1. 7. 2026'!$C$4:$C$78,"nenalezeno",0)</f>
        <v>Oddělení vymáhací IV</v>
      </c>
      <c r="N637" s="181"/>
      <c r="O637" s="181"/>
    </row>
    <row r="638" spans="1:15" x14ac:dyDescent="0.25">
      <c r="A638" s="233"/>
      <c r="B638" s="114">
        <v>230100030</v>
      </c>
      <c r="C638" s="115" t="s">
        <v>1125</v>
      </c>
      <c r="D638" s="181">
        <f t="shared" si="57"/>
        <v>23</v>
      </c>
      <c r="E638" s="181" t="str">
        <f>_xlfn.XLOOKUP(D638,Číselník!A:A,Číselník!B:B,"nenalezeno",0)</f>
        <v>FÚ pro Plzeňský kraj</v>
      </c>
      <c r="F638" s="181">
        <f t="shared" si="58"/>
        <v>2301</v>
      </c>
      <c r="G638" s="181" t="str">
        <f>_xlfn.XLOOKUP(F638,'Číselník II_stav 1. 7. 2026'!A:A,'Číselník II_stav 1. 7. 2026'!B:B,"nenalezeno",0)</f>
        <v>Sekce ÚP v Plzni</v>
      </c>
      <c r="H638" s="181">
        <f t="shared" si="59"/>
        <v>230100</v>
      </c>
      <c r="I638" s="181">
        <f t="shared" si="60"/>
        <v>30</v>
      </c>
      <c r="J638" s="181" t="str">
        <f>'FÚ_stav 1. 7. 2026'!$A$4</f>
        <v>Ředitel FÚ</v>
      </c>
      <c r="K638" s="181" t="s">
        <v>475</v>
      </c>
      <c r="L638" s="181" t="str">
        <f t="shared" ref="L638:L702" si="61">$G638</f>
        <v>Sekce ÚP v Plzni</v>
      </c>
      <c r="M638" s="181" t="str">
        <f>_xlfn.XLOOKUP(I638,'Sekce_ÚP_stav 1. 12. 2025'!$F$4:$F$71,'Sekce_ÚP_stav 1. 12. 2025'!$A$4:$A$71,"nenalezeno",0)</f>
        <v>Ředitel sekce ÚP</v>
      </c>
      <c r="N638" s="181"/>
      <c r="O638" s="181"/>
    </row>
    <row r="639" spans="1:15" x14ac:dyDescent="0.25">
      <c r="A639" s="233"/>
      <c r="B639" s="114">
        <v>230140050</v>
      </c>
      <c r="C639" s="115" t="s">
        <v>1126</v>
      </c>
      <c r="D639" s="181">
        <f t="shared" si="57"/>
        <v>23</v>
      </c>
      <c r="E639" s="181" t="str">
        <f>_xlfn.XLOOKUP(D639,Číselník!A:A,Číselník!B:B,"nenalezeno",0)</f>
        <v>FÚ pro Plzeňský kraj</v>
      </c>
      <c r="F639" s="181">
        <f t="shared" si="58"/>
        <v>2301</v>
      </c>
      <c r="G639" s="181" t="str">
        <f>_xlfn.XLOOKUP(F639,'Číselník II_stav 1. 7. 2026'!A:A,'Číselník II_stav 1. 7. 2026'!B:B,"nenalezeno",0)</f>
        <v>Sekce ÚP v Plzni</v>
      </c>
      <c r="H639" s="181">
        <f t="shared" si="59"/>
        <v>230140</v>
      </c>
      <c r="I639" s="181">
        <f t="shared" si="60"/>
        <v>40050</v>
      </c>
      <c r="J639" s="181" t="str">
        <f>'FÚ_stav 1. 7. 2026'!$A$4</f>
        <v>Ředitel FÚ</v>
      </c>
      <c r="K639" s="181" t="s">
        <v>475</v>
      </c>
      <c r="L639" s="181" t="str">
        <f t="shared" si="61"/>
        <v>Sekce ÚP v Plzni</v>
      </c>
      <c r="M639" s="181" t="str">
        <f>_xlfn.XLOOKUP(I639,'Sekce_ÚP_stav 1. 12. 2025'!$F$4:$F$71,'Sekce_ÚP_stav 1. 12. 2025'!$A$4:$A$71,"nenalezeno",0)</f>
        <v>Ředitel sekce ÚP</v>
      </c>
      <c r="N639" s="181" t="str">
        <f>_xlfn.XLOOKUP(I639,'Sekce_ÚP_stav 1. 12. 2025'!$F$4:$F$71,'Sekce_ÚP_stav 1. 12. 2025'!$C$4:$C$71,"nenalezeno",0)</f>
        <v>Odbor správy registrů</v>
      </c>
      <c r="O639" s="181"/>
    </row>
    <row r="640" spans="1:15" x14ac:dyDescent="0.25">
      <c r="A640" s="233"/>
      <c r="B640" s="114">
        <v>230140511</v>
      </c>
      <c r="C640" s="115" t="s">
        <v>1127</v>
      </c>
      <c r="D640" s="181">
        <f t="shared" si="57"/>
        <v>23</v>
      </c>
      <c r="E640" s="181" t="str">
        <f>_xlfn.XLOOKUP(D640,Číselník!A:A,Číselník!B:B,"nenalezeno",0)</f>
        <v>FÚ pro Plzeňský kraj</v>
      </c>
      <c r="F640" s="181">
        <f t="shared" si="58"/>
        <v>2301</v>
      </c>
      <c r="G640" s="181" t="str">
        <f>_xlfn.XLOOKUP(F640,'Číselník II_stav 1. 7. 2026'!A:A,'Číselník II_stav 1. 7. 2026'!B:B,"nenalezeno",0)</f>
        <v>Sekce ÚP v Plzni</v>
      </c>
      <c r="H640" s="181">
        <f t="shared" si="59"/>
        <v>230140</v>
      </c>
      <c r="I640" s="181">
        <f t="shared" si="60"/>
        <v>40511</v>
      </c>
      <c r="J640" s="181" t="str">
        <f>'FÚ_stav 1. 7. 2026'!$A$4</f>
        <v>Ředitel FÚ</v>
      </c>
      <c r="K640" s="181" t="s">
        <v>475</v>
      </c>
      <c r="L640" s="181" t="str">
        <f t="shared" si="61"/>
        <v>Sekce ÚP v Plzni</v>
      </c>
      <c r="M640" s="181" t="str">
        <f>_xlfn.XLOOKUP(I640,'Sekce_ÚP_stav 1. 12. 2025'!$F$4:$F$71,'Sekce_ÚP_stav 1. 12. 2025'!$A$4:$A$71,"nenalezeno",0)</f>
        <v>Ředitel sekce ÚP</v>
      </c>
      <c r="N640" s="181" t="str">
        <f>_xlfn.XLOOKUP(I640,'Sekce_ÚP_stav 1. 12. 2025'!$F$4:$F$71,'Sekce_ÚP_stav 1. 12. 2025'!$C$4:$C$71,"nenalezeno",0)</f>
        <v>Odbor správy registrů</v>
      </c>
      <c r="O640" s="181" t="str">
        <f>_xlfn.XLOOKUP(I640,'Sekce_ÚP_stav 1. 12. 2025'!$F$4:$F$71,'Sekce_ÚP_stav 1. 12. 2025'!$D$4:$D$71,"nenalezeno",0)</f>
        <v>Oddělení správy registrů I</v>
      </c>
    </row>
    <row r="641" spans="1:15" x14ac:dyDescent="0.25">
      <c r="A641" s="233"/>
      <c r="B641" s="114">
        <v>230140512</v>
      </c>
      <c r="C641" s="115" t="s">
        <v>1128</v>
      </c>
      <c r="D641" s="181">
        <f t="shared" si="57"/>
        <v>23</v>
      </c>
      <c r="E641" s="181" t="str">
        <f>_xlfn.XLOOKUP(D641,Číselník!A:A,Číselník!B:B,"nenalezeno",0)</f>
        <v>FÚ pro Plzeňský kraj</v>
      </c>
      <c r="F641" s="181">
        <f t="shared" si="58"/>
        <v>2301</v>
      </c>
      <c r="G641" s="181" t="str">
        <f>_xlfn.XLOOKUP(F641,'Číselník II_stav 1. 7. 2026'!A:A,'Číselník II_stav 1. 7. 2026'!B:B,"nenalezeno",0)</f>
        <v>Sekce ÚP v Plzni</v>
      </c>
      <c r="H641" s="181">
        <f t="shared" si="59"/>
        <v>230140</v>
      </c>
      <c r="I641" s="181">
        <f t="shared" si="60"/>
        <v>40512</v>
      </c>
      <c r="J641" s="181" t="str">
        <f>'FÚ_stav 1. 7. 2026'!$A$4</f>
        <v>Ředitel FÚ</v>
      </c>
      <c r="K641" s="181" t="s">
        <v>475</v>
      </c>
      <c r="L641" s="181" t="str">
        <f t="shared" si="61"/>
        <v>Sekce ÚP v Plzni</v>
      </c>
      <c r="M641" s="181" t="str">
        <f>_xlfn.XLOOKUP(I641,'Sekce_ÚP_stav 1. 12. 2025'!$F$4:$F$71,'Sekce_ÚP_stav 1. 12. 2025'!$A$4:$A$71,"nenalezeno",0)</f>
        <v>Ředitel sekce ÚP</v>
      </c>
      <c r="N641" s="181" t="str">
        <f>_xlfn.XLOOKUP(I641,'Sekce_ÚP_stav 1. 12. 2025'!$F$4:$F$71,'Sekce_ÚP_stav 1. 12. 2025'!$C$4:$C$71,"nenalezeno",0)</f>
        <v>Odbor správy registrů</v>
      </c>
      <c r="O641" s="181" t="str">
        <f>_xlfn.XLOOKUP(I641,'Sekce_ÚP_stav 1. 12. 2025'!$F$4:$F$71,'Sekce_ÚP_stav 1. 12. 2025'!$D$4:$D$71,"nenalezeno",0)</f>
        <v>Oddělení správy registrů II</v>
      </c>
    </row>
    <row r="642" spans="1:15" x14ac:dyDescent="0.25">
      <c r="A642" s="233"/>
      <c r="B642" s="114">
        <v>230151050</v>
      </c>
      <c r="C642" s="115" t="s">
        <v>1129</v>
      </c>
      <c r="D642" s="181">
        <f t="shared" si="57"/>
        <v>23</v>
      </c>
      <c r="E642" s="181" t="str">
        <f>_xlfn.XLOOKUP(D642,Číselník!A:A,Číselník!B:B,"nenalezeno",0)</f>
        <v>FÚ pro Plzeňský kraj</v>
      </c>
      <c r="F642" s="181">
        <f t="shared" si="58"/>
        <v>2301</v>
      </c>
      <c r="G642" s="181" t="str">
        <f>_xlfn.XLOOKUP(F642,'Číselník II_stav 1. 7. 2026'!A:A,'Číselník II_stav 1. 7. 2026'!B:B,"nenalezeno",0)</f>
        <v>Sekce ÚP v Plzni</v>
      </c>
      <c r="H642" s="181">
        <f t="shared" si="59"/>
        <v>230151</v>
      </c>
      <c r="I642" s="181">
        <f t="shared" si="60"/>
        <v>51050</v>
      </c>
      <c r="J642" s="181" t="str">
        <f>'FÚ_stav 1. 7. 2026'!$A$4</f>
        <v>Ředitel FÚ</v>
      </c>
      <c r="K642" s="181" t="s">
        <v>475</v>
      </c>
      <c r="L642" s="181" t="str">
        <f t="shared" si="61"/>
        <v>Sekce ÚP v Plzni</v>
      </c>
      <c r="M642" s="181" t="str">
        <f>_xlfn.XLOOKUP(I642,'Sekce_ÚP_stav 1. 12. 2025'!$F$4:$F$71,'Sekce_ÚP_stav 1. 12. 2025'!$A$4:$A$71,"nenalezeno",0)</f>
        <v>Ředitel sekce ÚP</v>
      </c>
      <c r="N642" s="181" t="str">
        <f>_xlfn.XLOOKUP(I642,'Sekce_ÚP_stav 1. 12. 2025'!$F$4:$F$71,'Sekce_ÚP_stav 1. 12. 2025'!$C$4:$C$71,"nenalezeno",0)</f>
        <v>Odbor vyměřovací I</v>
      </c>
      <c r="O642" s="181"/>
    </row>
    <row r="643" spans="1:15" x14ac:dyDescent="0.25">
      <c r="A643" s="233"/>
      <c r="B643" s="114">
        <v>230151521</v>
      </c>
      <c r="C643" s="115" t="s">
        <v>1130</v>
      </c>
      <c r="D643" s="181">
        <f t="shared" si="57"/>
        <v>23</v>
      </c>
      <c r="E643" s="181" t="str">
        <f>_xlfn.XLOOKUP(D643,Číselník!A:A,Číselník!B:B,"nenalezeno",0)</f>
        <v>FÚ pro Plzeňský kraj</v>
      </c>
      <c r="F643" s="181">
        <f t="shared" si="58"/>
        <v>2301</v>
      </c>
      <c r="G643" s="181" t="str">
        <f>_xlfn.XLOOKUP(F643,'Číselník II_stav 1. 7. 2026'!A:A,'Číselník II_stav 1. 7. 2026'!B:B,"nenalezeno",0)</f>
        <v>Sekce ÚP v Plzni</v>
      </c>
      <c r="H643" s="181">
        <f t="shared" si="59"/>
        <v>230151</v>
      </c>
      <c r="I643" s="181">
        <f t="shared" si="60"/>
        <v>51521</v>
      </c>
      <c r="J643" s="181" t="str">
        <f>'FÚ_stav 1. 7. 2026'!$A$4</f>
        <v>Ředitel FÚ</v>
      </c>
      <c r="K643" s="181" t="s">
        <v>475</v>
      </c>
      <c r="L643" s="181" t="str">
        <f t="shared" si="61"/>
        <v>Sekce ÚP v Plzni</v>
      </c>
      <c r="M643" s="181" t="str">
        <f>_xlfn.XLOOKUP(I643,'Sekce_ÚP_stav 1. 12. 2025'!$F$4:$F$71,'Sekce_ÚP_stav 1. 12. 2025'!$A$4:$A$71,"nenalezeno",0)</f>
        <v>Ředitel sekce ÚP</v>
      </c>
      <c r="N643" s="181" t="str">
        <f>_xlfn.XLOOKUP(I643,'Sekce_ÚP_stav 1. 12. 2025'!$F$4:$F$71,'Sekce_ÚP_stav 1. 12. 2025'!$C$4:$C$71,"nenalezeno",0)</f>
        <v>Odbor vyměřovací I</v>
      </c>
      <c r="O643" s="181" t="str">
        <f>_xlfn.XLOOKUP(I643,'Sekce_ÚP_stav 1. 12. 2025'!$F$4:$F$71,'Sekce_ÚP_stav 1. 12. 2025'!$D$4:$D$71,"nenalezeno",0)</f>
        <v>Oddělení vyměřovací I</v>
      </c>
    </row>
    <row r="644" spans="1:15" x14ac:dyDescent="0.25">
      <c r="A644" s="233"/>
      <c r="B644" s="114">
        <v>230151522</v>
      </c>
      <c r="C644" s="115" t="s">
        <v>1131</v>
      </c>
      <c r="D644" s="181">
        <f t="shared" si="57"/>
        <v>23</v>
      </c>
      <c r="E644" s="181" t="str">
        <f>_xlfn.XLOOKUP(D644,Číselník!A:A,Číselník!B:B,"nenalezeno",0)</f>
        <v>FÚ pro Plzeňský kraj</v>
      </c>
      <c r="F644" s="181">
        <f t="shared" si="58"/>
        <v>2301</v>
      </c>
      <c r="G644" s="181" t="str">
        <f>_xlfn.XLOOKUP(F644,'Číselník II_stav 1. 7. 2026'!A:A,'Číselník II_stav 1. 7. 2026'!B:B,"nenalezeno",0)</f>
        <v>Sekce ÚP v Plzni</v>
      </c>
      <c r="H644" s="181">
        <f t="shared" si="59"/>
        <v>230151</v>
      </c>
      <c r="I644" s="181">
        <f t="shared" si="60"/>
        <v>51522</v>
      </c>
      <c r="J644" s="181" t="str">
        <f>'FÚ_stav 1. 7. 2026'!$A$4</f>
        <v>Ředitel FÚ</v>
      </c>
      <c r="K644" s="181" t="s">
        <v>475</v>
      </c>
      <c r="L644" s="181" t="str">
        <f t="shared" si="61"/>
        <v>Sekce ÚP v Plzni</v>
      </c>
      <c r="M644" s="181" t="str">
        <f>_xlfn.XLOOKUP(I644,'Sekce_ÚP_stav 1. 12. 2025'!$F$4:$F$71,'Sekce_ÚP_stav 1. 12. 2025'!$A$4:$A$71,"nenalezeno",0)</f>
        <v>Ředitel sekce ÚP</v>
      </c>
      <c r="N644" s="181" t="str">
        <f>_xlfn.XLOOKUP(I644,'Sekce_ÚP_stav 1. 12. 2025'!$F$4:$F$71,'Sekce_ÚP_stav 1. 12. 2025'!$C$4:$C$71,"nenalezeno",0)</f>
        <v>Odbor vyměřovací I</v>
      </c>
      <c r="O644" s="181" t="str">
        <f>_xlfn.XLOOKUP(I644,'Sekce_ÚP_stav 1. 12. 2025'!$F$4:$F$71,'Sekce_ÚP_stav 1. 12. 2025'!$D$4:$D$71,"nenalezeno",0)</f>
        <v>Oddělení vyměřovací II</v>
      </c>
    </row>
    <row r="645" spans="1:15" x14ac:dyDescent="0.25">
      <c r="A645" s="233"/>
      <c r="B645" s="114">
        <v>230151523</v>
      </c>
      <c r="C645" s="115" t="s">
        <v>1132</v>
      </c>
      <c r="D645" s="181">
        <f t="shared" si="57"/>
        <v>23</v>
      </c>
      <c r="E645" s="181" t="str">
        <f>_xlfn.XLOOKUP(D645,Číselník!A:A,Číselník!B:B,"nenalezeno",0)</f>
        <v>FÚ pro Plzeňský kraj</v>
      </c>
      <c r="F645" s="181">
        <f t="shared" si="58"/>
        <v>2301</v>
      </c>
      <c r="G645" s="181" t="str">
        <f>_xlfn.XLOOKUP(F645,'Číselník II_stav 1. 7. 2026'!A:A,'Číselník II_stav 1. 7. 2026'!B:B,"nenalezeno",0)</f>
        <v>Sekce ÚP v Plzni</v>
      </c>
      <c r="H645" s="181">
        <f t="shared" si="59"/>
        <v>230151</v>
      </c>
      <c r="I645" s="181">
        <f t="shared" si="60"/>
        <v>51523</v>
      </c>
      <c r="J645" s="181" t="str">
        <f>'FÚ_stav 1. 7. 2026'!$A$4</f>
        <v>Ředitel FÚ</v>
      </c>
      <c r="K645" s="181" t="s">
        <v>475</v>
      </c>
      <c r="L645" s="181" t="str">
        <f t="shared" si="61"/>
        <v>Sekce ÚP v Plzni</v>
      </c>
      <c r="M645" s="181" t="str">
        <f>_xlfn.XLOOKUP(I645,'Sekce_ÚP_stav 1. 12. 2025'!$F$4:$F$71,'Sekce_ÚP_stav 1. 12. 2025'!$A$4:$A$71,"nenalezeno",0)</f>
        <v>Ředitel sekce ÚP</v>
      </c>
      <c r="N645" s="181" t="str">
        <f>_xlfn.XLOOKUP(I645,'Sekce_ÚP_stav 1. 12. 2025'!$F$4:$F$71,'Sekce_ÚP_stav 1. 12. 2025'!$C$4:$C$71,"nenalezeno",0)</f>
        <v>Odbor vyměřovací I</v>
      </c>
      <c r="O645" s="181" t="str">
        <f>_xlfn.XLOOKUP(I645,'Sekce_ÚP_stav 1. 12. 2025'!$F$4:$F$71,'Sekce_ÚP_stav 1. 12. 2025'!$D$4:$D$71,"nenalezeno",0)</f>
        <v>Oddělení vyměřovací III</v>
      </c>
    </row>
    <row r="646" spans="1:15" x14ac:dyDescent="0.25">
      <c r="A646" s="233"/>
      <c r="B646" s="114">
        <v>230152050</v>
      </c>
      <c r="C646" s="115" t="s">
        <v>1133</v>
      </c>
      <c r="D646" s="181">
        <f t="shared" si="57"/>
        <v>23</v>
      </c>
      <c r="E646" s="181" t="str">
        <f>_xlfn.XLOOKUP(D646,Číselník!A:A,Číselník!B:B,"nenalezeno",0)</f>
        <v>FÚ pro Plzeňský kraj</v>
      </c>
      <c r="F646" s="181">
        <f t="shared" si="58"/>
        <v>2301</v>
      </c>
      <c r="G646" s="181" t="str">
        <f>_xlfn.XLOOKUP(F646,'Číselník II_stav 1. 7. 2026'!A:A,'Číselník II_stav 1. 7. 2026'!B:B,"nenalezeno",0)</f>
        <v>Sekce ÚP v Plzni</v>
      </c>
      <c r="H646" s="181">
        <f t="shared" si="59"/>
        <v>230152</v>
      </c>
      <c r="I646" s="181">
        <f t="shared" si="60"/>
        <v>52050</v>
      </c>
      <c r="J646" s="181" t="str">
        <f>'FÚ_stav 1. 7. 2026'!$A$4</f>
        <v>Ředitel FÚ</v>
      </c>
      <c r="K646" s="181" t="s">
        <v>475</v>
      </c>
      <c r="L646" s="181" t="str">
        <f t="shared" si="61"/>
        <v>Sekce ÚP v Plzni</v>
      </c>
      <c r="M646" s="181" t="str">
        <f>_xlfn.XLOOKUP(I646,'Sekce_ÚP_stav 1. 12. 2025'!$F$4:$F$71,'Sekce_ÚP_stav 1. 12. 2025'!$A$4:$A$71,"nenalezeno",0)</f>
        <v>Ředitel sekce ÚP</v>
      </c>
      <c r="N646" s="181" t="str">
        <f>_xlfn.XLOOKUP(I646,'Sekce_ÚP_stav 1. 12. 2025'!$F$4:$F$71,'Sekce_ÚP_stav 1. 12. 2025'!$C$4:$C$71,"nenalezeno",0)</f>
        <v>Odbor vyměřovací II</v>
      </c>
      <c r="O646" s="181"/>
    </row>
    <row r="647" spans="1:15" x14ac:dyDescent="0.25">
      <c r="A647" s="233"/>
      <c r="B647" s="114">
        <v>230152521</v>
      </c>
      <c r="C647" s="115" t="s">
        <v>1134</v>
      </c>
      <c r="D647" s="181">
        <f t="shared" si="57"/>
        <v>23</v>
      </c>
      <c r="E647" s="181" t="str">
        <f>_xlfn.XLOOKUP(D647,Číselník!A:A,Číselník!B:B,"nenalezeno",0)</f>
        <v>FÚ pro Plzeňský kraj</v>
      </c>
      <c r="F647" s="181">
        <f t="shared" si="58"/>
        <v>2301</v>
      </c>
      <c r="G647" s="181" t="str">
        <f>_xlfn.XLOOKUP(F647,'Číselník II_stav 1. 7. 2026'!A:A,'Číselník II_stav 1. 7. 2026'!B:B,"nenalezeno",0)</f>
        <v>Sekce ÚP v Plzni</v>
      </c>
      <c r="H647" s="181">
        <f t="shared" si="59"/>
        <v>230152</v>
      </c>
      <c r="I647" s="181">
        <f t="shared" si="60"/>
        <v>52521</v>
      </c>
      <c r="J647" s="181" t="str">
        <f>'FÚ_stav 1. 7. 2026'!$A$4</f>
        <v>Ředitel FÚ</v>
      </c>
      <c r="K647" s="181" t="s">
        <v>475</v>
      </c>
      <c r="L647" s="181" t="str">
        <f t="shared" si="61"/>
        <v>Sekce ÚP v Plzni</v>
      </c>
      <c r="M647" s="181" t="str">
        <f>_xlfn.XLOOKUP(I647,'Sekce_ÚP_stav 1. 12. 2025'!$F$4:$F$71,'Sekce_ÚP_stav 1. 12. 2025'!$A$4:$A$71,"nenalezeno",0)</f>
        <v>Ředitel sekce ÚP</v>
      </c>
      <c r="N647" s="181" t="str">
        <f>_xlfn.XLOOKUP(I647,'Sekce_ÚP_stav 1. 12. 2025'!$F$4:$F$71,'Sekce_ÚP_stav 1. 12. 2025'!$C$4:$C$71,"nenalezeno",0)</f>
        <v>Odbor vyměřovací II</v>
      </c>
      <c r="O647" s="181" t="str">
        <f>_xlfn.XLOOKUP(I647,'Sekce_ÚP_stav 1. 12. 2025'!$F$4:$F$71,'Sekce_ÚP_stav 1. 12. 2025'!$D$4:$D$71,"nenalezeno",0)</f>
        <v>Oddělení vyměřovací I</v>
      </c>
    </row>
    <row r="648" spans="1:15" x14ac:dyDescent="0.25">
      <c r="A648" s="233"/>
      <c r="B648" s="114">
        <v>230152522</v>
      </c>
      <c r="C648" s="115" t="s">
        <v>1135</v>
      </c>
      <c r="D648" s="181">
        <f t="shared" si="57"/>
        <v>23</v>
      </c>
      <c r="E648" s="181" t="str">
        <f>_xlfn.XLOOKUP(D648,Číselník!A:A,Číselník!B:B,"nenalezeno",0)</f>
        <v>FÚ pro Plzeňský kraj</v>
      </c>
      <c r="F648" s="181">
        <f t="shared" si="58"/>
        <v>2301</v>
      </c>
      <c r="G648" s="181" t="str">
        <f>_xlfn.XLOOKUP(F648,'Číselník II_stav 1. 7. 2026'!A:A,'Číselník II_stav 1. 7. 2026'!B:B,"nenalezeno",0)</f>
        <v>Sekce ÚP v Plzni</v>
      </c>
      <c r="H648" s="181">
        <f t="shared" si="59"/>
        <v>230152</v>
      </c>
      <c r="I648" s="181">
        <f t="shared" si="60"/>
        <v>52522</v>
      </c>
      <c r="J648" s="181" t="str">
        <f>'FÚ_stav 1. 7. 2026'!$A$4</f>
        <v>Ředitel FÚ</v>
      </c>
      <c r="K648" s="181" t="s">
        <v>475</v>
      </c>
      <c r="L648" s="181" t="str">
        <f t="shared" si="61"/>
        <v>Sekce ÚP v Plzni</v>
      </c>
      <c r="M648" s="181" t="str">
        <f>_xlfn.XLOOKUP(I648,'Sekce_ÚP_stav 1. 12. 2025'!$F$4:$F$71,'Sekce_ÚP_stav 1. 12. 2025'!$A$4:$A$71,"nenalezeno",0)</f>
        <v>Ředitel sekce ÚP</v>
      </c>
      <c r="N648" s="181" t="str">
        <f>_xlfn.XLOOKUP(I648,'Sekce_ÚP_stav 1. 12. 2025'!$F$4:$F$71,'Sekce_ÚP_stav 1. 12. 2025'!$C$4:$C$71,"nenalezeno",0)</f>
        <v>Odbor vyměřovací II</v>
      </c>
      <c r="O648" s="181" t="str">
        <f>_xlfn.XLOOKUP(I648,'Sekce_ÚP_stav 1. 12. 2025'!$F$4:$F$71,'Sekce_ÚP_stav 1. 12. 2025'!$D$4:$D$71,"nenalezeno",0)</f>
        <v>Oddělení vyměřovací II</v>
      </c>
    </row>
    <row r="649" spans="1:15" x14ac:dyDescent="0.25">
      <c r="A649" s="233"/>
      <c r="B649" s="114">
        <v>230152523</v>
      </c>
      <c r="C649" s="115" t="s">
        <v>1136</v>
      </c>
      <c r="D649" s="181">
        <f t="shared" si="57"/>
        <v>23</v>
      </c>
      <c r="E649" s="181" t="str">
        <f>_xlfn.XLOOKUP(D649,Číselník!A:A,Číselník!B:B,"nenalezeno",0)</f>
        <v>FÚ pro Plzeňský kraj</v>
      </c>
      <c r="F649" s="181">
        <f t="shared" si="58"/>
        <v>2301</v>
      </c>
      <c r="G649" s="181" t="str">
        <f>_xlfn.XLOOKUP(F649,'Číselník II_stav 1. 7. 2026'!A:A,'Číselník II_stav 1. 7. 2026'!B:B,"nenalezeno",0)</f>
        <v>Sekce ÚP v Plzni</v>
      </c>
      <c r="H649" s="181">
        <f t="shared" si="59"/>
        <v>230152</v>
      </c>
      <c r="I649" s="181">
        <f t="shared" si="60"/>
        <v>52523</v>
      </c>
      <c r="J649" s="181" t="str">
        <f>'FÚ_stav 1. 7. 2026'!$A$4</f>
        <v>Ředitel FÚ</v>
      </c>
      <c r="K649" s="181" t="s">
        <v>475</v>
      </c>
      <c r="L649" s="181" t="str">
        <f t="shared" si="61"/>
        <v>Sekce ÚP v Plzni</v>
      </c>
      <c r="M649" s="181" t="str">
        <f>_xlfn.XLOOKUP(I649,'Sekce_ÚP_stav 1. 12. 2025'!$F$4:$F$71,'Sekce_ÚP_stav 1. 12. 2025'!$A$4:$A$71,"nenalezeno",0)</f>
        <v>Ředitel sekce ÚP</v>
      </c>
      <c r="N649" s="181" t="str">
        <f>_xlfn.XLOOKUP(I649,'Sekce_ÚP_stav 1. 12. 2025'!$F$4:$F$71,'Sekce_ÚP_stav 1. 12. 2025'!$C$4:$C$71,"nenalezeno",0)</f>
        <v>Odbor vyměřovací II</v>
      </c>
      <c r="O649" s="181" t="str">
        <f>_xlfn.XLOOKUP(I649,'Sekce_ÚP_stav 1. 12. 2025'!$F$4:$F$71,'Sekce_ÚP_stav 1. 12. 2025'!$D$4:$D$71,"nenalezeno",0)</f>
        <v>Oddělení vyměřovací III</v>
      </c>
    </row>
    <row r="650" spans="1:15" x14ac:dyDescent="0.25">
      <c r="A650" s="233"/>
      <c r="B650" s="114">
        <v>230152524</v>
      </c>
      <c r="C650" s="115" t="s">
        <v>1137</v>
      </c>
      <c r="D650" s="181">
        <f t="shared" si="57"/>
        <v>23</v>
      </c>
      <c r="E650" s="181" t="str">
        <f>_xlfn.XLOOKUP(D650,Číselník!A:A,Číselník!B:B,"nenalezeno",0)</f>
        <v>FÚ pro Plzeňský kraj</v>
      </c>
      <c r="F650" s="181">
        <f t="shared" si="58"/>
        <v>2301</v>
      </c>
      <c r="G650" s="181" t="str">
        <f>_xlfn.XLOOKUP(F650,'Číselník II_stav 1. 7. 2026'!A:A,'Číselník II_stav 1. 7. 2026'!B:B,"nenalezeno",0)</f>
        <v>Sekce ÚP v Plzni</v>
      </c>
      <c r="H650" s="181">
        <f t="shared" si="59"/>
        <v>230152</v>
      </c>
      <c r="I650" s="181">
        <f t="shared" si="60"/>
        <v>52524</v>
      </c>
      <c r="J650" s="181" t="str">
        <f>'FÚ_stav 1. 7. 2026'!$A$4</f>
        <v>Ředitel FÚ</v>
      </c>
      <c r="K650" s="181" t="s">
        <v>475</v>
      </c>
      <c r="L650" s="181" t="str">
        <f t="shared" si="61"/>
        <v>Sekce ÚP v Plzni</v>
      </c>
      <c r="M650" s="181" t="str">
        <f>_xlfn.XLOOKUP(I650,'Sekce_ÚP_stav 1. 12. 2025'!$F$4:$F$71,'Sekce_ÚP_stav 1. 12. 2025'!$A$4:$A$71,"nenalezeno",0)</f>
        <v>Ředitel sekce ÚP</v>
      </c>
      <c r="N650" s="181" t="str">
        <f>_xlfn.XLOOKUP(I650,'Sekce_ÚP_stav 1. 12. 2025'!$F$4:$F$71,'Sekce_ÚP_stav 1. 12. 2025'!$C$4:$C$71,"nenalezeno",0)</f>
        <v>Odbor vyměřovací II</v>
      </c>
      <c r="O650" s="181" t="str">
        <f>_xlfn.XLOOKUP(I650,'Sekce_ÚP_stav 1. 12. 2025'!$F$4:$F$71,'Sekce_ÚP_stav 1. 12. 2025'!$D$4:$D$71,"nenalezeno",0)</f>
        <v>Oddělení vyměřovací IV</v>
      </c>
    </row>
    <row r="651" spans="1:15" x14ac:dyDescent="0.25">
      <c r="A651" s="233"/>
      <c r="B651" s="114">
        <v>230152525</v>
      </c>
      <c r="C651" s="115" t="s">
        <v>1138</v>
      </c>
      <c r="D651" s="181">
        <f t="shared" si="57"/>
        <v>23</v>
      </c>
      <c r="E651" s="181" t="str">
        <f>_xlfn.XLOOKUP(D651,Číselník!A:A,Číselník!B:B,"nenalezeno",0)</f>
        <v>FÚ pro Plzeňský kraj</v>
      </c>
      <c r="F651" s="181">
        <f t="shared" si="58"/>
        <v>2301</v>
      </c>
      <c r="G651" s="181" t="str">
        <f>_xlfn.XLOOKUP(F651,'Číselník II_stav 1. 7. 2026'!A:A,'Číselník II_stav 1. 7. 2026'!B:B,"nenalezeno",0)</f>
        <v>Sekce ÚP v Plzni</v>
      </c>
      <c r="H651" s="181">
        <f t="shared" si="59"/>
        <v>230152</v>
      </c>
      <c r="I651" s="181">
        <f t="shared" si="60"/>
        <v>52525</v>
      </c>
      <c r="J651" s="181" t="str">
        <f>'FÚ_stav 1. 7. 2026'!$A$4</f>
        <v>Ředitel FÚ</v>
      </c>
      <c r="K651" s="181" t="s">
        <v>475</v>
      </c>
      <c r="L651" s="181" t="str">
        <f t="shared" si="61"/>
        <v>Sekce ÚP v Plzni</v>
      </c>
      <c r="M651" s="181" t="str">
        <f>_xlfn.XLOOKUP(I651,'Sekce_ÚP_stav 1. 12. 2025'!$F$4:$F$71,'Sekce_ÚP_stav 1. 12. 2025'!$A$4:$A$71,"nenalezeno",0)</f>
        <v>Ředitel sekce ÚP</v>
      </c>
      <c r="N651" s="181" t="str">
        <f>_xlfn.XLOOKUP(I651,'Sekce_ÚP_stav 1. 12. 2025'!$F$4:$F$71,'Sekce_ÚP_stav 1. 12. 2025'!$C$4:$C$71,"nenalezeno",0)</f>
        <v>Odbor vyměřovací II</v>
      </c>
      <c r="O651" s="181" t="str">
        <f>_xlfn.XLOOKUP(I651,'Sekce_ÚP_stav 1. 12. 2025'!$F$4:$F$71,'Sekce_ÚP_stav 1. 12. 2025'!$D$4:$D$71,"nenalezeno",0)</f>
        <v>Oddělení vyměřovací V</v>
      </c>
    </row>
    <row r="652" spans="1:15" x14ac:dyDescent="0.25">
      <c r="A652" s="233"/>
      <c r="B652" s="114">
        <v>230152526</v>
      </c>
      <c r="C652" s="115" t="s">
        <v>1139</v>
      </c>
      <c r="D652" s="181">
        <f t="shared" si="57"/>
        <v>23</v>
      </c>
      <c r="E652" s="181" t="str">
        <f>_xlfn.XLOOKUP(D652,Číselník!A:A,Číselník!B:B,"nenalezeno",0)</f>
        <v>FÚ pro Plzeňský kraj</v>
      </c>
      <c r="F652" s="181">
        <f t="shared" si="58"/>
        <v>2301</v>
      </c>
      <c r="G652" s="181" t="str">
        <f>_xlfn.XLOOKUP(F652,'Číselník II_stav 1. 7. 2026'!A:A,'Číselník II_stav 1. 7. 2026'!B:B,"nenalezeno",0)</f>
        <v>Sekce ÚP v Plzni</v>
      </c>
      <c r="H652" s="181">
        <f t="shared" si="59"/>
        <v>230152</v>
      </c>
      <c r="I652" s="181">
        <f t="shared" si="60"/>
        <v>52526</v>
      </c>
      <c r="J652" s="181" t="str">
        <f>'FÚ_stav 1. 7. 2026'!$A$4</f>
        <v>Ředitel FÚ</v>
      </c>
      <c r="K652" s="181" t="s">
        <v>475</v>
      </c>
      <c r="L652" s="181" t="str">
        <f t="shared" si="61"/>
        <v>Sekce ÚP v Plzni</v>
      </c>
      <c r="M652" s="181" t="str">
        <f>_xlfn.XLOOKUP(I652,'Sekce_ÚP_stav 1. 12. 2025'!$F$4:$F$71,'Sekce_ÚP_stav 1. 12. 2025'!$A$4:$A$71,"nenalezeno",0)</f>
        <v>Ředitel sekce ÚP</v>
      </c>
      <c r="N652" s="181" t="str">
        <f>_xlfn.XLOOKUP(I652,'Sekce_ÚP_stav 1. 12. 2025'!$F$4:$F$71,'Sekce_ÚP_stav 1. 12. 2025'!$C$4:$C$71,"nenalezeno",0)</f>
        <v>Odbor vyměřovací II</v>
      </c>
      <c r="O652" s="181" t="str">
        <f>_xlfn.XLOOKUP(I652,'Sekce_ÚP_stav 1. 12. 2025'!$F$4:$F$71,'Sekce_ÚP_stav 1. 12. 2025'!$D$4:$D$71,"nenalezeno",0)</f>
        <v>Oddělení vyměřovací VI</v>
      </c>
    </row>
    <row r="653" spans="1:15" x14ac:dyDescent="0.25">
      <c r="A653" s="233"/>
      <c r="B653" s="114">
        <v>230161050</v>
      </c>
      <c r="C653" s="115" t="s">
        <v>1140</v>
      </c>
      <c r="D653" s="181">
        <f t="shared" si="57"/>
        <v>23</v>
      </c>
      <c r="E653" s="181" t="str">
        <f>_xlfn.XLOOKUP(D653,Číselník!A:A,Číselník!B:B,"nenalezeno",0)</f>
        <v>FÚ pro Plzeňský kraj</v>
      </c>
      <c r="F653" s="181">
        <f t="shared" si="58"/>
        <v>2301</v>
      </c>
      <c r="G653" s="181" t="str">
        <f>_xlfn.XLOOKUP(F653,'Číselník II_stav 1. 7. 2026'!A:A,'Číselník II_stav 1. 7. 2026'!B:B,"nenalezeno",0)</f>
        <v>Sekce ÚP v Plzni</v>
      </c>
      <c r="H653" s="181">
        <f t="shared" si="59"/>
        <v>230161</v>
      </c>
      <c r="I653" s="181">
        <f t="shared" si="60"/>
        <v>61050</v>
      </c>
      <c r="J653" s="181" t="str">
        <f>'FÚ_stav 1. 7. 2026'!$A$4</f>
        <v>Ředitel FÚ</v>
      </c>
      <c r="K653" s="181" t="s">
        <v>475</v>
      </c>
      <c r="L653" s="181" t="str">
        <f t="shared" si="61"/>
        <v>Sekce ÚP v Plzni</v>
      </c>
      <c r="M653" s="181" t="str">
        <f>_xlfn.XLOOKUP(I653,'Sekce_ÚP_stav 1. 12. 2025'!$F$4:$F$71,'Sekce_ÚP_stav 1. 12. 2025'!$A$4:$A$71,"nenalezeno",0)</f>
        <v>Ředitel sekce ÚP</v>
      </c>
      <c r="N653" s="181" t="str">
        <f>_xlfn.XLOOKUP(I653,'Sekce_ÚP_stav 1. 12. 2025'!$F$4:$F$71,'Sekce_ÚP_stav 1. 12. 2025'!$C$4:$C$71,"nenalezeno",0)</f>
        <v>Odbor kontrolní I</v>
      </c>
      <c r="O653" s="181"/>
    </row>
    <row r="654" spans="1:15" x14ac:dyDescent="0.25">
      <c r="A654" s="233"/>
      <c r="B654" s="114">
        <v>230161561</v>
      </c>
      <c r="C654" s="115" t="s">
        <v>1141</v>
      </c>
      <c r="D654" s="181">
        <f t="shared" si="57"/>
        <v>23</v>
      </c>
      <c r="E654" s="181" t="str">
        <f>_xlfn.XLOOKUP(D654,Číselník!A:A,Číselník!B:B,"nenalezeno",0)</f>
        <v>FÚ pro Plzeňský kraj</v>
      </c>
      <c r="F654" s="181">
        <f t="shared" si="58"/>
        <v>2301</v>
      </c>
      <c r="G654" s="181" t="str">
        <f>_xlfn.XLOOKUP(F654,'Číselník II_stav 1. 7. 2026'!A:A,'Číselník II_stav 1. 7. 2026'!B:B,"nenalezeno",0)</f>
        <v>Sekce ÚP v Plzni</v>
      </c>
      <c r="H654" s="181">
        <f t="shared" si="59"/>
        <v>230161</v>
      </c>
      <c r="I654" s="181">
        <f t="shared" si="60"/>
        <v>61561</v>
      </c>
      <c r="J654" s="181" t="str">
        <f>'FÚ_stav 1. 7. 2026'!$A$4</f>
        <v>Ředitel FÚ</v>
      </c>
      <c r="K654" s="181" t="s">
        <v>475</v>
      </c>
      <c r="L654" s="181" t="str">
        <f t="shared" si="61"/>
        <v>Sekce ÚP v Plzni</v>
      </c>
      <c r="M654" s="181" t="str">
        <f>_xlfn.XLOOKUP(I654,'Sekce_ÚP_stav 1. 12. 2025'!$F$4:$F$71,'Sekce_ÚP_stav 1. 12. 2025'!$A$4:$A$71,"nenalezeno",0)</f>
        <v>Ředitel sekce ÚP</v>
      </c>
      <c r="N654" s="181" t="str">
        <f>_xlfn.XLOOKUP(I654,'Sekce_ÚP_stav 1. 12. 2025'!$F$4:$F$71,'Sekce_ÚP_stav 1. 12. 2025'!$C$4:$C$71,"nenalezeno",0)</f>
        <v>Odbor kontrolní I</v>
      </c>
      <c r="O654" s="181" t="str">
        <f>_xlfn.XLOOKUP(I654,'Sekce_ÚP_stav 1. 12. 2025'!$F$4:$F$71,'Sekce_ÚP_stav 1. 12. 2025'!$D$4:$D$71,"nenalezeno",0)</f>
        <v>Oddělení kontrolní I</v>
      </c>
    </row>
    <row r="655" spans="1:15" x14ac:dyDescent="0.25">
      <c r="A655" s="233"/>
      <c r="B655" s="114">
        <v>230161562</v>
      </c>
      <c r="C655" s="187" t="s">
        <v>1142</v>
      </c>
      <c r="D655" s="181">
        <f t="shared" si="57"/>
        <v>23</v>
      </c>
      <c r="E655" s="181" t="str">
        <f>_xlfn.XLOOKUP(D655,Číselník!A:A,Číselník!B:B,"nenalezeno",0)</f>
        <v>FÚ pro Plzeňský kraj</v>
      </c>
      <c r="F655" s="181">
        <f t="shared" si="58"/>
        <v>2301</v>
      </c>
      <c r="G655" s="181" t="str">
        <f>_xlfn.XLOOKUP(F655,'Číselník II_stav 1. 7. 2026'!A:A,'Číselník II_stav 1. 7. 2026'!B:B,"nenalezeno",0)</f>
        <v>Sekce ÚP v Plzni</v>
      </c>
      <c r="H655" s="181">
        <f t="shared" si="59"/>
        <v>230161</v>
      </c>
      <c r="I655" s="181">
        <f t="shared" si="60"/>
        <v>61562</v>
      </c>
      <c r="J655" s="181" t="str">
        <f>'FÚ_stav 1. 7. 2026'!$A$4</f>
        <v>Ředitel FÚ</v>
      </c>
      <c r="K655" s="181" t="s">
        <v>475</v>
      </c>
      <c r="L655" s="181" t="str">
        <f t="shared" si="61"/>
        <v>Sekce ÚP v Plzni</v>
      </c>
      <c r="M655" s="181" t="str">
        <f>_xlfn.XLOOKUP(I655,'Sekce_ÚP_stav 1. 12. 2025'!$F$4:$F$71,'Sekce_ÚP_stav 1. 12. 2025'!$A$4:$A$71,"nenalezeno",0)</f>
        <v>Ředitel sekce ÚP</v>
      </c>
      <c r="N655" s="181" t="str">
        <f>_xlfn.XLOOKUP(I655,'Sekce_ÚP_stav 1. 12. 2025'!$F$4:$F$71,'Sekce_ÚP_stav 1. 12. 2025'!$C$4:$C$71,"nenalezeno",0)</f>
        <v>Odbor kontrolní I</v>
      </c>
      <c r="O655" s="181" t="str">
        <f>_xlfn.XLOOKUP(I655,'Sekce_ÚP_stav 1. 12. 2025'!$F$4:$F$71,'Sekce_ÚP_stav 1. 12. 2025'!$D$4:$D$71,"nenalezeno",0)</f>
        <v>Oddělení kontrolní II</v>
      </c>
    </row>
    <row r="656" spans="1:15" x14ac:dyDescent="0.25">
      <c r="A656" s="233"/>
      <c r="B656" s="114">
        <v>230161563</v>
      </c>
      <c r="C656" s="187" t="s">
        <v>1143</v>
      </c>
      <c r="D656" s="181">
        <f t="shared" si="57"/>
        <v>23</v>
      </c>
      <c r="E656" s="181" t="str">
        <f>_xlfn.XLOOKUP(D656,Číselník!A:A,Číselník!B:B,"nenalezeno",0)</f>
        <v>FÚ pro Plzeňský kraj</v>
      </c>
      <c r="F656" s="181">
        <f t="shared" si="58"/>
        <v>2301</v>
      </c>
      <c r="G656" s="181" t="str">
        <f>_xlfn.XLOOKUP(F656,'Číselník II_stav 1. 7. 2026'!A:A,'Číselník II_stav 1. 7. 2026'!B:B,"nenalezeno",0)</f>
        <v>Sekce ÚP v Plzni</v>
      </c>
      <c r="H656" s="181">
        <f t="shared" si="59"/>
        <v>230161</v>
      </c>
      <c r="I656" s="181">
        <f t="shared" si="60"/>
        <v>61563</v>
      </c>
      <c r="J656" s="181" t="str">
        <f>'FÚ_stav 1. 7. 2026'!$A$4</f>
        <v>Ředitel FÚ</v>
      </c>
      <c r="K656" s="181" t="s">
        <v>475</v>
      </c>
      <c r="L656" s="181" t="str">
        <f t="shared" si="61"/>
        <v>Sekce ÚP v Plzni</v>
      </c>
      <c r="M656" s="181" t="str">
        <f>_xlfn.XLOOKUP(I656,'Sekce_ÚP_stav 1. 12. 2025'!$F$4:$F$71,'Sekce_ÚP_stav 1. 12. 2025'!$A$4:$A$71,"nenalezeno",0)</f>
        <v>Ředitel sekce ÚP</v>
      </c>
      <c r="N656" s="181" t="str">
        <f>_xlfn.XLOOKUP(I656,'Sekce_ÚP_stav 1. 12. 2025'!$F$4:$F$71,'Sekce_ÚP_stav 1. 12. 2025'!$C$4:$C$71,"nenalezeno",0)</f>
        <v>Odbor kontrolní I</v>
      </c>
      <c r="O656" s="181" t="str">
        <f>_xlfn.XLOOKUP(I656,'Sekce_ÚP_stav 1. 12. 2025'!$F$4:$F$71,'Sekce_ÚP_stav 1. 12. 2025'!$D$4:$D$71,"nenalezeno",0)</f>
        <v>Oddělení kontrolní III</v>
      </c>
    </row>
    <row r="657" spans="1:15" x14ac:dyDescent="0.25">
      <c r="A657" s="233"/>
      <c r="B657" s="114">
        <v>230161564</v>
      </c>
      <c r="C657" s="187" t="s">
        <v>1144</v>
      </c>
      <c r="D657" s="181">
        <f t="shared" si="57"/>
        <v>23</v>
      </c>
      <c r="E657" s="181" t="str">
        <f>_xlfn.XLOOKUP(D657,Číselník!A:A,Číselník!B:B,"nenalezeno",0)</f>
        <v>FÚ pro Plzeňský kraj</v>
      </c>
      <c r="F657" s="181">
        <f t="shared" si="58"/>
        <v>2301</v>
      </c>
      <c r="G657" s="181" t="str">
        <f>_xlfn.XLOOKUP(F657,'Číselník II_stav 1. 7. 2026'!A:A,'Číselník II_stav 1. 7. 2026'!B:B,"nenalezeno",0)</f>
        <v>Sekce ÚP v Plzni</v>
      </c>
      <c r="H657" s="181">
        <f t="shared" si="59"/>
        <v>230161</v>
      </c>
      <c r="I657" s="181">
        <f t="shared" si="60"/>
        <v>61564</v>
      </c>
      <c r="J657" s="181" t="str">
        <f>'FÚ_stav 1. 7. 2026'!$A$4</f>
        <v>Ředitel FÚ</v>
      </c>
      <c r="K657" s="181" t="s">
        <v>475</v>
      </c>
      <c r="L657" s="181" t="str">
        <f t="shared" si="61"/>
        <v>Sekce ÚP v Plzni</v>
      </c>
      <c r="M657" s="181" t="str">
        <f>_xlfn.XLOOKUP(I657,'Sekce_ÚP_stav 1. 12. 2025'!$F$4:$F$71,'Sekce_ÚP_stav 1. 12. 2025'!$A$4:$A$71,"nenalezeno",0)</f>
        <v>Ředitel sekce ÚP</v>
      </c>
      <c r="N657" s="181" t="str">
        <f>_xlfn.XLOOKUP(I657,'Sekce_ÚP_stav 1. 12. 2025'!$F$4:$F$71,'Sekce_ÚP_stav 1. 12. 2025'!$C$4:$C$71,"nenalezeno",0)</f>
        <v>Odbor kontrolní I</v>
      </c>
      <c r="O657" s="181" t="str">
        <f>_xlfn.XLOOKUP(I657,'Sekce_ÚP_stav 1. 12. 2025'!$F$4:$F$71,'Sekce_ÚP_stav 1. 12. 2025'!$D$4:$D$71,"nenalezeno",0)</f>
        <v>Oddělení kontrolní IV</v>
      </c>
    </row>
    <row r="658" spans="1:15" x14ac:dyDescent="0.25">
      <c r="A658" s="233"/>
      <c r="B658" s="114">
        <v>230162564</v>
      </c>
      <c r="C658" s="187" t="s">
        <v>2388</v>
      </c>
      <c r="D658" s="181">
        <f t="shared" si="57"/>
        <v>23</v>
      </c>
      <c r="E658" s="181" t="str">
        <f>_xlfn.XLOOKUP(D658,Číselník!A:A,Číselník!B:B,"nenalezeno",0)</f>
        <v>FÚ pro Plzeňský kraj</v>
      </c>
      <c r="F658" s="181">
        <f t="shared" si="58"/>
        <v>2301</v>
      </c>
      <c r="G658" s="181" t="str">
        <f>_xlfn.XLOOKUP(F658,'Číselník II_stav 1. 7. 2026'!A:A,'Číselník II_stav 1. 7. 2026'!B:B,"nenalezeno",0)</f>
        <v>Sekce ÚP v Plzni</v>
      </c>
      <c r="H658" s="181">
        <f t="shared" si="59"/>
        <v>230162</v>
      </c>
      <c r="I658" s="181">
        <f t="shared" si="60"/>
        <v>62564</v>
      </c>
      <c r="J658" s="181" t="str">
        <f>'FÚ_stav 1. 7. 2026'!$A$4</f>
        <v>Ředitel FÚ</v>
      </c>
      <c r="K658" s="181" t="s">
        <v>475</v>
      </c>
      <c r="L658" s="181" t="str">
        <f t="shared" si="61"/>
        <v>Sekce ÚP v Plzni</v>
      </c>
      <c r="M658" s="181" t="str">
        <f>_xlfn.XLOOKUP(I658,'Sekce_ÚP_stav 1. 12. 2025'!$F$4:$F$71,'Sekce_ÚP_stav 1. 12. 2025'!$A$4:$A$71,"nenalezeno",0)</f>
        <v>Ředitel sekce ÚP</v>
      </c>
      <c r="N658" s="181" t="str">
        <f>_xlfn.XLOOKUP(I658,'Sekce_ÚP_stav 1. 12. 2025'!$F$4:$F$71,'Sekce_ÚP_stav 1. 12. 2025'!$C$4:$C$71,"nenalezeno",0)</f>
        <v>Odbor kontrolní II</v>
      </c>
      <c r="O658" s="181" t="str">
        <f>_xlfn.XLOOKUP(I658,'Sekce_ÚP_stav 1. 12. 2025'!$F$4:$F$71,'Sekce_ÚP_stav 1. 12. 2025'!$D$4:$D$71,"nenalezeno",0)</f>
        <v>Oddělení kontrolní IV</v>
      </c>
    </row>
    <row r="659" spans="1:15" x14ac:dyDescent="0.25">
      <c r="A659" s="233"/>
      <c r="B659" s="114">
        <v>230162050</v>
      </c>
      <c r="C659" s="115" t="s">
        <v>1145</v>
      </c>
      <c r="D659" s="181">
        <f t="shared" si="57"/>
        <v>23</v>
      </c>
      <c r="E659" s="181" t="str">
        <f>_xlfn.XLOOKUP(D659,Číselník!A:A,Číselník!B:B,"nenalezeno",0)</f>
        <v>FÚ pro Plzeňský kraj</v>
      </c>
      <c r="F659" s="181">
        <f t="shared" si="58"/>
        <v>2301</v>
      </c>
      <c r="G659" s="181" t="str">
        <f>_xlfn.XLOOKUP(F659,'Číselník II_stav 1. 7. 2026'!A:A,'Číselník II_stav 1. 7. 2026'!B:B,"nenalezeno",0)</f>
        <v>Sekce ÚP v Plzni</v>
      </c>
      <c r="H659" s="181">
        <f t="shared" si="59"/>
        <v>230162</v>
      </c>
      <c r="I659" s="181">
        <f t="shared" si="60"/>
        <v>62050</v>
      </c>
      <c r="J659" s="181" t="str">
        <f>'FÚ_stav 1. 7. 2026'!$A$4</f>
        <v>Ředitel FÚ</v>
      </c>
      <c r="K659" s="181" t="s">
        <v>475</v>
      </c>
      <c r="L659" s="181" t="str">
        <f t="shared" si="61"/>
        <v>Sekce ÚP v Plzni</v>
      </c>
      <c r="M659" s="181" t="str">
        <f>_xlfn.XLOOKUP(I659,'Sekce_ÚP_stav 1. 12. 2025'!$F$4:$F$71,'Sekce_ÚP_stav 1. 12. 2025'!$A$4:$A$71,"nenalezeno",0)</f>
        <v>Ředitel sekce ÚP</v>
      </c>
      <c r="N659" s="181" t="str">
        <f>_xlfn.XLOOKUP(I659,'Sekce_ÚP_stav 1. 12. 2025'!$F$4:$F$71,'Sekce_ÚP_stav 1. 12. 2025'!$C$4:$C$71,"nenalezeno",0)</f>
        <v>Odbor kontrolní II</v>
      </c>
      <c r="O659" s="181"/>
    </row>
    <row r="660" spans="1:15" x14ac:dyDescent="0.25">
      <c r="A660" s="233"/>
      <c r="B660" s="114">
        <v>230162564</v>
      </c>
      <c r="C660" s="187" t="s">
        <v>1144</v>
      </c>
      <c r="D660" s="181">
        <f t="shared" si="57"/>
        <v>23</v>
      </c>
      <c r="E660" s="181" t="str">
        <f>_xlfn.XLOOKUP(D660,Číselník!A:A,Číselník!B:B,"nenalezeno",0)</f>
        <v>FÚ pro Plzeňský kraj</v>
      </c>
      <c r="F660" s="181">
        <f t="shared" si="58"/>
        <v>2301</v>
      </c>
      <c r="G660" s="181" t="str">
        <f>_xlfn.XLOOKUP(F660,'Číselník II_stav 1. 7. 2026'!A:A,'Číselník II_stav 1. 7. 2026'!B:B,"nenalezeno",0)</f>
        <v>Sekce ÚP v Plzni</v>
      </c>
      <c r="H660" s="181">
        <f t="shared" si="59"/>
        <v>230162</v>
      </c>
      <c r="I660" s="181">
        <f t="shared" si="60"/>
        <v>62564</v>
      </c>
      <c r="J660" s="181" t="str">
        <f>'FÚ_stav 1. 7. 2026'!$A$4</f>
        <v>Ředitel FÚ</v>
      </c>
      <c r="K660" s="181" t="s">
        <v>475</v>
      </c>
      <c r="L660" s="181" t="str">
        <f t="shared" si="61"/>
        <v>Sekce ÚP v Plzni</v>
      </c>
      <c r="M660" s="181" t="str">
        <f>_xlfn.XLOOKUP(I660,'Sekce_ÚP_stav 1. 12. 2025'!$F$4:$F$71,'Sekce_ÚP_stav 1. 12. 2025'!$A$4:$A$71,"nenalezeno",0)</f>
        <v>Ředitel sekce ÚP</v>
      </c>
      <c r="N660" s="181" t="str">
        <f>_xlfn.XLOOKUP(I660,'Sekce_ÚP_stav 1. 12. 2025'!$F$4:$F$71,'Sekce_ÚP_stav 1. 12. 2025'!$C$4:$C$71,"nenalezeno",0)</f>
        <v>Odbor kontrolní II</v>
      </c>
      <c r="O660" s="181" t="str">
        <f>_xlfn.XLOOKUP(I660,'Sekce_ÚP_stav 1. 12. 2025'!$F$4:$F$71,'Sekce_ÚP_stav 1. 12. 2025'!$D$4:$D$71,"nenalezeno",0)</f>
        <v>Oddělení kontrolní IV</v>
      </c>
    </row>
    <row r="661" spans="1:15" x14ac:dyDescent="0.25">
      <c r="A661" s="233"/>
      <c r="B661" s="114">
        <v>230162561</v>
      </c>
      <c r="C661" s="187" t="s">
        <v>1146</v>
      </c>
      <c r="D661" s="181">
        <f t="shared" si="57"/>
        <v>23</v>
      </c>
      <c r="E661" s="181" t="str">
        <f>_xlfn.XLOOKUP(D661,Číselník!A:A,Číselník!B:B,"nenalezeno",0)</f>
        <v>FÚ pro Plzeňský kraj</v>
      </c>
      <c r="F661" s="181">
        <f t="shared" si="58"/>
        <v>2301</v>
      </c>
      <c r="G661" s="181" t="str">
        <f>_xlfn.XLOOKUP(F661,'Číselník II_stav 1. 7. 2026'!A:A,'Číselník II_stav 1. 7. 2026'!B:B,"nenalezeno",0)</f>
        <v>Sekce ÚP v Plzni</v>
      </c>
      <c r="H661" s="181">
        <f t="shared" si="59"/>
        <v>230162</v>
      </c>
      <c r="I661" s="181">
        <f t="shared" si="60"/>
        <v>62561</v>
      </c>
      <c r="J661" s="181" t="str">
        <f>'FÚ_stav 1. 7. 2026'!$A$4</f>
        <v>Ředitel FÚ</v>
      </c>
      <c r="K661" s="181" t="s">
        <v>475</v>
      </c>
      <c r="L661" s="181" t="str">
        <f t="shared" si="61"/>
        <v>Sekce ÚP v Plzni</v>
      </c>
      <c r="M661" s="181" t="str">
        <f>_xlfn.XLOOKUP(I661,'Sekce_ÚP_stav 1. 12. 2025'!$F$4:$F$71,'Sekce_ÚP_stav 1. 12. 2025'!$A$4:$A$71,"nenalezeno",0)</f>
        <v>Ředitel sekce ÚP</v>
      </c>
      <c r="N661" s="181" t="str">
        <f>_xlfn.XLOOKUP(I661,'Sekce_ÚP_stav 1. 12. 2025'!$F$4:$F$71,'Sekce_ÚP_stav 1. 12. 2025'!$C$4:$C$71,"nenalezeno",0)</f>
        <v>Odbor kontrolní II</v>
      </c>
      <c r="O661" s="181" t="str">
        <f>_xlfn.XLOOKUP(I661,'Sekce_ÚP_stav 1. 12. 2025'!$F$4:$F$71,'Sekce_ÚP_stav 1. 12. 2025'!$D$4:$D$71,"nenalezeno",0)</f>
        <v>Oddělení kontrolní I</v>
      </c>
    </row>
    <row r="662" spans="1:15" x14ac:dyDescent="0.25">
      <c r="A662" s="233"/>
      <c r="B662" s="114">
        <v>230162562</v>
      </c>
      <c r="C662" s="187" t="s">
        <v>1147</v>
      </c>
      <c r="D662" s="181">
        <f t="shared" si="57"/>
        <v>23</v>
      </c>
      <c r="E662" s="181" t="str">
        <f>_xlfn.XLOOKUP(D662,Číselník!A:A,Číselník!B:B,"nenalezeno",0)</f>
        <v>FÚ pro Plzeňský kraj</v>
      </c>
      <c r="F662" s="181">
        <f t="shared" si="58"/>
        <v>2301</v>
      </c>
      <c r="G662" s="181" t="str">
        <f>_xlfn.XLOOKUP(F662,'Číselník II_stav 1. 7. 2026'!A:A,'Číselník II_stav 1. 7. 2026'!B:B,"nenalezeno",0)</f>
        <v>Sekce ÚP v Plzni</v>
      </c>
      <c r="H662" s="181">
        <f t="shared" si="59"/>
        <v>230162</v>
      </c>
      <c r="I662" s="181">
        <f t="shared" si="60"/>
        <v>62562</v>
      </c>
      <c r="J662" s="181" t="str">
        <f>'FÚ_stav 1. 7. 2026'!$A$4</f>
        <v>Ředitel FÚ</v>
      </c>
      <c r="K662" s="181" t="s">
        <v>475</v>
      </c>
      <c r="L662" s="181" t="str">
        <f t="shared" si="61"/>
        <v>Sekce ÚP v Plzni</v>
      </c>
      <c r="M662" s="181" t="str">
        <f>_xlfn.XLOOKUP(I662,'Sekce_ÚP_stav 1. 12. 2025'!$F$4:$F$71,'Sekce_ÚP_stav 1. 12. 2025'!$A$4:$A$71,"nenalezeno",0)</f>
        <v>Ředitel sekce ÚP</v>
      </c>
      <c r="N662" s="181" t="str">
        <f>_xlfn.XLOOKUP(I662,'Sekce_ÚP_stav 1. 12. 2025'!$F$4:$F$71,'Sekce_ÚP_stav 1. 12. 2025'!$C$4:$C$71,"nenalezeno",0)</f>
        <v>Odbor kontrolní II</v>
      </c>
      <c r="O662" s="181" t="str">
        <f>_xlfn.XLOOKUP(I662,'Sekce_ÚP_stav 1. 12. 2025'!$F$4:$F$71,'Sekce_ÚP_stav 1. 12. 2025'!$D$4:$D$71,"nenalezeno",0)</f>
        <v>Oddělení kontrolní II</v>
      </c>
    </row>
    <row r="663" spans="1:15" x14ac:dyDescent="0.25">
      <c r="A663" s="233"/>
      <c r="B663" s="114">
        <v>230162563</v>
      </c>
      <c r="C663" s="115" t="s">
        <v>1148</v>
      </c>
      <c r="D663" s="181">
        <f t="shared" si="57"/>
        <v>23</v>
      </c>
      <c r="E663" s="181" t="str">
        <f>_xlfn.XLOOKUP(D663,Číselník!A:A,Číselník!B:B,"nenalezeno",0)</f>
        <v>FÚ pro Plzeňský kraj</v>
      </c>
      <c r="F663" s="181">
        <f t="shared" si="58"/>
        <v>2301</v>
      </c>
      <c r="G663" s="181" t="str">
        <f>_xlfn.XLOOKUP(F663,'Číselník II_stav 1. 7. 2026'!A:A,'Číselník II_stav 1. 7. 2026'!B:B,"nenalezeno",0)</f>
        <v>Sekce ÚP v Plzni</v>
      </c>
      <c r="H663" s="181">
        <f t="shared" si="59"/>
        <v>230162</v>
      </c>
      <c r="I663" s="181">
        <f t="shared" si="60"/>
        <v>62563</v>
      </c>
      <c r="J663" s="181" t="str">
        <f>'FÚ_stav 1. 7. 2026'!$A$4</f>
        <v>Ředitel FÚ</v>
      </c>
      <c r="K663" s="181" t="s">
        <v>475</v>
      </c>
      <c r="L663" s="181" t="str">
        <f t="shared" si="61"/>
        <v>Sekce ÚP v Plzni</v>
      </c>
      <c r="M663" s="181" t="str">
        <f>_xlfn.XLOOKUP(I663,'Sekce_ÚP_stav 1. 12. 2025'!$F$4:$F$71,'Sekce_ÚP_stav 1. 12. 2025'!$A$4:$A$71,"nenalezeno",0)</f>
        <v>Ředitel sekce ÚP</v>
      </c>
      <c r="N663" s="181" t="str">
        <f>_xlfn.XLOOKUP(I663,'Sekce_ÚP_stav 1. 12. 2025'!$F$4:$F$71,'Sekce_ÚP_stav 1. 12. 2025'!$C$4:$C$71,"nenalezeno",0)</f>
        <v>Odbor kontrolní II</v>
      </c>
      <c r="O663" s="181" t="str">
        <f>_xlfn.XLOOKUP(I663,'Sekce_ÚP_stav 1. 12. 2025'!$F$4:$F$71,'Sekce_ÚP_stav 1. 12. 2025'!$D$4:$D$71,"nenalezeno",0)</f>
        <v>Oddělení kontrolní III</v>
      </c>
    </row>
    <row r="664" spans="1:15" x14ac:dyDescent="0.25">
      <c r="A664" s="233"/>
      <c r="B664" s="114">
        <v>230170050</v>
      </c>
      <c r="C664" s="115" t="s">
        <v>1149</v>
      </c>
      <c r="D664" s="181">
        <f t="shared" si="57"/>
        <v>23</v>
      </c>
      <c r="E664" s="181" t="str">
        <f>_xlfn.XLOOKUP(D664,Číselník!A:A,Číselník!B:B,"nenalezeno",0)</f>
        <v>FÚ pro Plzeňský kraj</v>
      </c>
      <c r="F664" s="181">
        <f t="shared" si="58"/>
        <v>2301</v>
      </c>
      <c r="G664" s="181" t="str">
        <f>_xlfn.XLOOKUP(F664,'Číselník II_stav 1. 7. 2026'!A:A,'Číselník II_stav 1. 7. 2026'!B:B,"nenalezeno",0)</f>
        <v>Sekce ÚP v Plzni</v>
      </c>
      <c r="H664" s="181">
        <f t="shared" si="59"/>
        <v>230170</v>
      </c>
      <c r="I664" s="181">
        <f t="shared" si="60"/>
        <v>70050</v>
      </c>
      <c r="J664" s="181" t="str">
        <f>'FÚ_stav 1. 7. 2026'!$A$4</f>
        <v>Ředitel FÚ</v>
      </c>
      <c r="K664" s="181" t="s">
        <v>475</v>
      </c>
      <c r="L664" s="181" t="str">
        <f t="shared" si="61"/>
        <v>Sekce ÚP v Plzni</v>
      </c>
      <c r="M664" s="181" t="str">
        <f>_xlfn.XLOOKUP(I664,'Sekce_ÚP_stav 1. 12. 2025'!$F$4:$F$71,'Sekce_ÚP_stav 1. 12. 2025'!$A$4:$A$71,"nenalezeno",0)</f>
        <v>Ředitel sekce ÚP</v>
      </c>
      <c r="N664" s="181" t="str">
        <f>_xlfn.XLOOKUP(I664,'Sekce_ÚP_stav 1. 12. 2025'!$F$4:$F$71,'Sekce_ÚP_stav 1. 12. 2025'!$C$4:$C$71,"nenalezeno",0)</f>
        <v>Odbor majetkových daní</v>
      </c>
      <c r="O664" s="181"/>
    </row>
    <row r="665" spans="1:15" x14ac:dyDescent="0.25">
      <c r="A665" s="233"/>
      <c r="B665" s="114">
        <v>230170461</v>
      </c>
      <c r="C665" s="115" t="s">
        <v>1150</v>
      </c>
      <c r="D665" s="181">
        <f t="shared" si="57"/>
        <v>23</v>
      </c>
      <c r="E665" s="181" t="str">
        <f>_xlfn.XLOOKUP(D665,Číselník!A:A,Číselník!B:B,"nenalezeno",0)</f>
        <v>FÚ pro Plzeňský kraj</v>
      </c>
      <c r="F665" s="181">
        <f t="shared" si="58"/>
        <v>2301</v>
      </c>
      <c r="G665" s="181" t="str">
        <f>_xlfn.XLOOKUP(F665,'Číselník II_stav 1. 7. 2026'!A:A,'Číselník II_stav 1. 7. 2026'!B:B,"nenalezeno",0)</f>
        <v>Sekce ÚP v Plzni</v>
      </c>
      <c r="H665" s="181">
        <f t="shared" si="59"/>
        <v>230170</v>
      </c>
      <c r="I665" s="181">
        <f t="shared" si="60"/>
        <v>70461</v>
      </c>
      <c r="J665" s="181" t="str">
        <f>'FÚ_stav 1. 7. 2026'!$A$4</f>
        <v>Ředitel FÚ</v>
      </c>
      <c r="K665" s="181" t="s">
        <v>475</v>
      </c>
      <c r="L665" s="181" t="str">
        <f t="shared" si="61"/>
        <v>Sekce ÚP v Plzni</v>
      </c>
      <c r="M665" s="181" t="str">
        <f>_xlfn.XLOOKUP(I665,'Sekce_ÚP_stav 1. 12. 2025'!$F$4:$F$71,'Sekce_ÚP_stav 1. 12. 2025'!$A$4:$A$71,"nenalezeno",0)</f>
        <v>Ředitel sekce ÚP</v>
      </c>
      <c r="N665" s="181" t="str">
        <f>_xlfn.XLOOKUP(I665,'Sekce_ÚP_stav 1. 12. 2025'!$F$4:$F$71,'Sekce_ÚP_stav 1. 12. 2025'!$C$4:$C$71,"nenalezeno",0)</f>
        <v>Odbor majetkových daní</v>
      </c>
      <c r="O665" s="181" t="str">
        <f>_xlfn.XLOOKUP(I665,'Sekce_ÚP_stav 1. 12. 2025'!$F$4:$F$71,'Sekce_ÚP_stav 1. 12. 2025'!$D$4:$D$71,"nenalezeno",0)</f>
        <v>Oddělení majetkových daní I</v>
      </c>
    </row>
    <row r="666" spans="1:15" x14ac:dyDescent="0.25">
      <c r="A666" s="233"/>
      <c r="B666" s="114">
        <v>230170462</v>
      </c>
      <c r="C666" s="115" t="s">
        <v>1151</v>
      </c>
      <c r="D666" s="181">
        <f t="shared" si="57"/>
        <v>23</v>
      </c>
      <c r="E666" s="181" t="str">
        <f>_xlfn.XLOOKUP(D666,Číselník!A:A,Číselník!B:B,"nenalezeno",0)</f>
        <v>FÚ pro Plzeňský kraj</v>
      </c>
      <c r="F666" s="181">
        <f t="shared" si="58"/>
        <v>2301</v>
      </c>
      <c r="G666" s="181" t="str">
        <f>_xlfn.XLOOKUP(F666,'Číselník II_stav 1. 7. 2026'!A:A,'Číselník II_stav 1. 7. 2026'!B:B,"nenalezeno",0)</f>
        <v>Sekce ÚP v Plzni</v>
      </c>
      <c r="H666" s="181">
        <f t="shared" si="59"/>
        <v>230170</v>
      </c>
      <c r="I666" s="181">
        <f t="shared" si="60"/>
        <v>70462</v>
      </c>
      <c r="J666" s="181" t="str">
        <f>'FÚ_stav 1. 7. 2026'!$A$4</f>
        <v>Ředitel FÚ</v>
      </c>
      <c r="K666" s="181" t="s">
        <v>475</v>
      </c>
      <c r="L666" s="181" t="str">
        <f t="shared" si="61"/>
        <v>Sekce ÚP v Plzni</v>
      </c>
      <c r="M666" s="181" t="str">
        <f>_xlfn.XLOOKUP(I666,'Sekce_ÚP_stav 1. 12. 2025'!$F$4:$F$71,'Sekce_ÚP_stav 1. 12. 2025'!$A$4:$A$71,"nenalezeno",0)</f>
        <v>Ředitel sekce ÚP</v>
      </c>
      <c r="N666" s="181" t="str">
        <f>_xlfn.XLOOKUP(I666,'Sekce_ÚP_stav 1. 12. 2025'!$F$4:$F$71,'Sekce_ÚP_stav 1. 12. 2025'!$C$4:$C$71,"nenalezeno",0)</f>
        <v>Odbor majetkových daní</v>
      </c>
      <c r="O666" s="181" t="str">
        <f>_xlfn.XLOOKUP(I666,'Sekce_ÚP_stav 1. 12. 2025'!$F$4:$F$71,'Sekce_ÚP_stav 1. 12. 2025'!$D$4:$D$71,"nenalezeno",0)</f>
        <v>Oddělení majetkových daní II</v>
      </c>
    </row>
    <row r="667" spans="1:15" x14ac:dyDescent="0.25">
      <c r="A667" s="233"/>
      <c r="B667" s="114">
        <v>230200030</v>
      </c>
      <c r="C667" s="115" t="s">
        <v>1152</v>
      </c>
      <c r="D667" s="181">
        <f t="shared" si="57"/>
        <v>23</v>
      </c>
      <c r="E667" s="181" t="str">
        <f>_xlfn.XLOOKUP(D667,Číselník!A:A,Číselník!B:B,"nenalezeno",0)</f>
        <v>FÚ pro Plzeňský kraj</v>
      </c>
      <c r="F667" s="181">
        <f t="shared" si="58"/>
        <v>2302</v>
      </c>
      <c r="G667" s="181" t="str">
        <f>_xlfn.XLOOKUP(F667,'Číselník II_stav 1. 7. 2026'!A:A,'Číselník II_stav 1. 7. 2026'!B:B,"nenalezeno",0)</f>
        <v>Sekce ÚP Plzeň-sever</v>
      </c>
      <c r="H667" s="181">
        <f t="shared" si="59"/>
        <v>230200</v>
      </c>
      <c r="I667" s="181">
        <f t="shared" si="60"/>
        <v>30</v>
      </c>
      <c r="J667" s="181" t="str">
        <f>'FÚ_stav 1. 7. 2026'!$A$4</f>
        <v>Ředitel FÚ</v>
      </c>
      <c r="K667" s="181" t="s">
        <v>476</v>
      </c>
      <c r="L667" s="181" t="str">
        <f t="shared" si="61"/>
        <v>Sekce ÚP Plzeň-sever</v>
      </c>
      <c r="M667" s="181" t="str">
        <f>_xlfn.XLOOKUP(I667,'Sekce_ÚP_stav 1. 12. 2025'!$F$4:$F$71,'Sekce_ÚP_stav 1. 12. 2025'!$A$4:$A$71,"nenalezeno",0)</f>
        <v>Ředitel sekce ÚP</v>
      </c>
      <c r="N667" s="181"/>
      <c r="O667" s="181"/>
    </row>
    <row r="668" spans="1:15" x14ac:dyDescent="0.25">
      <c r="A668" s="233"/>
      <c r="B668" s="114">
        <v>230200460</v>
      </c>
      <c r="C668" s="115" t="s">
        <v>1153</v>
      </c>
      <c r="D668" s="181">
        <f t="shared" si="57"/>
        <v>23</v>
      </c>
      <c r="E668" s="181" t="str">
        <f>_xlfn.XLOOKUP(D668,Číselník!A:A,Číselník!B:B,"nenalezeno",0)</f>
        <v>FÚ pro Plzeňský kraj</v>
      </c>
      <c r="F668" s="181">
        <f t="shared" si="58"/>
        <v>2302</v>
      </c>
      <c r="G668" s="181" t="str">
        <f>_xlfn.XLOOKUP(F668,'Číselník II_stav 1. 7. 2026'!A:A,'Číselník II_stav 1. 7. 2026'!B:B,"nenalezeno",0)</f>
        <v>Sekce ÚP Plzeň-sever</v>
      </c>
      <c r="H668" s="181">
        <f t="shared" si="59"/>
        <v>230200</v>
      </c>
      <c r="I668" s="181">
        <f t="shared" si="60"/>
        <v>460</v>
      </c>
      <c r="J668" s="181" t="str">
        <f>'FÚ_stav 1. 7. 2026'!$A$4</f>
        <v>Ředitel FÚ</v>
      </c>
      <c r="K668" s="181" t="s">
        <v>476</v>
      </c>
      <c r="L668" s="181" t="str">
        <f t="shared" si="61"/>
        <v>Sekce ÚP Plzeň-sever</v>
      </c>
      <c r="M668" s="181" t="str">
        <f>_xlfn.XLOOKUP(I668,'Sekce_ÚP_stav 1. 12. 2025'!$F$4:$F$71,'Sekce_ÚP_stav 1. 12. 2025'!$A$4:$A$71,"nenalezeno",0)</f>
        <v>Ředitel sekce ÚP</v>
      </c>
      <c r="N668" s="181" t="str">
        <f>_xlfn.XLOOKUP(I668,'Sekce_ÚP_stav 1. 12. 2025'!$F$4:$F$71,'Sekce_ÚP_stav 1. 12. 2025'!$C$4:$C$71,"nenalezeno",0)</f>
        <v>Oddělení majetkových daní</v>
      </c>
      <c r="O668" s="181"/>
    </row>
    <row r="669" spans="1:15" x14ac:dyDescent="0.25">
      <c r="A669" s="233"/>
      <c r="B669" s="114">
        <v>230200510</v>
      </c>
      <c r="C669" s="115" t="s">
        <v>1154</v>
      </c>
      <c r="D669" s="181">
        <f t="shared" si="57"/>
        <v>23</v>
      </c>
      <c r="E669" s="181" t="str">
        <f>_xlfn.XLOOKUP(D669,Číselník!A:A,Číselník!B:B,"nenalezeno",0)</f>
        <v>FÚ pro Plzeňský kraj</v>
      </c>
      <c r="F669" s="181">
        <f t="shared" si="58"/>
        <v>2302</v>
      </c>
      <c r="G669" s="181" t="str">
        <f>_xlfn.XLOOKUP(F669,'Číselník II_stav 1. 7. 2026'!A:A,'Číselník II_stav 1. 7. 2026'!B:B,"nenalezeno",0)</f>
        <v>Sekce ÚP Plzeň-sever</v>
      </c>
      <c r="H669" s="181">
        <f t="shared" si="59"/>
        <v>230200</v>
      </c>
      <c r="I669" s="181">
        <f t="shared" si="60"/>
        <v>510</v>
      </c>
      <c r="J669" s="181" t="str">
        <f>'FÚ_stav 1. 7. 2026'!$A$4</f>
        <v>Ředitel FÚ</v>
      </c>
      <c r="K669" s="181" t="s">
        <v>476</v>
      </c>
      <c r="L669" s="181" t="str">
        <f t="shared" si="61"/>
        <v>Sekce ÚP Plzeň-sever</v>
      </c>
      <c r="M669" s="181" t="str">
        <f>_xlfn.XLOOKUP(I669,'Sekce_ÚP_stav 1. 12. 2025'!$F$4:$F$71,'Sekce_ÚP_stav 1. 12. 2025'!$A$4:$A$71,"nenalezeno",0)</f>
        <v>Ředitel sekce ÚP</v>
      </c>
      <c r="N669" s="181" t="str">
        <f>_xlfn.XLOOKUP(I669,'Sekce_ÚP_stav 1. 12. 2025'!$F$4:$F$71,'Sekce_ÚP_stav 1. 12. 2025'!$C$4:$C$71,"nenalezeno",0)</f>
        <v>Oddělení správy registrů</v>
      </c>
      <c r="O669" s="181"/>
    </row>
    <row r="670" spans="1:15" x14ac:dyDescent="0.25">
      <c r="A670" s="233"/>
      <c r="B670" s="114">
        <v>230250050</v>
      </c>
      <c r="C670" s="115" t="s">
        <v>1155</v>
      </c>
      <c r="D670" s="181">
        <f t="shared" si="57"/>
        <v>23</v>
      </c>
      <c r="E670" s="181" t="str">
        <f>_xlfn.XLOOKUP(D670,Číselník!A:A,Číselník!B:B,"nenalezeno",0)</f>
        <v>FÚ pro Plzeňský kraj</v>
      </c>
      <c r="F670" s="181">
        <f t="shared" si="58"/>
        <v>2302</v>
      </c>
      <c r="G670" s="181" t="str">
        <f>_xlfn.XLOOKUP(F670,'Číselník II_stav 1. 7. 2026'!A:A,'Číselník II_stav 1. 7. 2026'!B:B,"nenalezeno",0)</f>
        <v>Sekce ÚP Plzeň-sever</v>
      </c>
      <c r="H670" s="181">
        <f t="shared" si="59"/>
        <v>230250</v>
      </c>
      <c r="I670" s="181">
        <f t="shared" si="60"/>
        <v>50050</v>
      </c>
      <c r="J670" s="181" t="str">
        <f>'FÚ_stav 1. 7. 2026'!$A$4</f>
        <v>Ředitel FÚ</v>
      </c>
      <c r="K670" s="181" t="s">
        <v>476</v>
      </c>
      <c r="L670" s="181" t="str">
        <f t="shared" si="61"/>
        <v>Sekce ÚP Plzeň-sever</v>
      </c>
      <c r="M670" s="181" t="str">
        <f>_xlfn.XLOOKUP(I670,'Sekce_ÚP_stav 1. 12. 2025'!$F$4:$F$71,'Sekce_ÚP_stav 1. 12. 2025'!$A$4:$A$71,"nenalezeno",0)</f>
        <v>Ředitel sekce ÚP</v>
      </c>
      <c r="N670" s="181" t="str">
        <f>_xlfn.XLOOKUP(I670,'Sekce_ÚP_stav 1. 12. 2025'!$F$4:$F$71,'Sekce_ÚP_stav 1. 12. 2025'!$C$4:$C$71,"nenalezeno",0)</f>
        <v>Odbor vyměřovací</v>
      </c>
      <c r="O670" s="181"/>
    </row>
    <row r="671" spans="1:15" x14ac:dyDescent="0.25">
      <c r="A671" s="233"/>
      <c r="B671" s="114">
        <v>230250521</v>
      </c>
      <c r="C671" s="115" t="s">
        <v>1156</v>
      </c>
      <c r="D671" s="181">
        <f t="shared" si="57"/>
        <v>23</v>
      </c>
      <c r="E671" s="181" t="str">
        <f>_xlfn.XLOOKUP(D671,Číselník!A:A,Číselník!B:B,"nenalezeno",0)</f>
        <v>FÚ pro Plzeňský kraj</v>
      </c>
      <c r="F671" s="181">
        <f t="shared" si="58"/>
        <v>2302</v>
      </c>
      <c r="G671" s="181" t="str">
        <f>_xlfn.XLOOKUP(F671,'Číselník II_stav 1. 7. 2026'!A:A,'Číselník II_stav 1. 7. 2026'!B:B,"nenalezeno",0)</f>
        <v>Sekce ÚP Plzeň-sever</v>
      </c>
      <c r="H671" s="181">
        <f t="shared" si="59"/>
        <v>230250</v>
      </c>
      <c r="I671" s="181">
        <f t="shared" si="60"/>
        <v>50521</v>
      </c>
      <c r="J671" s="181" t="str">
        <f>'FÚ_stav 1. 7. 2026'!$A$4</f>
        <v>Ředitel FÚ</v>
      </c>
      <c r="K671" s="181" t="s">
        <v>476</v>
      </c>
      <c r="L671" s="181" t="str">
        <f t="shared" si="61"/>
        <v>Sekce ÚP Plzeň-sever</v>
      </c>
      <c r="M671" s="181" t="str">
        <f>_xlfn.XLOOKUP(I671,'Sekce_ÚP_stav 1. 12. 2025'!$F$4:$F$71,'Sekce_ÚP_stav 1. 12. 2025'!$A$4:$A$71,"nenalezeno",0)</f>
        <v>Ředitel sekce ÚP</v>
      </c>
      <c r="N671" s="181" t="str">
        <f>_xlfn.XLOOKUP(I671,'Sekce_ÚP_stav 1. 12. 2025'!$F$4:$F$71,'Sekce_ÚP_stav 1. 12. 2025'!$C$4:$C$71,"nenalezeno",0)</f>
        <v>Odbor vyměřovací</v>
      </c>
      <c r="O671" s="181" t="str">
        <f>_xlfn.XLOOKUP(I671,'Sekce_ÚP_stav 1. 12. 2025'!$F$4:$F$71,'Sekce_ÚP_stav 1. 12. 2025'!$D$4:$D$71,"nenalezeno",0)</f>
        <v>Oddělení vyměřovací I</v>
      </c>
    </row>
    <row r="672" spans="1:15" x14ac:dyDescent="0.25">
      <c r="A672" s="233"/>
      <c r="B672" s="114">
        <v>230250522</v>
      </c>
      <c r="C672" s="115" t="s">
        <v>1157</v>
      </c>
      <c r="D672" s="181">
        <f t="shared" si="57"/>
        <v>23</v>
      </c>
      <c r="E672" s="181" t="str">
        <f>_xlfn.XLOOKUP(D672,Číselník!A:A,Číselník!B:B,"nenalezeno",0)</f>
        <v>FÚ pro Plzeňský kraj</v>
      </c>
      <c r="F672" s="181">
        <f t="shared" si="58"/>
        <v>2302</v>
      </c>
      <c r="G672" s="181" t="str">
        <f>_xlfn.XLOOKUP(F672,'Číselník II_stav 1. 7. 2026'!A:A,'Číselník II_stav 1. 7. 2026'!B:B,"nenalezeno",0)</f>
        <v>Sekce ÚP Plzeň-sever</v>
      </c>
      <c r="H672" s="181">
        <f t="shared" si="59"/>
        <v>230250</v>
      </c>
      <c r="I672" s="181">
        <f t="shared" si="60"/>
        <v>50522</v>
      </c>
      <c r="J672" s="181" t="str">
        <f>'FÚ_stav 1. 7. 2026'!$A$4</f>
        <v>Ředitel FÚ</v>
      </c>
      <c r="K672" s="181" t="s">
        <v>476</v>
      </c>
      <c r="L672" s="181" t="str">
        <f t="shared" si="61"/>
        <v>Sekce ÚP Plzeň-sever</v>
      </c>
      <c r="M672" s="181" t="str">
        <f>_xlfn.XLOOKUP(I672,'Sekce_ÚP_stav 1. 12. 2025'!$F$4:$F$71,'Sekce_ÚP_stav 1. 12. 2025'!$A$4:$A$71,"nenalezeno",0)</f>
        <v>Ředitel sekce ÚP</v>
      </c>
      <c r="N672" s="181" t="str">
        <f>_xlfn.XLOOKUP(I672,'Sekce_ÚP_stav 1. 12. 2025'!$F$4:$F$71,'Sekce_ÚP_stav 1. 12. 2025'!$C$4:$C$71,"nenalezeno",0)</f>
        <v>Odbor vyměřovací</v>
      </c>
      <c r="O672" s="181" t="str">
        <f>_xlfn.XLOOKUP(I672,'Sekce_ÚP_stav 1. 12. 2025'!$F$4:$F$71,'Sekce_ÚP_stav 1. 12. 2025'!$D$4:$D$71,"nenalezeno",0)</f>
        <v>Oddělení vyměřovací II</v>
      </c>
    </row>
    <row r="673" spans="1:15" x14ac:dyDescent="0.25">
      <c r="A673" s="233"/>
      <c r="B673" s="114">
        <v>230260050</v>
      </c>
      <c r="C673" s="115" t="s">
        <v>1158</v>
      </c>
      <c r="D673" s="181">
        <f t="shared" si="57"/>
        <v>23</v>
      </c>
      <c r="E673" s="181" t="str">
        <f>_xlfn.XLOOKUP(D673,Číselník!A:A,Číselník!B:B,"nenalezeno",0)</f>
        <v>FÚ pro Plzeňský kraj</v>
      </c>
      <c r="F673" s="181">
        <f t="shared" si="58"/>
        <v>2302</v>
      </c>
      <c r="G673" s="181" t="str">
        <f>_xlfn.XLOOKUP(F673,'Číselník II_stav 1. 7. 2026'!A:A,'Číselník II_stav 1. 7. 2026'!B:B,"nenalezeno",0)</f>
        <v>Sekce ÚP Plzeň-sever</v>
      </c>
      <c r="H673" s="181">
        <f t="shared" si="59"/>
        <v>230260</v>
      </c>
      <c r="I673" s="181">
        <f t="shared" si="60"/>
        <v>60050</v>
      </c>
      <c r="J673" s="181" t="str">
        <f>'FÚ_stav 1. 7. 2026'!$A$4</f>
        <v>Ředitel FÚ</v>
      </c>
      <c r="K673" s="181" t="s">
        <v>476</v>
      </c>
      <c r="L673" s="181" t="str">
        <f t="shared" si="61"/>
        <v>Sekce ÚP Plzeň-sever</v>
      </c>
      <c r="M673" s="181" t="str">
        <f>_xlfn.XLOOKUP(I673,'Sekce_ÚP_stav 1. 12. 2025'!$F$4:$F$71,'Sekce_ÚP_stav 1. 12. 2025'!$A$4:$A$71,"nenalezeno",0)</f>
        <v>Ředitel sekce ÚP</v>
      </c>
      <c r="N673" s="181" t="str">
        <f>_xlfn.XLOOKUP(I673,'Sekce_ÚP_stav 1. 12. 2025'!$F$4:$F$71,'Sekce_ÚP_stav 1. 12. 2025'!$C$4:$C$71,"nenalezeno",0)</f>
        <v>Odbor kontrolní</v>
      </c>
      <c r="O673" s="181"/>
    </row>
    <row r="674" spans="1:15" x14ac:dyDescent="0.25">
      <c r="A674" s="233"/>
      <c r="B674" s="114">
        <v>230260561</v>
      </c>
      <c r="C674" s="115" t="s">
        <v>1159</v>
      </c>
      <c r="D674" s="181">
        <f t="shared" si="57"/>
        <v>23</v>
      </c>
      <c r="E674" s="181" t="str">
        <f>_xlfn.XLOOKUP(D674,Číselník!A:A,Číselník!B:B,"nenalezeno",0)</f>
        <v>FÚ pro Plzeňský kraj</v>
      </c>
      <c r="F674" s="181">
        <f t="shared" si="58"/>
        <v>2302</v>
      </c>
      <c r="G674" s="181" t="str">
        <f>_xlfn.XLOOKUP(F674,'Číselník II_stav 1. 7. 2026'!A:A,'Číselník II_stav 1. 7. 2026'!B:B,"nenalezeno",0)</f>
        <v>Sekce ÚP Plzeň-sever</v>
      </c>
      <c r="H674" s="181">
        <f t="shared" si="59"/>
        <v>230260</v>
      </c>
      <c r="I674" s="181">
        <f t="shared" si="60"/>
        <v>60561</v>
      </c>
      <c r="J674" s="181" t="str">
        <f>'FÚ_stav 1. 7. 2026'!$A$4</f>
        <v>Ředitel FÚ</v>
      </c>
      <c r="K674" s="181" t="s">
        <v>476</v>
      </c>
      <c r="L674" s="181" t="str">
        <f t="shared" si="61"/>
        <v>Sekce ÚP Plzeň-sever</v>
      </c>
      <c r="M674" s="181" t="str">
        <f>_xlfn.XLOOKUP(I674,'Sekce_ÚP_stav 1. 12. 2025'!$F$4:$F$71,'Sekce_ÚP_stav 1. 12. 2025'!$A$4:$A$71,"nenalezeno",0)</f>
        <v>Ředitel sekce ÚP</v>
      </c>
      <c r="N674" s="181" t="str">
        <f>_xlfn.XLOOKUP(I674,'Sekce_ÚP_stav 1. 12. 2025'!$F$4:$F$71,'Sekce_ÚP_stav 1. 12. 2025'!$C$4:$C$71,"nenalezeno",0)</f>
        <v>Odbor kontrolní</v>
      </c>
      <c r="O674" s="181" t="str">
        <f>_xlfn.XLOOKUP(I674,'Sekce_ÚP_stav 1. 12. 2025'!$F$4:$F$71,'Sekce_ÚP_stav 1. 12. 2025'!$D$4:$D$71,"nenalezeno",0)</f>
        <v>Oddělení kontrolní I</v>
      </c>
    </row>
    <row r="675" spans="1:15" x14ac:dyDescent="0.25">
      <c r="A675" s="233"/>
      <c r="B675" s="114">
        <v>230260562</v>
      </c>
      <c r="C675" s="115" t="s">
        <v>1160</v>
      </c>
      <c r="D675" s="181">
        <f t="shared" si="57"/>
        <v>23</v>
      </c>
      <c r="E675" s="181" t="str">
        <f>_xlfn.XLOOKUP(D675,Číselník!A:A,Číselník!B:B,"nenalezeno",0)</f>
        <v>FÚ pro Plzeňský kraj</v>
      </c>
      <c r="F675" s="181">
        <f t="shared" si="58"/>
        <v>2302</v>
      </c>
      <c r="G675" s="181" t="str">
        <f>_xlfn.XLOOKUP(F675,'Číselník II_stav 1. 7. 2026'!A:A,'Číselník II_stav 1. 7. 2026'!B:B,"nenalezeno",0)</f>
        <v>Sekce ÚP Plzeň-sever</v>
      </c>
      <c r="H675" s="181">
        <f t="shared" si="59"/>
        <v>230260</v>
      </c>
      <c r="I675" s="181">
        <f t="shared" si="60"/>
        <v>60562</v>
      </c>
      <c r="J675" s="181" t="str">
        <f>'FÚ_stav 1. 7. 2026'!$A$4</f>
        <v>Ředitel FÚ</v>
      </c>
      <c r="K675" s="181" t="s">
        <v>476</v>
      </c>
      <c r="L675" s="181" t="str">
        <f t="shared" si="61"/>
        <v>Sekce ÚP Plzeň-sever</v>
      </c>
      <c r="M675" s="181" t="str">
        <f>_xlfn.XLOOKUP(I675,'Sekce_ÚP_stav 1. 12. 2025'!$F$4:$F$71,'Sekce_ÚP_stav 1. 12. 2025'!$A$4:$A$71,"nenalezeno",0)</f>
        <v>Ředitel sekce ÚP</v>
      </c>
      <c r="N675" s="181" t="str">
        <f>_xlfn.XLOOKUP(I675,'Sekce_ÚP_stav 1. 12. 2025'!$F$4:$F$71,'Sekce_ÚP_stav 1. 12. 2025'!$C$4:$C$71,"nenalezeno",0)</f>
        <v>Odbor kontrolní</v>
      </c>
      <c r="O675" s="181" t="str">
        <f>_xlfn.XLOOKUP(I675,'Sekce_ÚP_stav 1. 12. 2025'!$F$4:$F$71,'Sekce_ÚP_stav 1. 12. 2025'!$D$4:$D$71,"nenalezeno",0)</f>
        <v>Oddělení kontrolní II</v>
      </c>
    </row>
    <row r="676" spans="1:15" x14ac:dyDescent="0.25">
      <c r="A676" s="233"/>
      <c r="B676" s="114">
        <v>230300030</v>
      </c>
      <c r="C676" s="115" t="s">
        <v>1161</v>
      </c>
      <c r="D676" s="181">
        <f t="shared" si="57"/>
        <v>23</v>
      </c>
      <c r="E676" s="181" t="str">
        <f>_xlfn.XLOOKUP(D676,Číselník!A:A,Číselník!B:B,"nenalezeno",0)</f>
        <v>FÚ pro Plzeňský kraj</v>
      </c>
      <c r="F676" s="181">
        <f t="shared" si="58"/>
        <v>2303</v>
      </c>
      <c r="G676" s="181" t="str">
        <f>_xlfn.XLOOKUP(F676,'Číselník II_stav 1. 7. 2026'!A:A,'Číselník II_stav 1. 7. 2026'!B:B,"nenalezeno",0)</f>
        <v>Sekce ÚP Plzeň-jih</v>
      </c>
      <c r="H676" s="181">
        <f t="shared" si="59"/>
        <v>230300</v>
      </c>
      <c r="I676" s="181">
        <f t="shared" si="60"/>
        <v>30</v>
      </c>
      <c r="J676" s="181" t="str">
        <f>'FÚ_stav 1. 7. 2026'!$A$4</f>
        <v>Ředitel FÚ</v>
      </c>
      <c r="K676" s="181" t="s">
        <v>477</v>
      </c>
      <c r="L676" s="181" t="str">
        <f t="shared" si="61"/>
        <v>Sekce ÚP Plzeň-jih</v>
      </c>
      <c r="M676" s="181" t="str">
        <f>_xlfn.XLOOKUP(I676,'Sekce_ÚP_stav 1. 12. 2025'!$F$4:$F$71,'Sekce_ÚP_stav 1. 12. 2025'!$A$4:$A$71,"nenalezeno",0)</f>
        <v>Ředitel sekce ÚP</v>
      </c>
      <c r="N676" s="181"/>
      <c r="O676" s="181"/>
    </row>
    <row r="677" spans="1:15" x14ac:dyDescent="0.25">
      <c r="A677" s="233"/>
      <c r="B677" s="114">
        <v>230300460</v>
      </c>
      <c r="C677" s="115" t="s">
        <v>1162</v>
      </c>
      <c r="D677" s="181">
        <f t="shared" si="57"/>
        <v>23</v>
      </c>
      <c r="E677" s="181" t="str">
        <f>_xlfn.XLOOKUP(D677,Číselník!A:A,Číselník!B:B,"nenalezeno",0)</f>
        <v>FÚ pro Plzeňský kraj</v>
      </c>
      <c r="F677" s="181">
        <f t="shared" si="58"/>
        <v>2303</v>
      </c>
      <c r="G677" s="181" t="str">
        <f>_xlfn.XLOOKUP(F677,'Číselník II_stav 1. 7. 2026'!A:A,'Číselník II_stav 1. 7. 2026'!B:B,"nenalezeno",0)</f>
        <v>Sekce ÚP Plzeň-jih</v>
      </c>
      <c r="H677" s="181">
        <f t="shared" si="59"/>
        <v>230300</v>
      </c>
      <c r="I677" s="181">
        <f t="shared" si="60"/>
        <v>460</v>
      </c>
      <c r="J677" s="181" t="str">
        <f>'FÚ_stav 1. 7. 2026'!$A$4</f>
        <v>Ředitel FÚ</v>
      </c>
      <c r="K677" s="181" t="s">
        <v>477</v>
      </c>
      <c r="L677" s="181" t="str">
        <f t="shared" si="61"/>
        <v>Sekce ÚP Plzeň-jih</v>
      </c>
      <c r="M677" s="181" t="str">
        <f>_xlfn.XLOOKUP(I677,'Sekce_ÚP_stav 1. 12. 2025'!$F$4:$F$71,'Sekce_ÚP_stav 1. 12. 2025'!$A$4:$A$71,"nenalezeno",0)</f>
        <v>Ředitel sekce ÚP</v>
      </c>
      <c r="N677" s="181" t="str">
        <f>_xlfn.XLOOKUP(I677,'Sekce_ÚP_stav 1. 12. 2025'!$F$4:$F$71,'Sekce_ÚP_stav 1. 12. 2025'!$C$4:$C$71,"nenalezeno",0)</f>
        <v>Oddělení majetkových daní</v>
      </c>
      <c r="O677" s="181"/>
    </row>
    <row r="678" spans="1:15" x14ac:dyDescent="0.25">
      <c r="A678" s="233"/>
      <c r="B678" s="114">
        <v>230300510</v>
      </c>
      <c r="C678" s="115" t="s">
        <v>1163</v>
      </c>
      <c r="D678" s="181">
        <f t="shared" si="57"/>
        <v>23</v>
      </c>
      <c r="E678" s="181" t="str">
        <f>_xlfn.XLOOKUP(D678,Číselník!A:A,Číselník!B:B,"nenalezeno",0)</f>
        <v>FÚ pro Plzeňský kraj</v>
      </c>
      <c r="F678" s="181">
        <f t="shared" si="58"/>
        <v>2303</v>
      </c>
      <c r="G678" s="181" t="str">
        <f>_xlfn.XLOOKUP(F678,'Číselník II_stav 1. 7. 2026'!A:A,'Číselník II_stav 1. 7. 2026'!B:B,"nenalezeno",0)</f>
        <v>Sekce ÚP Plzeň-jih</v>
      </c>
      <c r="H678" s="181">
        <f t="shared" si="59"/>
        <v>230300</v>
      </c>
      <c r="I678" s="181">
        <f t="shared" si="60"/>
        <v>510</v>
      </c>
      <c r="J678" s="181" t="str">
        <f>'FÚ_stav 1. 7. 2026'!$A$4</f>
        <v>Ředitel FÚ</v>
      </c>
      <c r="K678" s="181" t="s">
        <v>477</v>
      </c>
      <c r="L678" s="181" t="str">
        <f t="shared" si="61"/>
        <v>Sekce ÚP Plzeň-jih</v>
      </c>
      <c r="M678" s="181" t="str">
        <f>_xlfn.XLOOKUP(I678,'Sekce_ÚP_stav 1. 12. 2025'!$F$4:$F$71,'Sekce_ÚP_stav 1. 12. 2025'!$A$4:$A$71,"nenalezeno",0)</f>
        <v>Ředitel sekce ÚP</v>
      </c>
      <c r="N678" s="181" t="str">
        <f>_xlfn.XLOOKUP(I678,'Sekce_ÚP_stav 1. 12. 2025'!$F$4:$F$71,'Sekce_ÚP_stav 1. 12. 2025'!$C$4:$C$71,"nenalezeno",0)</f>
        <v>Oddělení správy registrů</v>
      </c>
      <c r="O678" s="181"/>
    </row>
    <row r="679" spans="1:15" x14ac:dyDescent="0.25">
      <c r="A679" s="233"/>
      <c r="B679" s="114">
        <v>230350050</v>
      </c>
      <c r="C679" s="115" t="s">
        <v>1164</v>
      </c>
      <c r="D679" s="181">
        <f t="shared" si="57"/>
        <v>23</v>
      </c>
      <c r="E679" s="181" t="str">
        <f>_xlfn.XLOOKUP(D679,Číselník!A:A,Číselník!B:B,"nenalezeno",0)</f>
        <v>FÚ pro Plzeňský kraj</v>
      </c>
      <c r="F679" s="181">
        <f t="shared" si="58"/>
        <v>2303</v>
      </c>
      <c r="G679" s="181" t="str">
        <f>_xlfn.XLOOKUP(F679,'Číselník II_stav 1. 7. 2026'!A:A,'Číselník II_stav 1. 7. 2026'!B:B,"nenalezeno",0)</f>
        <v>Sekce ÚP Plzeň-jih</v>
      </c>
      <c r="H679" s="181">
        <f t="shared" si="59"/>
        <v>230350</v>
      </c>
      <c r="I679" s="181">
        <f t="shared" si="60"/>
        <v>50050</v>
      </c>
      <c r="J679" s="181" t="str">
        <f>'FÚ_stav 1. 7. 2026'!$A$4</f>
        <v>Ředitel FÚ</v>
      </c>
      <c r="K679" s="181" t="s">
        <v>477</v>
      </c>
      <c r="L679" s="181" t="str">
        <f t="shared" si="61"/>
        <v>Sekce ÚP Plzeň-jih</v>
      </c>
      <c r="M679" s="181" t="str">
        <f>_xlfn.XLOOKUP(I679,'Sekce_ÚP_stav 1. 12. 2025'!$F$4:$F$71,'Sekce_ÚP_stav 1. 12. 2025'!$A$4:$A$71,"nenalezeno",0)</f>
        <v>Ředitel sekce ÚP</v>
      </c>
      <c r="N679" s="181" t="str">
        <f>_xlfn.XLOOKUP(I679,'Sekce_ÚP_stav 1. 12. 2025'!$F$4:$F$71,'Sekce_ÚP_stav 1. 12. 2025'!$C$4:$C$71,"nenalezeno",0)</f>
        <v>Odbor vyměřovací</v>
      </c>
      <c r="O679" s="181"/>
    </row>
    <row r="680" spans="1:15" x14ac:dyDescent="0.25">
      <c r="A680" s="233"/>
      <c r="B680" s="114">
        <v>230350521</v>
      </c>
      <c r="C680" s="115" t="s">
        <v>1165</v>
      </c>
      <c r="D680" s="181">
        <f t="shared" si="57"/>
        <v>23</v>
      </c>
      <c r="E680" s="181" t="str">
        <f>_xlfn.XLOOKUP(D680,Číselník!A:A,Číselník!B:B,"nenalezeno",0)</f>
        <v>FÚ pro Plzeňský kraj</v>
      </c>
      <c r="F680" s="181">
        <f t="shared" si="58"/>
        <v>2303</v>
      </c>
      <c r="G680" s="181" t="str">
        <f>_xlfn.XLOOKUP(F680,'Číselník II_stav 1. 7. 2026'!A:A,'Číselník II_stav 1. 7. 2026'!B:B,"nenalezeno",0)</f>
        <v>Sekce ÚP Plzeň-jih</v>
      </c>
      <c r="H680" s="181">
        <f t="shared" si="59"/>
        <v>230350</v>
      </c>
      <c r="I680" s="181">
        <f t="shared" si="60"/>
        <v>50521</v>
      </c>
      <c r="J680" s="181" t="str">
        <f>'FÚ_stav 1. 7. 2026'!$A$4</f>
        <v>Ředitel FÚ</v>
      </c>
      <c r="K680" s="181" t="s">
        <v>477</v>
      </c>
      <c r="L680" s="181" t="str">
        <f t="shared" si="61"/>
        <v>Sekce ÚP Plzeň-jih</v>
      </c>
      <c r="M680" s="181" t="str">
        <f>_xlfn.XLOOKUP(I680,'Sekce_ÚP_stav 1. 12. 2025'!$F$4:$F$71,'Sekce_ÚP_stav 1. 12. 2025'!$A$4:$A$71,"nenalezeno",0)</f>
        <v>Ředitel sekce ÚP</v>
      </c>
      <c r="N680" s="181" t="str">
        <f>_xlfn.XLOOKUP(I680,'Sekce_ÚP_stav 1. 12. 2025'!$F$4:$F$71,'Sekce_ÚP_stav 1. 12. 2025'!$C$4:$C$71,"nenalezeno",0)</f>
        <v>Odbor vyměřovací</v>
      </c>
      <c r="O680" s="181" t="str">
        <f>_xlfn.XLOOKUP(I680,'Sekce_ÚP_stav 1. 12. 2025'!$F$4:$F$71,'Sekce_ÚP_stav 1. 12. 2025'!$D$4:$D$71,"nenalezeno",0)</f>
        <v>Oddělení vyměřovací I</v>
      </c>
    </row>
    <row r="681" spans="1:15" x14ac:dyDescent="0.25">
      <c r="A681" s="233"/>
      <c r="B681" s="114">
        <v>230350522</v>
      </c>
      <c r="C681" s="115" t="s">
        <v>1166</v>
      </c>
      <c r="D681" s="181">
        <f t="shared" si="57"/>
        <v>23</v>
      </c>
      <c r="E681" s="181" t="str">
        <f>_xlfn.XLOOKUP(D681,Číselník!A:A,Číselník!B:B,"nenalezeno",0)</f>
        <v>FÚ pro Plzeňský kraj</v>
      </c>
      <c r="F681" s="181">
        <f t="shared" si="58"/>
        <v>2303</v>
      </c>
      <c r="G681" s="181" t="str">
        <f>_xlfn.XLOOKUP(F681,'Číselník II_stav 1. 7. 2026'!A:A,'Číselník II_stav 1. 7. 2026'!B:B,"nenalezeno",0)</f>
        <v>Sekce ÚP Plzeň-jih</v>
      </c>
      <c r="H681" s="181">
        <f t="shared" si="59"/>
        <v>230350</v>
      </c>
      <c r="I681" s="181">
        <f t="shared" si="60"/>
        <v>50522</v>
      </c>
      <c r="J681" s="181" t="str">
        <f>'FÚ_stav 1. 7. 2026'!$A$4</f>
        <v>Ředitel FÚ</v>
      </c>
      <c r="K681" s="181" t="s">
        <v>477</v>
      </c>
      <c r="L681" s="181" t="str">
        <f t="shared" si="61"/>
        <v>Sekce ÚP Plzeň-jih</v>
      </c>
      <c r="M681" s="181" t="str">
        <f>_xlfn.XLOOKUP(I681,'Sekce_ÚP_stav 1. 12. 2025'!$F$4:$F$71,'Sekce_ÚP_stav 1. 12. 2025'!$A$4:$A$71,"nenalezeno",0)</f>
        <v>Ředitel sekce ÚP</v>
      </c>
      <c r="N681" s="181" t="str">
        <f>_xlfn.XLOOKUP(I681,'Sekce_ÚP_stav 1. 12. 2025'!$F$4:$F$71,'Sekce_ÚP_stav 1. 12. 2025'!$C$4:$C$71,"nenalezeno",0)</f>
        <v>Odbor vyměřovací</v>
      </c>
      <c r="O681" s="181" t="str">
        <f>_xlfn.XLOOKUP(I681,'Sekce_ÚP_stav 1. 12. 2025'!$F$4:$F$71,'Sekce_ÚP_stav 1. 12. 2025'!$D$4:$D$71,"nenalezeno",0)</f>
        <v>Oddělení vyměřovací II</v>
      </c>
    </row>
    <row r="682" spans="1:15" x14ac:dyDescent="0.25">
      <c r="A682" s="233"/>
      <c r="B682" s="114">
        <v>230360050</v>
      </c>
      <c r="C682" s="115" t="s">
        <v>1167</v>
      </c>
      <c r="D682" s="181">
        <f t="shared" si="57"/>
        <v>23</v>
      </c>
      <c r="E682" s="181" t="str">
        <f>_xlfn.XLOOKUP(D682,Číselník!A:A,Číselník!B:B,"nenalezeno",0)</f>
        <v>FÚ pro Plzeňský kraj</v>
      </c>
      <c r="F682" s="181">
        <f t="shared" si="58"/>
        <v>2303</v>
      </c>
      <c r="G682" s="181" t="str">
        <f>_xlfn.XLOOKUP(F682,'Číselník II_stav 1. 7. 2026'!A:A,'Číselník II_stav 1. 7. 2026'!B:B,"nenalezeno",0)</f>
        <v>Sekce ÚP Plzeň-jih</v>
      </c>
      <c r="H682" s="181">
        <f t="shared" si="59"/>
        <v>230360</v>
      </c>
      <c r="I682" s="181">
        <f t="shared" si="60"/>
        <v>60050</v>
      </c>
      <c r="J682" s="181" t="str">
        <f>'FÚ_stav 1. 7. 2026'!$A$4</f>
        <v>Ředitel FÚ</v>
      </c>
      <c r="K682" s="181" t="s">
        <v>477</v>
      </c>
      <c r="L682" s="181" t="str">
        <f t="shared" si="61"/>
        <v>Sekce ÚP Plzeň-jih</v>
      </c>
      <c r="M682" s="181" t="str">
        <f>_xlfn.XLOOKUP(I682,'Sekce_ÚP_stav 1. 12. 2025'!$F$4:$F$71,'Sekce_ÚP_stav 1. 12. 2025'!$A$4:$A$71,"nenalezeno",0)</f>
        <v>Ředitel sekce ÚP</v>
      </c>
      <c r="N682" s="181" t="str">
        <f>_xlfn.XLOOKUP(I682,'Sekce_ÚP_stav 1. 12. 2025'!$F$4:$F$71,'Sekce_ÚP_stav 1. 12. 2025'!$C$4:$C$71,"nenalezeno",0)</f>
        <v>Odbor kontrolní</v>
      </c>
      <c r="O682" s="181"/>
    </row>
    <row r="683" spans="1:15" x14ac:dyDescent="0.25">
      <c r="A683" s="233"/>
      <c r="B683" s="114">
        <v>230360561</v>
      </c>
      <c r="C683" s="115" t="s">
        <v>1168</v>
      </c>
      <c r="D683" s="181">
        <f t="shared" si="57"/>
        <v>23</v>
      </c>
      <c r="E683" s="181" t="str">
        <f>_xlfn.XLOOKUP(D683,Číselník!A:A,Číselník!B:B,"nenalezeno",0)</f>
        <v>FÚ pro Plzeňský kraj</v>
      </c>
      <c r="F683" s="181">
        <f t="shared" si="58"/>
        <v>2303</v>
      </c>
      <c r="G683" s="181" t="str">
        <f>_xlfn.XLOOKUP(F683,'Číselník II_stav 1. 7. 2026'!A:A,'Číselník II_stav 1. 7. 2026'!B:B,"nenalezeno",0)</f>
        <v>Sekce ÚP Plzeň-jih</v>
      </c>
      <c r="H683" s="181">
        <f t="shared" si="59"/>
        <v>230360</v>
      </c>
      <c r="I683" s="181">
        <f t="shared" si="60"/>
        <v>60561</v>
      </c>
      <c r="J683" s="181" t="str">
        <f>'FÚ_stav 1. 7. 2026'!$A$4</f>
        <v>Ředitel FÚ</v>
      </c>
      <c r="K683" s="181" t="s">
        <v>477</v>
      </c>
      <c r="L683" s="181" t="str">
        <f t="shared" si="61"/>
        <v>Sekce ÚP Plzeň-jih</v>
      </c>
      <c r="M683" s="181" t="str">
        <f>_xlfn.XLOOKUP(I683,'Sekce_ÚP_stav 1. 12. 2025'!$F$4:$F$71,'Sekce_ÚP_stav 1. 12. 2025'!$A$4:$A$71,"nenalezeno",0)</f>
        <v>Ředitel sekce ÚP</v>
      </c>
      <c r="N683" s="181" t="str">
        <f>_xlfn.XLOOKUP(I683,'Sekce_ÚP_stav 1. 12. 2025'!$F$4:$F$71,'Sekce_ÚP_stav 1. 12. 2025'!$C$4:$C$71,"nenalezeno",0)</f>
        <v>Odbor kontrolní</v>
      </c>
      <c r="O683" s="181" t="str">
        <f>_xlfn.XLOOKUP(I683,'Sekce_ÚP_stav 1. 12. 2025'!$F$4:$F$71,'Sekce_ÚP_stav 1. 12. 2025'!$D$4:$D$71,"nenalezeno",0)</f>
        <v>Oddělení kontrolní I</v>
      </c>
    </row>
    <row r="684" spans="1:15" x14ac:dyDescent="0.25">
      <c r="A684" s="233"/>
      <c r="B684" s="114">
        <v>230360562</v>
      </c>
      <c r="C684" s="115" t="s">
        <v>1169</v>
      </c>
      <c r="D684" s="181">
        <f t="shared" si="57"/>
        <v>23</v>
      </c>
      <c r="E684" s="181" t="str">
        <f>_xlfn.XLOOKUP(D684,Číselník!A:A,Číselník!B:B,"nenalezeno",0)</f>
        <v>FÚ pro Plzeňský kraj</v>
      </c>
      <c r="F684" s="181">
        <f t="shared" si="58"/>
        <v>2303</v>
      </c>
      <c r="G684" s="181" t="str">
        <f>_xlfn.XLOOKUP(F684,'Číselník II_stav 1. 7. 2026'!A:A,'Číselník II_stav 1. 7. 2026'!B:B,"nenalezeno",0)</f>
        <v>Sekce ÚP Plzeň-jih</v>
      </c>
      <c r="H684" s="181">
        <f t="shared" si="59"/>
        <v>230360</v>
      </c>
      <c r="I684" s="181">
        <f t="shared" si="60"/>
        <v>60562</v>
      </c>
      <c r="J684" s="181" t="str">
        <f>'FÚ_stav 1. 7. 2026'!$A$4</f>
        <v>Ředitel FÚ</v>
      </c>
      <c r="K684" s="181" t="s">
        <v>477</v>
      </c>
      <c r="L684" s="181" t="str">
        <f t="shared" si="61"/>
        <v>Sekce ÚP Plzeň-jih</v>
      </c>
      <c r="M684" s="181" t="str">
        <f>_xlfn.XLOOKUP(I684,'Sekce_ÚP_stav 1. 12. 2025'!$F$4:$F$71,'Sekce_ÚP_stav 1. 12. 2025'!$A$4:$A$71,"nenalezeno",0)</f>
        <v>Ředitel sekce ÚP</v>
      </c>
      <c r="N684" s="181" t="str">
        <f>_xlfn.XLOOKUP(I684,'Sekce_ÚP_stav 1. 12. 2025'!$F$4:$F$71,'Sekce_ÚP_stav 1. 12. 2025'!$C$4:$C$71,"nenalezeno",0)</f>
        <v>Odbor kontrolní</v>
      </c>
      <c r="O684" s="181" t="str">
        <f>_xlfn.XLOOKUP(I684,'Sekce_ÚP_stav 1. 12. 2025'!$F$4:$F$71,'Sekce_ÚP_stav 1. 12. 2025'!$D$4:$D$71,"nenalezeno",0)</f>
        <v>Oddělení kontrolní II</v>
      </c>
    </row>
    <row r="685" spans="1:15" x14ac:dyDescent="0.25">
      <c r="A685" s="233"/>
      <c r="B685" s="114">
        <v>230500030</v>
      </c>
      <c r="C685" s="115" t="s">
        <v>1170</v>
      </c>
      <c r="D685" s="181">
        <f t="shared" si="57"/>
        <v>23</v>
      </c>
      <c r="E685" s="181" t="str">
        <f>_xlfn.XLOOKUP(D685,Číselník!A:A,Číselník!B:B,"nenalezeno",0)</f>
        <v>FÚ pro Plzeňský kraj</v>
      </c>
      <c r="F685" s="181">
        <f t="shared" si="58"/>
        <v>2305</v>
      </c>
      <c r="G685" s="181" t="str">
        <f>_xlfn.XLOOKUP(F685,'Číselník II_stav 1. 7. 2026'!A:A,'Číselník II_stav 1. 7. 2026'!B:B,"nenalezeno",0)</f>
        <v>Sekce ÚP v Domažlicích</v>
      </c>
      <c r="H685" s="181">
        <f t="shared" si="59"/>
        <v>230500</v>
      </c>
      <c r="I685" s="181">
        <f t="shared" si="60"/>
        <v>30</v>
      </c>
      <c r="J685" s="181" t="str">
        <f>'FÚ_stav 1. 7. 2026'!$A$4</f>
        <v>Ředitel FÚ</v>
      </c>
      <c r="K685" s="181" t="s">
        <v>479</v>
      </c>
      <c r="L685" s="181" t="str">
        <f t="shared" si="61"/>
        <v>Sekce ÚP v Domažlicích</v>
      </c>
      <c r="M685" s="181" t="str">
        <f>_xlfn.XLOOKUP(I685,'Sekce_ÚP_stav 1. 12. 2025'!$F$4:$F$71,'Sekce_ÚP_stav 1. 12. 2025'!$A$4:$A$71,"nenalezeno",0)</f>
        <v>Ředitel sekce ÚP</v>
      </c>
      <c r="N685" s="181"/>
      <c r="O685" s="181"/>
    </row>
    <row r="686" spans="1:15" x14ac:dyDescent="0.25">
      <c r="A686" s="233"/>
      <c r="B686" s="114">
        <v>230500460</v>
      </c>
      <c r="C686" s="115" t="s">
        <v>1171</v>
      </c>
      <c r="D686" s="181">
        <f t="shared" si="57"/>
        <v>23</v>
      </c>
      <c r="E686" s="181" t="str">
        <f>_xlfn.XLOOKUP(D686,Číselník!A:A,Číselník!B:B,"nenalezeno",0)</f>
        <v>FÚ pro Plzeňský kraj</v>
      </c>
      <c r="F686" s="181">
        <f t="shared" si="58"/>
        <v>2305</v>
      </c>
      <c r="G686" s="181" t="str">
        <f>_xlfn.XLOOKUP(F686,'Číselník II_stav 1. 7. 2026'!A:A,'Číselník II_stav 1. 7. 2026'!B:B,"nenalezeno",0)</f>
        <v>Sekce ÚP v Domažlicích</v>
      </c>
      <c r="H686" s="181">
        <f t="shared" si="59"/>
        <v>230500</v>
      </c>
      <c r="I686" s="181">
        <f t="shared" si="60"/>
        <v>460</v>
      </c>
      <c r="J686" s="181" t="str">
        <f>'FÚ_stav 1. 7. 2026'!$A$4</f>
        <v>Ředitel FÚ</v>
      </c>
      <c r="K686" s="181" t="s">
        <v>479</v>
      </c>
      <c r="L686" s="181" t="str">
        <f t="shared" si="61"/>
        <v>Sekce ÚP v Domažlicích</v>
      </c>
      <c r="M686" s="181" t="str">
        <f>_xlfn.XLOOKUP(I686,'Sekce_ÚP_stav 1. 12. 2025'!$F$4:$F$71,'Sekce_ÚP_stav 1. 12. 2025'!$A$4:$A$71,"nenalezeno",0)</f>
        <v>Ředitel sekce ÚP</v>
      </c>
      <c r="N686" s="181" t="str">
        <f>_xlfn.XLOOKUP(I686,'Sekce_ÚP_stav 1. 12. 2025'!$F$4:$F$71,'Sekce_ÚP_stav 1. 12. 2025'!$C$4:$C$71,"nenalezeno",0)</f>
        <v>Oddělení majetkových daní</v>
      </c>
      <c r="O686" s="181"/>
    </row>
    <row r="687" spans="1:15" x14ac:dyDescent="0.25">
      <c r="A687" s="233"/>
      <c r="B687" s="114">
        <v>230500510</v>
      </c>
      <c r="C687" s="115" t="s">
        <v>1172</v>
      </c>
      <c r="D687" s="181">
        <f t="shared" si="57"/>
        <v>23</v>
      </c>
      <c r="E687" s="181" t="str">
        <f>_xlfn.XLOOKUP(D687,Číselník!A:A,Číselník!B:B,"nenalezeno",0)</f>
        <v>FÚ pro Plzeňský kraj</v>
      </c>
      <c r="F687" s="181">
        <f t="shared" si="58"/>
        <v>2305</v>
      </c>
      <c r="G687" s="181" t="str">
        <f>_xlfn.XLOOKUP(F687,'Číselník II_stav 1. 7. 2026'!A:A,'Číselník II_stav 1. 7. 2026'!B:B,"nenalezeno",0)</f>
        <v>Sekce ÚP v Domažlicích</v>
      </c>
      <c r="H687" s="181">
        <f t="shared" si="59"/>
        <v>230500</v>
      </c>
      <c r="I687" s="181">
        <f t="shared" si="60"/>
        <v>510</v>
      </c>
      <c r="J687" s="181" t="str">
        <f>'FÚ_stav 1. 7. 2026'!$A$4</f>
        <v>Ředitel FÚ</v>
      </c>
      <c r="K687" s="181" t="s">
        <v>479</v>
      </c>
      <c r="L687" s="181" t="str">
        <f t="shared" si="61"/>
        <v>Sekce ÚP v Domažlicích</v>
      </c>
      <c r="M687" s="181" t="str">
        <f>_xlfn.XLOOKUP(I687,'Sekce_ÚP_stav 1. 12. 2025'!$F$4:$F$71,'Sekce_ÚP_stav 1. 12. 2025'!$A$4:$A$71,"nenalezeno",0)</f>
        <v>Ředitel sekce ÚP</v>
      </c>
      <c r="N687" s="181" t="str">
        <f>_xlfn.XLOOKUP(I687,'Sekce_ÚP_stav 1. 12. 2025'!$F$4:$F$71,'Sekce_ÚP_stav 1. 12. 2025'!$C$4:$C$71,"nenalezeno",0)</f>
        <v>Oddělení správy registrů</v>
      </c>
      <c r="O687" s="181"/>
    </row>
    <row r="688" spans="1:15" x14ac:dyDescent="0.25">
      <c r="A688" s="233"/>
      <c r="B688" s="114">
        <v>230550050</v>
      </c>
      <c r="C688" s="115" t="s">
        <v>1173</v>
      </c>
      <c r="D688" s="181">
        <f t="shared" si="57"/>
        <v>23</v>
      </c>
      <c r="E688" s="181" t="str">
        <f>_xlfn.XLOOKUP(D688,Číselník!A:A,Číselník!B:B,"nenalezeno",0)</f>
        <v>FÚ pro Plzeňský kraj</v>
      </c>
      <c r="F688" s="181">
        <f t="shared" si="58"/>
        <v>2305</v>
      </c>
      <c r="G688" s="181" t="str">
        <f>_xlfn.XLOOKUP(F688,'Číselník II_stav 1. 7. 2026'!A:A,'Číselník II_stav 1. 7. 2026'!B:B,"nenalezeno",0)</f>
        <v>Sekce ÚP v Domažlicích</v>
      </c>
      <c r="H688" s="181">
        <f t="shared" si="59"/>
        <v>230550</v>
      </c>
      <c r="I688" s="181">
        <f t="shared" si="60"/>
        <v>50050</v>
      </c>
      <c r="J688" s="181" t="str">
        <f>'FÚ_stav 1. 7. 2026'!$A$4</f>
        <v>Ředitel FÚ</v>
      </c>
      <c r="K688" s="181" t="s">
        <v>479</v>
      </c>
      <c r="L688" s="181" t="str">
        <f t="shared" si="61"/>
        <v>Sekce ÚP v Domažlicích</v>
      </c>
      <c r="M688" s="181" t="str">
        <f>_xlfn.XLOOKUP(I688,'Sekce_ÚP_stav 1. 12. 2025'!$F$4:$F$71,'Sekce_ÚP_stav 1. 12. 2025'!$A$4:$A$71,"nenalezeno",0)</f>
        <v>Ředitel sekce ÚP</v>
      </c>
      <c r="N688" s="181" t="str">
        <f>_xlfn.XLOOKUP(I688,'Sekce_ÚP_stav 1. 12. 2025'!$F$4:$F$71,'Sekce_ÚP_stav 1. 12. 2025'!$C$4:$C$71,"nenalezeno",0)</f>
        <v>Odbor vyměřovací</v>
      </c>
      <c r="O688" s="181"/>
    </row>
    <row r="689" spans="1:15" x14ac:dyDescent="0.25">
      <c r="A689" s="233"/>
      <c r="B689" s="114">
        <v>230550521</v>
      </c>
      <c r="C689" s="115" t="s">
        <v>1174</v>
      </c>
      <c r="D689" s="181">
        <f t="shared" si="57"/>
        <v>23</v>
      </c>
      <c r="E689" s="181" t="str">
        <f>_xlfn.XLOOKUP(D689,Číselník!A:A,Číselník!B:B,"nenalezeno",0)</f>
        <v>FÚ pro Plzeňský kraj</v>
      </c>
      <c r="F689" s="181">
        <f t="shared" si="58"/>
        <v>2305</v>
      </c>
      <c r="G689" s="181" t="str">
        <f>_xlfn.XLOOKUP(F689,'Číselník II_stav 1. 7. 2026'!A:A,'Číselník II_stav 1. 7. 2026'!B:B,"nenalezeno",0)</f>
        <v>Sekce ÚP v Domažlicích</v>
      </c>
      <c r="H689" s="181">
        <f t="shared" si="59"/>
        <v>230550</v>
      </c>
      <c r="I689" s="181">
        <f t="shared" si="60"/>
        <v>50521</v>
      </c>
      <c r="J689" s="181" t="str">
        <f>'FÚ_stav 1. 7. 2026'!$A$4</f>
        <v>Ředitel FÚ</v>
      </c>
      <c r="K689" s="181" t="s">
        <v>479</v>
      </c>
      <c r="L689" s="181" t="str">
        <f t="shared" si="61"/>
        <v>Sekce ÚP v Domažlicích</v>
      </c>
      <c r="M689" s="181" t="str">
        <f>_xlfn.XLOOKUP(I689,'Sekce_ÚP_stav 1. 12. 2025'!$F$4:$F$71,'Sekce_ÚP_stav 1. 12. 2025'!$A$4:$A$71,"nenalezeno",0)</f>
        <v>Ředitel sekce ÚP</v>
      </c>
      <c r="N689" s="181" t="str">
        <f>_xlfn.XLOOKUP(I689,'Sekce_ÚP_stav 1. 12. 2025'!$F$4:$F$71,'Sekce_ÚP_stav 1. 12. 2025'!$C$4:$C$71,"nenalezeno",0)</f>
        <v>Odbor vyměřovací</v>
      </c>
      <c r="O689" s="181" t="str">
        <f>_xlfn.XLOOKUP(I689,'Sekce_ÚP_stav 1. 12. 2025'!$F$4:$F$71,'Sekce_ÚP_stav 1. 12. 2025'!$D$4:$D$71,"nenalezeno",0)</f>
        <v>Oddělení vyměřovací I</v>
      </c>
    </row>
    <row r="690" spans="1:15" x14ac:dyDescent="0.25">
      <c r="A690" s="233"/>
      <c r="B690" s="114">
        <v>230550522</v>
      </c>
      <c r="C690" s="115" t="s">
        <v>1175</v>
      </c>
      <c r="D690" s="181">
        <f t="shared" si="57"/>
        <v>23</v>
      </c>
      <c r="E690" s="181" t="str">
        <f>_xlfn.XLOOKUP(D690,Číselník!A:A,Číselník!B:B,"nenalezeno",0)</f>
        <v>FÚ pro Plzeňský kraj</v>
      </c>
      <c r="F690" s="181">
        <f t="shared" si="58"/>
        <v>2305</v>
      </c>
      <c r="G690" s="181" t="str">
        <f>_xlfn.XLOOKUP(F690,'Číselník II_stav 1. 7. 2026'!A:A,'Číselník II_stav 1. 7. 2026'!B:B,"nenalezeno",0)</f>
        <v>Sekce ÚP v Domažlicích</v>
      </c>
      <c r="H690" s="181">
        <f t="shared" si="59"/>
        <v>230550</v>
      </c>
      <c r="I690" s="181">
        <f t="shared" si="60"/>
        <v>50522</v>
      </c>
      <c r="J690" s="181" t="str">
        <f>'FÚ_stav 1. 7. 2026'!$A$4</f>
        <v>Ředitel FÚ</v>
      </c>
      <c r="K690" s="181" t="s">
        <v>479</v>
      </c>
      <c r="L690" s="181" t="str">
        <f t="shared" si="61"/>
        <v>Sekce ÚP v Domažlicích</v>
      </c>
      <c r="M690" s="181" t="str">
        <f>_xlfn.XLOOKUP(I690,'Sekce_ÚP_stav 1. 12. 2025'!$F$4:$F$71,'Sekce_ÚP_stav 1. 12. 2025'!$A$4:$A$71,"nenalezeno",0)</f>
        <v>Ředitel sekce ÚP</v>
      </c>
      <c r="N690" s="181" t="str">
        <f>_xlfn.XLOOKUP(I690,'Sekce_ÚP_stav 1. 12. 2025'!$F$4:$F$71,'Sekce_ÚP_stav 1. 12. 2025'!$C$4:$C$71,"nenalezeno",0)</f>
        <v>Odbor vyměřovací</v>
      </c>
      <c r="O690" s="181" t="str">
        <f>_xlfn.XLOOKUP(I690,'Sekce_ÚP_stav 1. 12. 2025'!$F$4:$F$71,'Sekce_ÚP_stav 1. 12. 2025'!$D$4:$D$71,"nenalezeno",0)</f>
        <v>Oddělení vyměřovací II</v>
      </c>
    </row>
    <row r="691" spans="1:15" x14ac:dyDescent="0.25">
      <c r="A691" s="233"/>
      <c r="B691" s="114">
        <v>230560050</v>
      </c>
      <c r="C691" s="115" t="s">
        <v>1176</v>
      </c>
      <c r="D691" s="181">
        <f t="shared" si="57"/>
        <v>23</v>
      </c>
      <c r="E691" s="181" t="str">
        <f>_xlfn.XLOOKUP(D691,Číselník!A:A,Číselník!B:B,"nenalezeno",0)</f>
        <v>FÚ pro Plzeňský kraj</v>
      </c>
      <c r="F691" s="181">
        <f t="shared" si="58"/>
        <v>2305</v>
      </c>
      <c r="G691" s="181" t="str">
        <f>_xlfn.XLOOKUP(F691,'Číselník II_stav 1. 7. 2026'!A:A,'Číselník II_stav 1. 7. 2026'!B:B,"nenalezeno",0)</f>
        <v>Sekce ÚP v Domažlicích</v>
      </c>
      <c r="H691" s="181">
        <f t="shared" si="59"/>
        <v>230560</v>
      </c>
      <c r="I691" s="181">
        <f t="shared" si="60"/>
        <v>60050</v>
      </c>
      <c r="J691" s="181" t="str">
        <f>'FÚ_stav 1. 7. 2026'!$A$4</f>
        <v>Ředitel FÚ</v>
      </c>
      <c r="K691" s="181" t="s">
        <v>479</v>
      </c>
      <c r="L691" s="181" t="str">
        <f t="shared" si="61"/>
        <v>Sekce ÚP v Domažlicích</v>
      </c>
      <c r="M691" s="181" t="str">
        <f>_xlfn.XLOOKUP(I691,'Sekce_ÚP_stav 1. 12. 2025'!$F$4:$F$71,'Sekce_ÚP_stav 1. 12. 2025'!$A$4:$A$71,"nenalezeno",0)</f>
        <v>Ředitel sekce ÚP</v>
      </c>
      <c r="N691" s="181" t="str">
        <f>_xlfn.XLOOKUP(I691,'Sekce_ÚP_stav 1. 12. 2025'!$F$4:$F$71,'Sekce_ÚP_stav 1. 12. 2025'!$C$4:$C$71,"nenalezeno",0)</f>
        <v>Odbor kontrolní</v>
      </c>
      <c r="O691" s="181"/>
    </row>
    <row r="692" spans="1:15" x14ac:dyDescent="0.25">
      <c r="A692" s="233"/>
      <c r="B692" s="114">
        <v>230560561</v>
      </c>
      <c r="C692" s="115" t="s">
        <v>1177</v>
      </c>
      <c r="D692" s="181">
        <f t="shared" si="57"/>
        <v>23</v>
      </c>
      <c r="E692" s="181" t="str">
        <f>_xlfn.XLOOKUP(D692,Číselník!A:A,Číselník!B:B,"nenalezeno",0)</f>
        <v>FÚ pro Plzeňský kraj</v>
      </c>
      <c r="F692" s="181">
        <f t="shared" si="58"/>
        <v>2305</v>
      </c>
      <c r="G692" s="181" t="str">
        <f>_xlfn.XLOOKUP(F692,'Číselník II_stav 1. 7. 2026'!A:A,'Číselník II_stav 1. 7. 2026'!B:B,"nenalezeno",0)</f>
        <v>Sekce ÚP v Domažlicích</v>
      </c>
      <c r="H692" s="181">
        <f t="shared" si="59"/>
        <v>230560</v>
      </c>
      <c r="I692" s="181">
        <f t="shared" si="60"/>
        <v>60561</v>
      </c>
      <c r="J692" s="181" t="str">
        <f>'FÚ_stav 1. 7. 2026'!$A$4</f>
        <v>Ředitel FÚ</v>
      </c>
      <c r="K692" s="181" t="s">
        <v>479</v>
      </c>
      <c r="L692" s="181" t="str">
        <f t="shared" si="61"/>
        <v>Sekce ÚP v Domažlicích</v>
      </c>
      <c r="M692" s="181" t="str">
        <f>_xlfn.XLOOKUP(I692,'Sekce_ÚP_stav 1. 12. 2025'!$F$4:$F$71,'Sekce_ÚP_stav 1. 12. 2025'!$A$4:$A$71,"nenalezeno",0)</f>
        <v>Ředitel sekce ÚP</v>
      </c>
      <c r="N692" s="181" t="str">
        <f>_xlfn.XLOOKUP(I692,'Sekce_ÚP_stav 1. 12. 2025'!$F$4:$F$71,'Sekce_ÚP_stav 1. 12. 2025'!$C$4:$C$71,"nenalezeno",0)</f>
        <v>Odbor kontrolní</v>
      </c>
      <c r="O692" s="181" t="str">
        <f>_xlfn.XLOOKUP(I692,'Sekce_ÚP_stav 1. 12. 2025'!$F$4:$F$71,'Sekce_ÚP_stav 1. 12. 2025'!$D$4:$D$71,"nenalezeno",0)</f>
        <v>Oddělení kontrolní I</v>
      </c>
    </row>
    <row r="693" spans="1:15" x14ac:dyDescent="0.25">
      <c r="A693" s="233"/>
      <c r="B693" s="114">
        <v>230560562</v>
      </c>
      <c r="C693" s="115" t="s">
        <v>1178</v>
      </c>
      <c r="D693" s="181">
        <f t="shared" si="57"/>
        <v>23</v>
      </c>
      <c r="E693" s="181" t="str">
        <f>_xlfn.XLOOKUP(D693,Číselník!A:A,Číselník!B:B,"nenalezeno",0)</f>
        <v>FÚ pro Plzeňský kraj</v>
      </c>
      <c r="F693" s="181">
        <f t="shared" si="58"/>
        <v>2305</v>
      </c>
      <c r="G693" s="181" t="str">
        <f>_xlfn.XLOOKUP(F693,'Číselník II_stav 1. 7. 2026'!A:A,'Číselník II_stav 1. 7. 2026'!B:B,"nenalezeno",0)</f>
        <v>Sekce ÚP v Domažlicích</v>
      </c>
      <c r="H693" s="181">
        <f t="shared" si="59"/>
        <v>230560</v>
      </c>
      <c r="I693" s="181">
        <f t="shared" si="60"/>
        <v>60562</v>
      </c>
      <c r="J693" s="181" t="str">
        <f>'FÚ_stav 1. 7. 2026'!$A$4</f>
        <v>Ředitel FÚ</v>
      </c>
      <c r="K693" s="181" t="s">
        <v>479</v>
      </c>
      <c r="L693" s="181" t="str">
        <f t="shared" si="61"/>
        <v>Sekce ÚP v Domažlicích</v>
      </c>
      <c r="M693" s="181" t="str">
        <f>_xlfn.XLOOKUP(I693,'Sekce_ÚP_stav 1. 12. 2025'!$F$4:$F$71,'Sekce_ÚP_stav 1. 12. 2025'!$A$4:$A$71,"nenalezeno",0)</f>
        <v>Ředitel sekce ÚP</v>
      </c>
      <c r="N693" s="181" t="str">
        <f>_xlfn.XLOOKUP(I693,'Sekce_ÚP_stav 1. 12. 2025'!$F$4:$F$71,'Sekce_ÚP_stav 1. 12. 2025'!$C$4:$C$71,"nenalezeno",0)</f>
        <v>Odbor kontrolní</v>
      </c>
      <c r="O693" s="181" t="str">
        <f>_xlfn.XLOOKUP(I693,'Sekce_ÚP_stav 1. 12. 2025'!$F$4:$F$71,'Sekce_ÚP_stav 1. 12. 2025'!$D$4:$D$71,"nenalezeno",0)</f>
        <v>Oddělení kontrolní II</v>
      </c>
    </row>
    <row r="694" spans="1:15" x14ac:dyDescent="0.25">
      <c r="A694" s="233"/>
      <c r="B694" s="114">
        <v>230800030</v>
      </c>
      <c r="C694" s="115" t="s">
        <v>1179</v>
      </c>
      <c r="D694" s="181">
        <f t="shared" ref="D694:D756" si="62">VALUE(MID(B694,1,2))</f>
        <v>23</v>
      </c>
      <c r="E694" s="181" t="str">
        <f>_xlfn.XLOOKUP(D694,Číselník!A:A,Číselník!B:B,"nenalezeno",0)</f>
        <v>FÚ pro Plzeňský kraj</v>
      </c>
      <c r="F694" s="181">
        <f t="shared" ref="F694:F756" si="63">VALUE(MID(B694,1,4))</f>
        <v>2308</v>
      </c>
      <c r="G694" s="181" t="str">
        <f>_xlfn.XLOOKUP(F694,'Číselník II_stav 1. 7. 2026'!A:A,'Číselník II_stav 1. 7. 2026'!B:B,"nenalezeno",0)</f>
        <v>Sekce ÚP v Klatovech</v>
      </c>
      <c r="H694" s="181">
        <f t="shared" ref="H694:H756" si="64">VALUE(MID(B694,1,6))</f>
        <v>230800</v>
      </c>
      <c r="I694" s="181">
        <f t="shared" ref="I694:I756" si="65">VALUE(MID(B694,5,8))</f>
        <v>30</v>
      </c>
      <c r="J694" s="181" t="str">
        <f>'FÚ_stav 1. 7. 2026'!$A$4</f>
        <v>Ředitel FÚ</v>
      </c>
      <c r="K694" s="181" t="s">
        <v>481</v>
      </c>
      <c r="L694" s="181" t="str">
        <f t="shared" si="61"/>
        <v>Sekce ÚP v Klatovech</v>
      </c>
      <c r="M694" s="181" t="str">
        <f>_xlfn.XLOOKUP(I694,'Sekce_ÚP_stav 1. 12. 2025'!$F$4:$F$71,'Sekce_ÚP_stav 1. 12. 2025'!$A$4:$A$71,"nenalezeno",0)</f>
        <v>Ředitel sekce ÚP</v>
      </c>
      <c r="N694" s="181"/>
      <c r="O694" s="181"/>
    </row>
    <row r="695" spans="1:15" x14ac:dyDescent="0.25">
      <c r="A695" s="233"/>
      <c r="B695" s="114">
        <v>230800460</v>
      </c>
      <c r="C695" s="115" t="s">
        <v>1180</v>
      </c>
      <c r="D695" s="181">
        <f t="shared" si="62"/>
        <v>23</v>
      </c>
      <c r="E695" s="181" t="str">
        <f>_xlfn.XLOOKUP(D695,Číselník!A:A,Číselník!B:B,"nenalezeno",0)</f>
        <v>FÚ pro Plzeňský kraj</v>
      </c>
      <c r="F695" s="181">
        <f t="shared" si="63"/>
        <v>2308</v>
      </c>
      <c r="G695" s="181" t="str">
        <f>_xlfn.XLOOKUP(F695,'Číselník II_stav 1. 7. 2026'!A:A,'Číselník II_stav 1. 7. 2026'!B:B,"nenalezeno",0)</f>
        <v>Sekce ÚP v Klatovech</v>
      </c>
      <c r="H695" s="181">
        <f t="shared" si="64"/>
        <v>230800</v>
      </c>
      <c r="I695" s="181">
        <f t="shared" si="65"/>
        <v>460</v>
      </c>
      <c r="J695" s="181" t="str">
        <f>'FÚ_stav 1. 7. 2026'!$A$4</f>
        <v>Ředitel FÚ</v>
      </c>
      <c r="K695" s="181" t="s">
        <v>481</v>
      </c>
      <c r="L695" s="181" t="str">
        <f t="shared" si="61"/>
        <v>Sekce ÚP v Klatovech</v>
      </c>
      <c r="M695" s="181" t="str">
        <f>_xlfn.XLOOKUP(I695,'Sekce_ÚP_stav 1. 12. 2025'!$F$4:$F$71,'Sekce_ÚP_stav 1. 12. 2025'!$A$4:$A$71,"nenalezeno",0)</f>
        <v>Ředitel sekce ÚP</v>
      </c>
      <c r="N695" s="181" t="str">
        <f>_xlfn.XLOOKUP(I695,'Sekce_ÚP_stav 1. 12. 2025'!$F$4:$F$71,'Sekce_ÚP_stav 1. 12. 2025'!$C$4:$C$71,"nenalezeno",0)</f>
        <v>Oddělení majetkových daní</v>
      </c>
      <c r="O695" s="181"/>
    </row>
    <row r="696" spans="1:15" x14ac:dyDescent="0.25">
      <c r="A696" s="233"/>
      <c r="B696" s="114">
        <v>230800510</v>
      </c>
      <c r="C696" s="115" t="s">
        <v>1181</v>
      </c>
      <c r="D696" s="181">
        <f t="shared" si="62"/>
        <v>23</v>
      </c>
      <c r="E696" s="181" t="str">
        <f>_xlfn.XLOOKUP(D696,Číselník!A:A,Číselník!B:B,"nenalezeno",0)</f>
        <v>FÚ pro Plzeňský kraj</v>
      </c>
      <c r="F696" s="181">
        <f t="shared" si="63"/>
        <v>2308</v>
      </c>
      <c r="G696" s="181" t="str">
        <f>_xlfn.XLOOKUP(F696,'Číselník II_stav 1. 7. 2026'!A:A,'Číselník II_stav 1. 7. 2026'!B:B,"nenalezeno",0)</f>
        <v>Sekce ÚP v Klatovech</v>
      </c>
      <c r="H696" s="181">
        <f t="shared" si="64"/>
        <v>230800</v>
      </c>
      <c r="I696" s="181">
        <f t="shared" si="65"/>
        <v>510</v>
      </c>
      <c r="J696" s="181" t="str">
        <f>'FÚ_stav 1. 7. 2026'!$A$4</f>
        <v>Ředitel FÚ</v>
      </c>
      <c r="K696" s="181" t="s">
        <v>481</v>
      </c>
      <c r="L696" s="181" t="str">
        <f t="shared" si="61"/>
        <v>Sekce ÚP v Klatovech</v>
      </c>
      <c r="M696" s="181" t="str">
        <f>_xlfn.XLOOKUP(I696,'Sekce_ÚP_stav 1. 12. 2025'!$F$4:$F$71,'Sekce_ÚP_stav 1. 12. 2025'!$A$4:$A$71,"nenalezeno",0)</f>
        <v>Ředitel sekce ÚP</v>
      </c>
      <c r="N696" s="181" t="str">
        <f>_xlfn.XLOOKUP(I696,'Sekce_ÚP_stav 1. 12. 2025'!$F$4:$F$71,'Sekce_ÚP_stav 1. 12. 2025'!$C$4:$C$71,"nenalezeno",0)</f>
        <v>Oddělení správy registrů</v>
      </c>
      <c r="O696" s="181"/>
    </row>
    <row r="697" spans="1:15" x14ac:dyDescent="0.25">
      <c r="A697" s="233"/>
      <c r="B697" s="114">
        <v>230850050</v>
      </c>
      <c r="C697" s="115" t="s">
        <v>1182</v>
      </c>
      <c r="D697" s="181">
        <f t="shared" si="62"/>
        <v>23</v>
      </c>
      <c r="E697" s="181" t="str">
        <f>_xlfn.XLOOKUP(D697,Číselník!A:A,Číselník!B:B,"nenalezeno",0)</f>
        <v>FÚ pro Plzeňský kraj</v>
      </c>
      <c r="F697" s="181">
        <f t="shared" si="63"/>
        <v>2308</v>
      </c>
      <c r="G697" s="181" t="str">
        <f>_xlfn.XLOOKUP(F697,'Číselník II_stav 1. 7. 2026'!A:A,'Číselník II_stav 1. 7. 2026'!B:B,"nenalezeno",0)</f>
        <v>Sekce ÚP v Klatovech</v>
      </c>
      <c r="H697" s="181">
        <f t="shared" si="64"/>
        <v>230850</v>
      </c>
      <c r="I697" s="181">
        <f t="shared" si="65"/>
        <v>50050</v>
      </c>
      <c r="J697" s="181" t="str">
        <f>'FÚ_stav 1. 7. 2026'!$A$4</f>
        <v>Ředitel FÚ</v>
      </c>
      <c r="K697" s="181" t="s">
        <v>481</v>
      </c>
      <c r="L697" s="181" t="str">
        <f t="shared" si="61"/>
        <v>Sekce ÚP v Klatovech</v>
      </c>
      <c r="M697" s="181" t="str">
        <f>_xlfn.XLOOKUP(I697,'Sekce_ÚP_stav 1. 12. 2025'!$F$4:$F$71,'Sekce_ÚP_stav 1. 12. 2025'!$A$4:$A$71,"nenalezeno",0)</f>
        <v>Ředitel sekce ÚP</v>
      </c>
      <c r="N697" s="181" t="str">
        <f>_xlfn.XLOOKUP(I697,'Sekce_ÚP_stav 1. 12. 2025'!$F$4:$F$71,'Sekce_ÚP_stav 1. 12. 2025'!$C$4:$C$71,"nenalezeno",0)</f>
        <v>Odbor vyměřovací</v>
      </c>
      <c r="O697" s="181"/>
    </row>
    <row r="698" spans="1:15" x14ac:dyDescent="0.25">
      <c r="A698" s="233"/>
      <c r="B698" s="114">
        <v>230850521</v>
      </c>
      <c r="C698" s="115" t="s">
        <v>1183</v>
      </c>
      <c r="D698" s="181">
        <f t="shared" si="62"/>
        <v>23</v>
      </c>
      <c r="E698" s="181" t="str">
        <f>_xlfn.XLOOKUP(D698,Číselník!A:A,Číselník!B:B,"nenalezeno",0)</f>
        <v>FÚ pro Plzeňský kraj</v>
      </c>
      <c r="F698" s="181">
        <f t="shared" si="63"/>
        <v>2308</v>
      </c>
      <c r="G698" s="181" t="str">
        <f>_xlfn.XLOOKUP(F698,'Číselník II_stav 1. 7. 2026'!A:A,'Číselník II_stav 1. 7. 2026'!B:B,"nenalezeno",0)</f>
        <v>Sekce ÚP v Klatovech</v>
      </c>
      <c r="H698" s="181">
        <f t="shared" si="64"/>
        <v>230850</v>
      </c>
      <c r="I698" s="181">
        <f t="shared" si="65"/>
        <v>50521</v>
      </c>
      <c r="J698" s="181" t="str">
        <f>'FÚ_stav 1. 7. 2026'!$A$4</f>
        <v>Ředitel FÚ</v>
      </c>
      <c r="K698" s="181" t="s">
        <v>481</v>
      </c>
      <c r="L698" s="181" t="str">
        <f t="shared" si="61"/>
        <v>Sekce ÚP v Klatovech</v>
      </c>
      <c r="M698" s="181" t="str">
        <f>_xlfn.XLOOKUP(I698,'Sekce_ÚP_stav 1. 12. 2025'!$F$4:$F$71,'Sekce_ÚP_stav 1. 12. 2025'!$A$4:$A$71,"nenalezeno",0)</f>
        <v>Ředitel sekce ÚP</v>
      </c>
      <c r="N698" s="181" t="str">
        <f>_xlfn.XLOOKUP(I698,'Sekce_ÚP_stav 1. 12. 2025'!$F$4:$F$71,'Sekce_ÚP_stav 1. 12. 2025'!$C$4:$C$71,"nenalezeno",0)</f>
        <v>Odbor vyměřovací</v>
      </c>
      <c r="O698" s="181" t="str">
        <f>_xlfn.XLOOKUP(I698,'Sekce_ÚP_stav 1. 12. 2025'!$F$4:$F$71,'Sekce_ÚP_stav 1. 12. 2025'!$D$4:$D$71,"nenalezeno",0)</f>
        <v>Oddělení vyměřovací I</v>
      </c>
    </row>
    <row r="699" spans="1:15" x14ac:dyDescent="0.25">
      <c r="A699" s="233"/>
      <c r="B699" s="114">
        <v>230850522</v>
      </c>
      <c r="C699" s="115" t="s">
        <v>1184</v>
      </c>
      <c r="D699" s="181">
        <f t="shared" si="62"/>
        <v>23</v>
      </c>
      <c r="E699" s="181" t="str">
        <f>_xlfn.XLOOKUP(D699,Číselník!A:A,Číselník!B:B,"nenalezeno",0)</f>
        <v>FÚ pro Plzeňský kraj</v>
      </c>
      <c r="F699" s="181">
        <f t="shared" si="63"/>
        <v>2308</v>
      </c>
      <c r="G699" s="181" t="str">
        <f>_xlfn.XLOOKUP(F699,'Číselník II_stav 1. 7. 2026'!A:A,'Číselník II_stav 1. 7. 2026'!B:B,"nenalezeno",0)</f>
        <v>Sekce ÚP v Klatovech</v>
      </c>
      <c r="H699" s="181">
        <f t="shared" si="64"/>
        <v>230850</v>
      </c>
      <c r="I699" s="181">
        <f t="shared" si="65"/>
        <v>50522</v>
      </c>
      <c r="J699" s="181" t="str">
        <f>'FÚ_stav 1. 7. 2026'!$A$4</f>
        <v>Ředitel FÚ</v>
      </c>
      <c r="K699" s="181" t="s">
        <v>481</v>
      </c>
      <c r="L699" s="181" t="str">
        <f t="shared" si="61"/>
        <v>Sekce ÚP v Klatovech</v>
      </c>
      <c r="M699" s="181" t="str">
        <f>_xlfn.XLOOKUP(I699,'Sekce_ÚP_stav 1. 12. 2025'!$F$4:$F$71,'Sekce_ÚP_stav 1. 12. 2025'!$A$4:$A$71,"nenalezeno",0)</f>
        <v>Ředitel sekce ÚP</v>
      </c>
      <c r="N699" s="181" t="str">
        <f>_xlfn.XLOOKUP(I699,'Sekce_ÚP_stav 1. 12. 2025'!$F$4:$F$71,'Sekce_ÚP_stav 1. 12. 2025'!$C$4:$C$71,"nenalezeno",0)</f>
        <v>Odbor vyměřovací</v>
      </c>
      <c r="O699" s="181" t="str">
        <f>_xlfn.XLOOKUP(I699,'Sekce_ÚP_stav 1. 12. 2025'!$F$4:$F$71,'Sekce_ÚP_stav 1. 12. 2025'!$D$4:$D$71,"nenalezeno",0)</f>
        <v>Oddělení vyměřovací II</v>
      </c>
    </row>
    <row r="700" spans="1:15" x14ac:dyDescent="0.25">
      <c r="A700" s="233"/>
      <c r="B700" s="114">
        <v>230850523</v>
      </c>
      <c r="C700" s="115" t="s">
        <v>1185</v>
      </c>
      <c r="D700" s="181">
        <f t="shared" si="62"/>
        <v>23</v>
      </c>
      <c r="E700" s="181" t="str">
        <f>_xlfn.XLOOKUP(D700,Číselník!A:A,Číselník!B:B,"nenalezeno",0)</f>
        <v>FÚ pro Plzeňský kraj</v>
      </c>
      <c r="F700" s="181">
        <f t="shared" si="63"/>
        <v>2308</v>
      </c>
      <c r="G700" s="181" t="str">
        <f>_xlfn.XLOOKUP(F700,'Číselník II_stav 1. 7. 2026'!A:A,'Číselník II_stav 1. 7. 2026'!B:B,"nenalezeno",0)</f>
        <v>Sekce ÚP v Klatovech</v>
      </c>
      <c r="H700" s="181">
        <f t="shared" si="64"/>
        <v>230850</v>
      </c>
      <c r="I700" s="181">
        <f t="shared" si="65"/>
        <v>50523</v>
      </c>
      <c r="J700" s="181" t="str">
        <f>'FÚ_stav 1. 7. 2026'!$A$4</f>
        <v>Ředitel FÚ</v>
      </c>
      <c r="K700" s="181" t="s">
        <v>481</v>
      </c>
      <c r="L700" s="181" t="str">
        <f t="shared" si="61"/>
        <v>Sekce ÚP v Klatovech</v>
      </c>
      <c r="M700" s="181" t="str">
        <f>_xlfn.XLOOKUP(I700,'Sekce_ÚP_stav 1. 12. 2025'!$F$4:$F$71,'Sekce_ÚP_stav 1. 12. 2025'!$A$4:$A$71,"nenalezeno",0)</f>
        <v>Ředitel sekce ÚP</v>
      </c>
      <c r="N700" s="181" t="str">
        <f>_xlfn.XLOOKUP(I700,'Sekce_ÚP_stav 1. 12. 2025'!$F$4:$F$71,'Sekce_ÚP_stav 1. 12. 2025'!$C$4:$C$71,"nenalezeno",0)</f>
        <v>Odbor vyměřovací</v>
      </c>
      <c r="O700" s="181" t="str">
        <f>_xlfn.XLOOKUP(I700,'Sekce_ÚP_stav 1. 12. 2025'!$F$4:$F$71,'Sekce_ÚP_stav 1. 12. 2025'!$D$4:$D$71,"nenalezeno",0)</f>
        <v>Oddělení vyměřovací III</v>
      </c>
    </row>
    <row r="701" spans="1:15" x14ac:dyDescent="0.25">
      <c r="A701" s="233"/>
      <c r="B701" s="114">
        <v>230860050</v>
      </c>
      <c r="C701" s="115" t="s">
        <v>1186</v>
      </c>
      <c r="D701" s="181">
        <f t="shared" si="62"/>
        <v>23</v>
      </c>
      <c r="E701" s="181" t="str">
        <f>_xlfn.XLOOKUP(D701,Číselník!A:A,Číselník!B:B,"nenalezeno",0)</f>
        <v>FÚ pro Plzeňský kraj</v>
      </c>
      <c r="F701" s="181">
        <f t="shared" si="63"/>
        <v>2308</v>
      </c>
      <c r="G701" s="181" t="str">
        <f>_xlfn.XLOOKUP(F701,'Číselník II_stav 1. 7. 2026'!A:A,'Číselník II_stav 1. 7. 2026'!B:B,"nenalezeno",0)</f>
        <v>Sekce ÚP v Klatovech</v>
      </c>
      <c r="H701" s="181">
        <f t="shared" si="64"/>
        <v>230860</v>
      </c>
      <c r="I701" s="181">
        <f t="shared" si="65"/>
        <v>60050</v>
      </c>
      <c r="J701" s="181" t="str">
        <f>'FÚ_stav 1. 7. 2026'!$A$4</f>
        <v>Ředitel FÚ</v>
      </c>
      <c r="K701" s="181" t="s">
        <v>481</v>
      </c>
      <c r="L701" s="181" t="str">
        <f t="shared" si="61"/>
        <v>Sekce ÚP v Klatovech</v>
      </c>
      <c r="M701" s="181" t="str">
        <f>_xlfn.XLOOKUP(I701,'Sekce_ÚP_stav 1. 12. 2025'!$F$4:$F$71,'Sekce_ÚP_stav 1. 12. 2025'!$A$4:$A$71,"nenalezeno",0)</f>
        <v>Ředitel sekce ÚP</v>
      </c>
      <c r="N701" s="181" t="str">
        <f>_xlfn.XLOOKUP(I701,'Sekce_ÚP_stav 1. 12. 2025'!$F$4:$F$71,'Sekce_ÚP_stav 1. 12. 2025'!$C$4:$C$71,"nenalezeno",0)</f>
        <v>Odbor kontrolní</v>
      </c>
      <c r="O701" s="181"/>
    </row>
    <row r="702" spans="1:15" x14ac:dyDescent="0.25">
      <c r="A702" s="233"/>
      <c r="B702" s="114">
        <v>230860561</v>
      </c>
      <c r="C702" s="115" t="s">
        <v>1187</v>
      </c>
      <c r="D702" s="181">
        <f t="shared" si="62"/>
        <v>23</v>
      </c>
      <c r="E702" s="181" t="str">
        <f>_xlfn.XLOOKUP(D702,Číselník!A:A,Číselník!B:B,"nenalezeno",0)</f>
        <v>FÚ pro Plzeňský kraj</v>
      </c>
      <c r="F702" s="181">
        <f t="shared" si="63"/>
        <v>2308</v>
      </c>
      <c r="G702" s="181" t="str">
        <f>_xlfn.XLOOKUP(F702,'Číselník II_stav 1. 7. 2026'!A:A,'Číselník II_stav 1. 7. 2026'!B:B,"nenalezeno",0)</f>
        <v>Sekce ÚP v Klatovech</v>
      </c>
      <c r="H702" s="181">
        <f t="shared" si="64"/>
        <v>230860</v>
      </c>
      <c r="I702" s="181">
        <f t="shared" si="65"/>
        <v>60561</v>
      </c>
      <c r="J702" s="181" t="str">
        <f>'FÚ_stav 1. 7. 2026'!$A$4</f>
        <v>Ředitel FÚ</v>
      </c>
      <c r="K702" s="181" t="s">
        <v>481</v>
      </c>
      <c r="L702" s="181" t="str">
        <f t="shared" si="61"/>
        <v>Sekce ÚP v Klatovech</v>
      </c>
      <c r="M702" s="181" t="str">
        <f>_xlfn.XLOOKUP(I702,'Sekce_ÚP_stav 1. 12. 2025'!$F$4:$F$71,'Sekce_ÚP_stav 1. 12. 2025'!$A$4:$A$71,"nenalezeno",0)</f>
        <v>Ředitel sekce ÚP</v>
      </c>
      <c r="N702" s="181" t="str">
        <f>_xlfn.XLOOKUP(I702,'Sekce_ÚP_stav 1. 12. 2025'!$F$4:$F$71,'Sekce_ÚP_stav 1. 12. 2025'!$C$4:$C$71,"nenalezeno",0)</f>
        <v>Odbor kontrolní</v>
      </c>
      <c r="O702" s="181" t="str">
        <f>_xlfn.XLOOKUP(I702,'Sekce_ÚP_stav 1. 12. 2025'!$F$4:$F$71,'Sekce_ÚP_stav 1. 12. 2025'!$D$4:$D$71,"nenalezeno",0)</f>
        <v>Oddělení kontrolní I</v>
      </c>
    </row>
    <row r="703" spans="1:15" x14ac:dyDescent="0.25">
      <c r="A703" s="233"/>
      <c r="B703" s="114">
        <v>230860562</v>
      </c>
      <c r="C703" s="115" t="s">
        <v>1188</v>
      </c>
      <c r="D703" s="181">
        <f t="shared" si="62"/>
        <v>23</v>
      </c>
      <c r="E703" s="181" t="str">
        <f>_xlfn.XLOOKUP(D703,Číselník!A:A,Číselník!B:B,"nenalezeno",0)</f>
        <v>FÚ pro Plzeňský kraj</v>
      </c>
      <c r="F703" s="181">
        <f t="shared" si="63"/>
        <v>2308</v>
      </c>
      <c r="G703" s="181" t="str">
        <f>_xlfn.XLOOKUP(F703,'Číselník II_stav 1. 7. 2026'!A:A,'Číselník II_stav 1. 7. 2026'!B:B,"nenalezeno",0)</f>
        <v>Sekce ÚP v Klatovech</v>
      </c>
      <c r="H703" s="181">
        <f t="shared" si="64"/>
        <v>230860</v>
      </c>
      <c r="I703" s="181">
        <f t="shared" si="65"/>
        <v>60562</v>
      </c>
      <c r="J703" s="181" t="str">
        <f>'FÚ_stav 1. 7. 2026'!$A$4</f>
        <v>Ředitel FÚ</v>
      </c>
      <c r="K703" s="181" t="s">
        <v>481</v>
      </c>
      <c r="L703" s="181" t="str">
        <f t="shared" ref="L703:L714" si="66">$G703</f>
        <v>Sekce ÚP v Klatovech</v>
      </c>
      <c r="M703" s="181" t="str">
        <f>_xlfn.XLOOKUP(I703,'Sekce_ÚP_stav 1. 12. 2025'!$F$4:$F$71,'Sekce_ÚP_stav 1. 12. 2025'!$A$4:$A$71,"nenalezeno",0)</f>
        <v>Ředitel sekce ÚP</v>
      </c>
      <c r="N703" s="181" t="str">
        <f>_xlfn.XLOOKUP(I703,'Sekce_ÚP_stav 1. 12. 2025'!$F$4:$F$71,'Sekce_ÚP_stav 1. 12. 2025'!$C$4:$C$71,"nenalezeno",0)</f>
        <v>Odbor kontrolní</v>
      </c>
      <c r="O703" s="181" t="str">
        <f>_xlfn.XLOOKUP(I703,'Sekce_ÚP_stav 1. 12. 2025'!$F$4:$F$71,'Sekce_ÚP_stav 1. 12. 2025'!$D$4:$D$71,"nenalezeno",0)</f>
        <v>Oddělení kontrolní II</v>
      </c>
    </row>
    <row r="704" spans="1:15" x14ac:dyDescent="0.25">
      <c r="A704" s="233"/>
      <c r="B704" s="114">
        <v>231200031</v>
      </c>
      <c r="C704" s="115" t="s">
        <v>478</v>
      </c>
      <c r="D704" s="181">
        <f t="shared" si="62"/>
        <v>23</v>
      </c>
      <c r="E704" s="181" t="str">
        <f>_xlfn.XLOOKUP(D704,Číselník!A:A,Číselník!B:B,"nenalezeno",0)</f>
        <v>FÚ pro Plzeňský kraj</v>
      </c>
      <c r="F704" s="181">
        <f t="shared" si="63"/>
        <v>2312</v>
      </c>
      <c r="G704" s="181" t="str">
        <f>_xlfn.XLOOKUP(F704,'Číselník_stav 1. 7. 2026'!A:A,'Číselník_stav 1. 7. 2026'!B:B,"nenalezeno",0)</f>
        <v>Odbor ÚP v Rokycanech</v>
      </c>
      <c r="H704" s="181">
        <f t="shared" si="64"/>
        <v>231200</v>
      </c>
      <c r="I704" s="181">
        <f t="shared" si="65"/>
        <v>31</v>
      </c>
      <c r="J704" s="181" t="str">
        <f>'FÚ_stav 1. 7. 2026'!$A$4</f>
        <v>Ředitel FÚ</v>
      </c>
      <c r="K704" s="181" t="s">
        <v>483</v>
      </c>
      <c r="L704" s="181" t="str">
        <f t="shared" si="66"/>
        <v>Odbor ÚP v Rokycanech</v>
      </c>
      <c r="M704" s="181" t="str">
        <f>_xlfn.XLOOKUP(I704,'Odbor_ÚP_stav 1. 7. 2025'!$F$4:$F$14,'Odbor_ÚP_stav 1. 7. 2025'!$A$4:$A$14,"nenalezeno",0)</f>
        <v>Ředitel odboru ÚP</v>
      </c>
      <c r="N704" s="181"/>
      <c r="O704" s="181"/>
    </row>
    <row r="705" spans="1:15" x14ac:dyDescent="0.25">
      <c r="A705" s="233"/>
      <c r="B705" s="114">
        <v>231200510</v>
      </c>
      <c r="C705" s="115" t="s">
        <v>480</v>
      </c>
      <c r="D705" s="181">
        <f t="shared" si="62"/>
        <v>23</v>
      </c>
      <c r="E705" s="181" t="str">
        <f>_xlfn.XLOOKUP(D705,Číselník!A:A,Číselník!B:B,"nenalezeno",0)</f>
        <v>FÚ pro Plzeňský kraj</v>
      </c>
      <c r="F705" s="181">
        <f t="shared" si="63"/>
        <v>2312</v>
      </c>
      <c r="G705" s="181" t="str">
        <f>_xlfn.XLOOKUP(F705,'Číselník_stav 1. 7. 2026'!A:A,'Číselník_stav 1. 7. 2026'!B:B,"nenalezeno",0)</f>
        <v>Odbor ÚP v Rokycanech</v>
      </c>
      <c r="H705" s="181">
        <f t="shared" si="64"/>
        <v>231200</v>
      </c>
      <c r="I705" s="181">
        <f t="shared" si="65"/>
        <v>510</v>
      </c>
      <c r="J705" s="181" t="str">
        <f>'FÚ_stav 1. 7. 2026'!$A$4</f>
        <v>Ředitel FÚ</v>
      </c>
      <c r="K705" s="181" t="s">
        <v>483</v>
      </c>
      <c r="L705" s="181" t="str">
        <f t="shared" si="66"/>
        <v>Odbor ÚP v Rokycanech</v>
      </c>
      <c r="M705" s="181" t="str">
        <f>_xlfn.XLOOKUP(I705,'Odbor_ÚP_stav 1. 7. 2025'!$F$4:$F$14,'Odbor_ÚP_stav 1. 7. 2025'!$A$4:$A$14,"nenalezeno",0)</f>
        <v>Ředitel odboru ÚP</v>
      </c>
      <c r="N705" s="181" t="str">
        <f>_xlfn.XLOOKUP(I705,'Odbor_ÚP_stav 1. 7. 2025'!$F$4:$F$14,'Odbor_ÚP_stav 1. 7. 2025'!$D$4:$D$14,"nenelazeno",0)</f>
        <v>Oddělení správy registrů</v>
      </c>
      <c r="O705" s="181"/>
    </row>
    <row r="706" spans="1:15" x14ac:dyDescent="0.25">
      <c r="A706" s="233"/>
      <c r="B706" s="114">
        <v>231200521</v>
      </c>
      <c r="C706" s="115" t="s">
        <v>482</v>
      </c>
      <c r="D706" s="181">
        <f t="shared" si="62"/>
        <v>23</v>
      </c>
      <c r="E706" s="181" t="str">
        <f>_xlfn.XLOOKUP(D706,Číselník!A:A,Číselník!B:B,"nenalezeno",0)</f>
        <v>FÚ pro Plzeňský kraj</v>
      </c>
      <c r="F706" s="181">
        <f t="shared" si="63"/>
        <v>2312</v>
      </c>
      <c r="G706" s="181" t="str">
        <f>_xlfn.XLOOKUP(F706,'Číselník_stav 1. 7. 2026'!A:A,'Číselník_stav 1. 7. 2026'!B:B,"nenalezeno",0)</f>
        <v>Odbor ÚP v Rokycanech</v>
      </c>
      <c r="H706" s="181">
        <f t="shared" si="64"/>
        <v>231200</v>
      </c>
      <c r="I706" s="181">
        <f t="shared" si="65"/>
        <v>521</v>
      </c>
      <c r="J706" s="181" t="str">
        <f>'FÚ_stav 1. 7. 2026'!$A$4</f>
        <v>Ředitel FÚ</v>
      </c>
      <c r="K706" s="181" t="s">
        <v>483</v>
      </c>
      <c r="L706" s="181" t="str">
        <f t="shared" si="66"/>
        <v>Odbor ÚP v Rokycanech</v>
      </c>
      <c r="M706" s="181" t="str">
        <f>_xlfn.XLOOKUP(I706,'Odbor_ÚP_stav 1. 7. 2025'!$F$4:$F$14,'Odbor_ÚP_stav 1. 7. 2025'!$A$4:$A$14,"nenalezeno",0)</f>
        <v>Ředitel odboru ÚP</v>
      </c>
      <c r="N706" s="181" t="str">
        <f>_xlfn.XLOOKUP(I706,'Odbor_ÚP_stav 1. 7. 2025'!$F$4:$F$14,'Odbor_ÚP_stav 1. 7. 2025'!$D$4:$D$14,"nenelazeno",0)</f>
        <v>Oddělení vyměřovací I</v>
      </c>
      <c r="O706" s="181"/>
    </row>
    <row r="707" spans="1:15" x14ac:dyDescent="0.25">
      <c r="A707" s="233"/>
      <c r="B707" s="114">
        <v>231200522</v>
      </c>
      <c r="C707" s="115" t="s">
        <v>484</v>
      </c>
      <c r="D707" s="181">
        <f t="shared" si="62"/>
        <v>23</v>
      </c>
      <c r="E707" s="181" t="str">
        <f>_xlfn.XLOOKUP(D707,Číselník!A:A,Číselník!B:B,"nenalezeno",0)</f>
        <v>FÚ pro Plzeňský kraj</v>
      </c>
      <c r="F707" s="181">
        <f t="shared" si="63"/>
        <v>2312</v>
      </c>
      <c r="G707" s="181" t="str">
        <f>_xlfn.XLOOKUP(F707,'Číselník_stav 1. 7. 2026'!A:A,'Číselník_stav 1. 7. 2026'!B:B,"nenalezeno",0)</f>
        <v>Odbor ÚP v Rokycanech</v>
      </c>
      <c r="H707" s="181">
        <f t="shared" si="64"/>
        <v>231200</v>
      </c>
      <c r="I707" s="181">
        <f t="shared" si="65"/>
        <v>522</v>
      </c>
      <c r="J707" s="181" t="str">
        <f>'FÚ_stav 1. 7. 2026'!$A$4</f>
        <v>Ředitel FÚ</v>
      </c>
      <c r="K707" s="181" t="s">
        <v>483</v>
      </c>
      <c r="L707" s="181" t="str">
        <f t="shared" si="66"/>
        <v>Odbor ÚP v Rokycanech</v>
      </c>
      <c r="M707" s="181" t="str">
        <f>_xlfn.XLOOKUP(I707,'Odbor_ÚP_stav 1. 7. 2025'!$F$4:$F$14,'Odbor_ÚP_stav 1. 7. 2025'!$A$4:$A$14,"nenalezeno",0)</f>
        <v>Ředitel odboru ÚP</v>
      </c>
      <c r="N707" s="181" t="str">
        <f>_xlfn.XLOOKUP(I707,'Odbor_ÚP_stav 1. 7. 2025'!$F$4:$F$14,'Odbor_ÚP_stav 1. 7. 2025'!$D$4:$D$14,"nenelazeno",0)</f>
        <v>Oddělení vyměřovací II</v>
      </c>
      <c r="O707" s="181"/>
    </row>
    <row r="708" spans="1:15" x14ac:dyDescent="0.25">
      <c r="A708" s="233"/>
      <c r="B708" s="114">
        <v>231200561</v>
      </c>
      <c r="C708" s="115" t="s">
        <v>486</v>
      </c>
      <c r="D708" s="181">
        <f t="shared" si="62"/>
        <v>23</v>
      </c>
      <c r="E708" s="181" t="str">
        <f>_xlfn.XLOOKUP(D708,Číselník!A:A,Číselník!B:B,"nenalezeno",0)</f>
        <v>FÚ pro Plzeňský kraj</v>
      </c>
      <c r="F708" s="181">
        <f t="shared" si="63"/>
        <v>2312</v>
      </c>
      <c r="G708" s="181" t="str">
        <f>_xlfn.XLOOKUP(F708,'Číselník_stav 1. 7. 2026'!A:A,'Číselník_stav 1. 7. 2026'!B:B,"nenalezeno",0)</f>
        <v>Odbor ÚP v Rokycanech</v>
      </c>
      <c r="H708" s="181">
        <f t="shared" si="64"/>
        <v>231200</v>
      </c>
      <c r="I708" s="181">
        <f t="shared" si="65"/>
        <v>561</v>
      </c>
      <c r="J708" s="181" t="str">
        <f>'FÚ_stav 1. 7. 2026'!$A$4</f>
        <v>Ředitel FÚ</v>
      </c>
      <c r="K708" s="181" t="s">
        <v>483</v>
      </c>
      <c r="L708" s="181" t="str">
        <f t="shared" si="66"/>
        <v>Odbor ÚP v Rokycanech</v>
      </c>
      <c r="M708" s="181" t="str">
        <f>_xlfn.XLOOKUP(I708,'Odbor_ÚP_stav 1. 7. 2025'!$F$4:$F$14,'Odbor_ÚP_stav 1. 7. 2025'!$A$4:$A$14,"nenalezeno",0)</f>
        <v>Ředitel odboru ÚP</v>
      </c>
      <c r="N708" s="181" t="str">
        <f>_xlfn.XLOOKUP(I708,'Odbor_ÚP_stav 1. 7. 2025'!$F$4:$F$14,'Odbor_ÚP_stav 1. 7. 2025'!$D$4:$D$14,"nenelazeno",0)</f>
        <v>Oddělení kontrolní I</v>
      </c>
      <c r="O708" s="181"/>
    </row>
    <row r="709" spans="1:15" x14ac:dyDescent="0.25">
      <c r="A709" s="233"/>
      <c r="B709" s="114">
        <v>231200562</v>
      </c>
      <c r="C709" s="115" t="s">
        <v>487</v>
      </c>
      <c r="D709" s="181">
        <f t="shared" si="62"/>
        <v>23</v>
      </c>
      <c r="E709" s="181" t="str">
        <f>_xlfn.XLOOKUP(D709,Číselník!A:A,Číselník!B:B,"nenalezeno",0)</f>
        <v>FÚ pro Plzeňský kraj</v>
      </c>
      <c r="F709" s="181">
        <f t="shared" si="63"/>
        <v>2312</v>
      </c>
      <c r="G709" s="181" t="str">
        <f>_xlfn.XLOOKUP(F709,'Číselník_stav 1. 7. 2026'!A:A,'Číselník_stav 1. 7. 2026'!B:B,"nenalezeno",0)</f>
        <v>Odbor ÚP v Rokycanech</v>
      </c>
      <c r="H709" s="181">
        <f t="shared" si="64"/>
        <v>231200</v>
      </c>
      <c r="I709" s="181">
        <f t="shared" si="65"/>
        <v>562</v>
      </c>
      <c r="J709" s="181" t="str">
        <f>'FÚ_stav 1. 7. 2026'!$A$4</f>
        <v>Ředitel FÚ</v>
      </c>
      <c r="K709" s="181" t="s">
        <v>483</v>
      </c>
      <c r="L709" s="181" t="str">
        <f t="shared" si="66"/>
        <v>Odbor ÚP v Rokycanech</v>
      </c>
      <c r="M709" s="181" t="str">
        <f>_xlfn.XLOOKUP(I709,'Odbor_ÚP_stav 1. 7. 2025'!$F$4:$F$14,'Odbor_ÚP_stav 1. 7. 2025'!$A$4:$A$14,"nenalezeno",0)</f>
        <v>Ředitel odboru ÚP</v>
      </c>
      <c r="N709" s="181" t="str">
        <f>_xlfn.XLOOKUP(I709,'Odbor_ÚP_stav 1. 7. 2025'!$F$4:$F$14,'Odbor_ÚP_stav 1. 7. 2025'!$D$4:$D$14,"nenelazeno",0)</f>
        <v>Oddělení kontrolní II</v>
      </c>
      <c r="O709" s="181"/>
    </row>
    <row r="710" spans="1:15" x14ac:dyDescent="0.25">
      <c r="A710" s="233"/>
      <c r="B710" s="114">
        <v>231300031</v>
      </c>
      <c r="C710" s="115" t="s">
        <v>488</v>
      </c>
      <c r="D710" s="181">
        <f t="shared" si="62"/>
        <v>23</v>
      </c>
      <c r="E710" s="181" t="str">
        <f>_xlfn.XLOOKUP(D710,Číselník!A:A,Číselník!B:B,"nenalezeno",0)</f>
        <v>FÚ pro Plzeňský kraj</v>
      </c>
      <c r="F710" s="181">
        <f t="shared" si="63"/>
        <v>2313</v>
      </c>
      <c r="G710" s="181" t="str">
        <f>_xlfn.XLOOKUP(F710,'Číselník_stav 1. 7. 2026'!A:A,'Číselník_stav 1. 7. 2026'!B:B,"nenalezeno",0)</f>
        <v>Odbor ÚP v Tachově</v>
      </c>
      <c r="H710" s="181">
        <f t="shared" si="64"/>
        <v>231300</v>
      </c>
      <c r="I710" s="181">
        <f t="shared" si="65"/>
        <v>31</v>
      </c>
      <c r="J710" s="181" t="str">
        <f>'FÚ_stav 1. 7. 2026'!$A$4</f>
        <v>Ředitel FÚ</v>
      </c>
      <c r="K710" s="181" t="s">
        <v>485</v>
      </c>
      <c r="L710" s="181" t="str">
        <f t="shared" si="66"/>
        <v>Odbor ÚP v Tachově</v>
      </c>
      <c r="M710" s="181" t="str">
        <f>_xlfn.XLOOKUP(I710,'Odbor_ÚP_stav 1. 7. 2025'!$F$4:$F$14,'Odbor_ÚP_stav 1. 7. 2025'!$A$4:$A$14,"nenalezeno",0)</f>
        <v>Ředitel odboru ÚP</v>
      </c>
      <c r="N710" s="181"/>
      <c r="O710" s="181"/>
    </row>
    <row r="711" spans="1:15" x14ac:dyDescent="0.25">
      <c r="A711" s="233"/>
      <c r="B711" s="114">
        <v>231300510</v>
      </c>
      <c r="C711" s="115" t="s">
        <v>489</v>
      </c>
      <c r="D711" s="181">
        <f t="shared" si="62"/>
        <v>23</v>
      </c>
      <c r="E711" s="181" t="str">
        <f>_xlfn.XLOOKUP(D711,Číselník!A:A,Číselník!B:B,"nenalezeno",0)</f>
        <v>FÚ pro Plzeňský kraj</v>
      </c>
      <c r="F711" s="181">
        <f t="shared" si="63"/>
        <v>2313</v>
      </c>
      <c r="G711" s="181" t="str">
        <f>_xlfn.XLOOKUP(F711,'Číselník_stav 1. 7. 2026'!A:A,'Číselník_stav 1. 7. 2026'!B:B,"nenalezeno",0)</f>
        <v>Odbor ÚP v Tachově</v>
      </c>
      <c r="H711" s="181">
        <f t="shared" si="64"/>
        <v>231300</v>
      </c>
      <c r="I711" s="181">
        <f t="shared" si="65"/>
        <v>510</v>
      </c>
      <c r="J711" s="181" t="str">
        <f>'FÚ_stav 1. 7. 2026'!$A$4</f>
        <v>Ředitel FÚ</v>
      </c>
      <c r="K711" s="181" t="s">
        <v>485</v>
      </c>
      <c r="L711" s="181" t="str">
        <f t="shared" si="66"/>
        <v>Odbor ÚP v Tachově</v>
      </c>
      <c r="M711" s="181" t="str">
        <f>_xlfn.XLOOKUP(I711,'Odbor_ÚP_stav 1. 7. 2025'!$F$4:$F$14,'Odbor_ÚP_stav 1. 7. 2025'!$A$4:$A$14,"nenalezeno",0)</f>
        <v>Ředitel odboru ÚP</v>
      </c>
      <c r="N711" s="181" t="str">
        <f>_xlfn.XLOOKUP(I711,'Odbor_ÚP_stav 1. 7. 2025'!$F$4:$F$14,'Odbor_ÚP_stav 1. 7. 2025'!$D$4:$D$14,"nenelazeno",0)</f>
        <v>Oddělení správy registrů</v>
      </c>
      <c r="O711" s="181"/>
    </row>
    <row r="712" spans="1:15" x14ac:dyDescent="0.25">
      <c r="A712" s="233"/>
      <c r="B712" s="114">
        <v>231300521</v>
      </c>
      <c r="C712" s="115" t="s">
        <v>491</v>
      </c>
      <c r="D712" s="181">
        <f t="shared" si="62"/>
        <v>23</v>
      </c>
      <c r="E712" s="181" t="str">
        <f>_xlfn.XLOOKUP(D712,Číselník!A:A,Číselník!B:B,"nenalezeno",0)</f>
        <v>FÚ pro Plzeňský kraj</v>
      </c>
      <c r="F712" s="181">
        <f t="shared" si="63"/>
        <v>2313</v>
      </c>
      <c r="G712" s="181" t="str">
        <f>_xlfn.XLOOKUP(F712,'Číselník_stav 1. 7. 2026'!A:A,'Číselník_stav 1. 7. 2026'!B:B,"nenalezeno",0)</f>
        <v>Odbor ÚP v Tachově</v>
      </c>
      <c r="H712" s="181">
        <f t="shared" si="64"/>
        <v>231300</v>
      </c>
      <c r="I712" s="181">
        <f t="shared" si="65"/>
        <v>521</v>
      </c>
      <c r="J712" s="181" t="str">
        <f>'FÚ_stav 1. 7. 2026'!$A$4</f>
        <v>Ředitel FÚ</v>
      </c>
      <c r="K712" s="181" t="s">
        <v>485</v>
      </c>
      <c r="L712" s="181" t="str">
        <f t="shared" si="66"/>
        <v>Odbor ÚP v Tachově</v>
      </c>
      <c r="M712" s="181" t="str">
        <f>_xlfn.XLOOKUP(I712,'Odbor_ÚP_stav 1. 7. 2025'!$F$4:$F$14,'Odbor_ÚP_stav 1. 7. 2025'!$A$4:$A$14,"nenalezeno",0)</f>
        <v>Ředitel odboru ÚP</v>
      </c>
      <c r="N712" s="181" t="str">
        <f>_xlfn.XLOOKUP(I712,'Odbor_ÚP_stav 1. 7. 2025'!$F$4:$F$14,'Odbor_ÚP_stav 1. 7. 2025'!$D$4:$D$14,"nenelazeno",0)</f>
        <v>Oddělení vyměřovací I</v>
      </c>
      <c r="O712" s="181"/>
    </row>
    <row r="713" spans="1:15" x14ac:dyDescent="0.25">
      <c r="A713" s="233"/>
      <c r="B713" s="114">
        <v>231300522</v>
      </c>
      <c r="C713" s="115" t="s">
        <v>493</v>
      </c>
      <c r="D713" s="181">
        <f t="shared" si="62"/>
        <v>23</v>
      </c>
      <c r="E713" s="181" t="str">
        <f>_xlfn.XLOOKUP(D713,Číselník!A:A,Číselník!B:B,"nenalezeno",0)</f>
        <v>FÚ pro Plzeňský kraj</v>
      </c>
      <c r="F713" s="181">
        <f t="shared" si="63"/>
        <v>2313</v>
      </c>
      <c r="G713" s="181" t="str">
        <f>_xlfn.XLOOKUP(F713,'Číselník_stav 1. 7. 2026'!A:A,'Číselník_stav 1. 7. 2026'!B:B,"nenalezeno",0)</f>
        <v>Odbor ÚP v Tachově</v>
      </c>
      <c r="H713" s="181">
        <f t="shared" si="64"/>
        <v>231300</v>
      </c>
      <c r="I713" s="181">
        <f t="shared" si="65"/>
        <v>522</v>
      </c>
      <c r="J713" s="181" t="str">
        <f>'FÚ_stav 1. 7. 2026'!$A$4</f>
        <v>Ředitel FÚ</v>
      </c>
      <c r="K713" s="181" t="s">
        <v>485</v>
      </c>
      <c r="L713" s="181" t="str">
        <f t="shared" si="66"/>
        <v>Odbor ÚP v Tachově</v>
      </c>
      <c r="M713" s="181" t="str">
        <f>_xlfn.XLOOKUP(I713,'Odbor_ÚP_stav 1. 7. 2025'!$F$4:$F$14,'Odbor_ÚP_stav 1. 7. 2025'!$A$4:$A$14,"nenalezeno",0)</f>
        <v>Ředitel odboru ÚP</v>
      </c>
      <c r="N713" s="181" t="str">
        <f>_xlfn.XLOOKUP(I713,'Odbor_ÚP_stav 1. 7. 2025'!$F$4:$F$14,'Odbor_ÚP_stav 1. 7. 2025'!$D$4:$D$14,"nenelazeno",0)</f>
        <v>Oddělení vyměřovací II</v>
      </c>
      <c r="O713" s="181"/>
    </row>
    <row r="714" spans="1:15" ht="15.75" thickBot="1" x14ac:dyDescent="0.3">
      <c r="A714" s="235"/>
      <c r="B714" s="189">
        <v>231300560</v>
      </c>
      <c r="C714" s="190" t="s">
        <v>495</v>
      </c>
      <c r="D714" s="181">
        <f t="shared" si="62"/>
        <v>23</v>
      </c>
      <c r="E714" s="181" t="str">
        <f>_xlfn.XLOOKUP(D714,Číselník!A:A,Číselník!B:B,"nenalezeno",0)</f>
        <v>FÚ pro Plzeňský kraj</v>
      </c>
      <c r="F714" s="181">
        <f t="shared" si="63"/>
        <v>2313</v>
      </c>
      <c r="G714" s="181" t="str">
        <f>_xlfn.XLOOKUP(F714,'Číselník_stav 1. 7. 2026'!A:A,'Číselník_stav 1. 7. 2026'!B:B,"nenalezeno",0)</f>
        <v>Odbor ÚP v Tachově</v>
      </c>
      <c r="H714" s="181">
        <f t="shared" si="64"/>
        <v>231300</v>
      </c>
      <c r="I714" s="181">
        <f t="shared" si="65"/>
        <v>560</v>
      </c>
      <c r="J714" s="181" t="str">
        <f>'FÚ_stav 1. 7. 2026'!$A$4</f>
        <v>Ředitel FÚ</v>
      </c>
      <c r="K714" s="181" t="s">
        <v>485</v>
      </c>
      <c r="L714" s="181" t="str">
        <f t="shared" si="66"/>
        <v>Odbor ÚP v Tachově</v>
      </c>
      <c r="M714" s="181" t="str">
        <f>_xlfn.XLOOKUP(I714,'Odbor_ÚP_stav 1. 7. 2025'!$F$4:$F$14,'Odbor_ÚP_stav 1. 7. 2025'!$A$4:$A$14,"nenalezeno",0)</f>
        <v>Ředitel odboru ÚP</v>
      </c>
      <c r="N714" s="181" t="str">
        <f>_xlfn.XLOOKUP(I714,'Odbor_ÚP_stav 1. 7. 2025'!$F$4:$F$14,'Odbor_ÚP_stav 1. 7. 2025'!$D$4:$D$14,"nenelazeno",0)</f>
        <v>Oddělení kontrolní</v>
      </c>
      <c r="O714" s="181"/>
    </row>
    <row r="715" spans="1:15" x14ac:dyDescent="0.25">
      <c r="A715" s="232" t="s">
        <v>1189</v>
      </c>
      <c r="B715" s="185">
        <v>240000020</v>
      </c>
      <c r="C715" s="186" t="s">
        <v>1190</v>
      </c>
      <c r="D715" s="181">
        <f t="shared" si="62"/>
        <v>24</v>
      </c>
      <c r="E715" s="181" t="str">
        <f>_xlfn.XLOOKUP(D715,Číselník!A:A,Číselník!B:B,"nenalezeno",0)</f>
        <v>FÚ pro Karlovarský kraj</v>
      </c>
      <c r="F715" s="181">
        <f t="shared" si="63"/>
        <v>2400</v>
      </c>
      <c r="G715" s="181" t="str">
        <f>_xlfn.XLOOKUP(F715,'Číselník II_stav 1. 7. 2026'!A:A,'Číselník II_stav 1. 7. 2026'!B:B,"nenalezeno",0)</f>
        <v>FÚ pro Karlovarský kraj</v>
      </c>
      <c r="H715" s="181">
        <f t="shared" si="64"/>
        <v>240000</v>
      </c>
      <c r="I715" s="181">
        <f t="shared" si="65"/>
        <v>20</v>
      </c>
      <c r="J715" s="181" t="str">
        <f>_xlfn.XLOOKUP(I715,'FÚ_stav 1. 7. 2026'!$F$4:$F$78,'FÚ_stav 1. 7. 2026'!$A$4:$A$78,"nenalezeno",0)</f>
        <v>Ředitel FÚ</v>
      </c>
      <c r="K715" s="181"/>
      <c r="L715" s="181"/>
      <c r="M715" s="181"/>
      <c r="N715" s="181"/>
      <c r="O715" s="181"/>
    </row>
    <row r="716" spans="1:15" x14ac:dyDescent="0.25">
      <c r="A716" s="233"/>
      <c r="B716" s="110">
        <v>240000065</v>
      </c>
      <c r="C716" s="111" t="s">
        <v>2468</v>
      </c>
      <c r="D716" s="181">
        <f t="shared" si="62"/>
        <v>24</v>
      </c>
      <c r="E716" s="181" t="str">
        <f>_xlfn.XLOOKUP(D716,Číselník!A:A,Číselník!B:B,"nenalezeno",0)</f>
        <v>FÚ pro Karlovarský kraj</v>
      </c>
      <c r="F716" s="181">
        <f t="shared" si="63"/>
        <v>2400</v>
      </c>
      <c r="G716" s="181" t="str">
        <f>_xlfn.XLOOKUP(F716,'Číselník II_stav 1. 7. 2026'!A:A,'Číselník II_stav 1. 7. 2026'!B:B,"nenalezeno",0)</f>
        <v>FÚ pro Karlovarský kraj</v>
      </c>
      <c r="H716" s="181">
        <f t="shared" si="64"/>
        <v>240000</v>
      </c>
      <c r="I716" s="181">
        <f t="shared" si="65"/>
        <v>65</v>
      </c>
      <c r="J716" s="181" t="str">
        <f>_xlfn.XLOOKUP(I716,'FÚ_stav 1. 7. 2026'!$F$4:$F$78,'FÚ_stav 1. 7. 2026'!$A$4:$A$78,"nenalezeno",0)</f>
        <v>Ředitel FÚ</v>
      </c>
      <c r="K716" s="188" t="s">
        <v>32</v>
      </c>
      <c r="L716" s="181" t="str">
        <f>_xlfn.XLOOKUP(I716,'FÚ_stav 1. 7. 2026'!$F$4:$F$78,'FÚ_stav 1. 7. 2026'!$B$4:$B$78,"nenalezeno",0)</f>
        <v>Oddělení sekretariátu a provozního zabezpečení</v>
      </c>
      <c r="M716" s="181"/>
      <c r="N716" s="181"/>
      <c r="O716" s="181"/>
    </row>
    <row r="717" spans="1:15" x14ac:dyDescent="0.25">
      <c r="A717" s="233"/>
      <c r="B717" s="112">
        <v>244000040</v>
      </c>
      <c r="C717" s="113" t="s">
        <v>1191</v>
      </c>
      <c r="D717" s="181">
        <f t="shared" si="62"/>
        <v>24</v>
      </c>
      <c r="E717" s="181" t="str">
        <f>_xlfn.XLOOKUP(D717,Číselník!A:A,Číselník!B:B,"nenalezeno",0)</f>
        <v>FÚ pro Karlovarský kraj</v>
      </c>
      <c r="F717" s="181">
        <f t="shared" si="63"/>
        <v>2440</v>
      </c>
      <c r="G717" s="181" t="str">
        <f>_xlfn.XLOOKUP(F717,'Číselník II_stav 1. 7. 2026'!A:A,'Číselník II_stav 1. 7. 2026'!B:B,"nenalezeno",0)</f>
        <v>FÚ pro Karlovarský kraj</v>
      </c>
      <c r="H717" s="181">
        <f t="shared" si="64"/>
        <v>244000</v>
      </c>
      <c r="I717" s="181">
        <f>VALUE(MID(B717,3,8))</f>
        <v>4000040</v>
      </c>
      <c r="J717" s="181" t="str">
        <f>_xlfn.XLOOKUP(I717,'FÚ_stav 1. 7. 2026'!$F$4:$F$78,'FÚ_stav 1. 7. 2026'!$A$4:$A$78,"nenalezeno",0)</f>
        <v>Ředitel FÚ</v>
      </c>
      <c r="K717" s="181" t="s">
        <v>52</v>
      </c>
      <c r="L717" s="181" t="str">
        <f>_xlfn.XLOOKUP(I717,'FÚ_stav 1. 7. 2026'!$F$4:$F$78,'FÚ_stav 1. 7. 2026'!$B$4:$B$78,"nenalezeno",0)</f>
        <v>Sekce řízení úřadu</v>
      </c>
      <c r="M717" s="181"/>
      <c r="N717" s="181"/>
      <c r="O717" s="181"/>
    </row>
    <row r="718" spans="1:15" x14ac:dyDescent="0.25">
      <c r="A718" s="233"/>
      <c r="B718" s="112">
        <v>244000410</v>
      </c>
      <c r="C718" s="113" t="s">
        <v>1192</v>
      </c>
      <c r="D718" s="181">
        <f t="shared" si="62"/>
        <v>24</v>
      </c>
      <c r="E718" s="181" t="str">
        <f>_xlfn.XLOOKUP(D718,Číselník!A:A,Číselník!B:B,"nenalezeno",0)</f>
        <v>FÚ pro Karlovarský kraj</v>
      </c>
      <c r="F718" s="181">
        <f t="shared" si="63"/>
        <v>2440</v>
      </c>
      <c r="G718" s="181" t="str">
        <f>_xlfn.XLOOKUP(F718,'Číselník II_stav 1. 7. 2026'!A:A,'Číselník II_stav 1. 7. 2026'!B:B,"nenalezeno",0)</f>
        <v>FÚ pro Karlovarský kraj</v>
      </c>
      <c r="H718" s="181">
        <f t="shared" si="64"/>
        <v>244000</v>
      </c>
      <c r="I718" s="181">
        <f t="shared" si="65"/>
        <v>410</v>
      </c>
      <c r="J718" s="181" t="str">
        <f>_xlfn.XLOOKUP(I718,'FÚ_stav 1. 7. 2026'!$F$4:$F$78,'FÚ_stav 1. 7. 2026'!$A$4:$A$78,"nenalezeno",0)</f>
        <v>Ředitel FÚ</v>
      </c>
      <c r="K718" s="181" t="s">
        <v>52</v>
      </c>
      <c r="L718" s="181" t="str">
        <f>_xlfn.XLOOKUP(I718,'FÚ_stav 1. 7. 2026'!$F$4:$F$78,'FÚ_stav 1. 7. 2026'!$B$4:$B$78,"nenalezeno",0)</f>
        <v>Sekce řízení úřadu</v>
      </c>
      <c r="M718" s="181" t="str">
        <f>_xlfn.XLOOKUP(I718,'FÚ_stav 1. 7. 2026'!$F$4:$F$78,'FÚ_stav 1. 7. 2026'!$C$4:$C$78,"nenalezeno",0)</f>
        <v>Oddělení evidence daní</v>
      </c>
      <c r="N718" s="181"/>
      <c r="O718" s="181"/>
    </row>
    <row r="719" spans="1:15" x14ac:dyDescent="0.25">
      <c r="A719" s="233"/>
      <c r="B719" s="112">
        <v>244000490</v>
      </c>
      <c r="C719" s="113" t="s">
        <v>1193</v>
      </c>
      <c r="D719" s="181">
        <f t="shared" si="62"/>
        <v>24</v>
      </c>
      <c r="E719" s="181" t="str">
        <f>_xlfn.XLOOKUP(D719,Číselník!A:A,Číselník!B:B,"nenalezeno",0)</f>
        <v>FÚ pro Karlovarský kraj</v>
      </c>
      <c r="F719" s="181">
        <f t="shared" si="63"/>
        <v>2440</v>
      </c>
      <c r="G719" s="181" t="str">
        <f>_xlfn.XLOOKUP(F719,'Číselník II_stav 1. 7. 2026'!A:A,'Číselník II_stav 1. 7. 2026'!B:B,"nenalezeno",0)</f>
        <v>FÚ pro Karlovarský kraj</v>
      </c>
      <c r="H719" s="181">
        <f t="shared" si="64"/>
        <v>244000</v>
      </c>
      <c r="I719" s="181">
        <f t="shared" si="65"/>
        <v>490</v>
      </c>
      <c r="J719" s="181" t="str">
        <f>_xlfn.XLOOKUP(I719,'FÚ_stav 1. 7. 2026'!$F$4:$F$78,'FÚ_stav 1. 7. 2026'!$A$4:$A$78,"nenalezeno",0)</f>
        <v>Ředitel FÚ</v>
      </c>
      <c r="K719" s="181" t="s">
        <v>52</v>
      </c>
      <c r="L719" s="181" t="str">
        <f>_xlfn.XLOOKUP(I719,'FÚ_stav 1. 7. 2026'!$F$4:$F$78,'FÚ_stav 1. 7. 2026'!$B$4:$B$78,"nenalezeno",0)</f>
        <v>Sekce řízení úřadu</v>
      </c>
      <c r="M719" s="181" t="str">
        <f>_xlfn.XLOOKUP(I719,'FÚ_stav 1. 7. 2026'!$F$4:$F$78,'FÚ_stav 1. 7. 2026'!$C$4:$C$78,"nenalezeno",0)</f>
        <v>Oddělení daňové kontroly a analytiky</v>
      </c>
      <c r="N719" s="181"/>
      <c r="O719" s="181"/>
    </row>
    <row r="720" spans="1:15" x14ac:dyDescent="0.25">
      <c r="A720" s="233"/>
      <c r="B720" s="112">
        <v>244011050</v>
      </c>
      <c r="C720" s="113" t="s">
        <v>1194</v>
      </c>
      <c r="D720" s="181">
        <f t="shared" si="62"/>
        <v>24</v>
      </c>
      <c r="E720" s="181" t="str">
        <f>_xlfn.XLOOKUP(D720,Číselník!A:A,Číselník!B:B,"nenalezeno",0)</f>
        <v>FÚ pro Karlovarský kraj</v>
      </c>
      <c r="F720" s="181">
        <f t="shared" si="63"/>
        <v>2440</v>
      </c>
      <c r="G720" s="181" t="str">
        <f>_xlfn.XLOOKUP(F720,'Číselník II_stav 1. 7. 2026'!A:A,'Číselník II_stav 1. 7. 2026'!B:B,"nenalezeno",0)</f>
        <v>FÚ pro Karlovarský kraj</v>
      </c>
      <c r="H720" s="181">
        <f t="shared" si="64"/>
        <v>244011</v>
      </c>
      <c r="I720" s="181">
        <f t="shared" si="65"/>
        <v>11050</v>
      </c>
      <c r="J720" s="181" t="str">
        <f>_xlfn.XLOOKUP(I720,'FÚ_stav 1. 7. 2026'!$F$4:$F$78,'FÚ_stav 1. 7. 2026'!$A$4:$A$78,"nenalezeno",0)</f>
        <v>Ředitel FÚ</v>
      </c>
      <c r="K720" s="181" t="s">
        <v>52</v>
      </c>
      <c r="L720" s="181" t="str">
        <f>_xlfn.XLOOKUP(I720,'FÚ_stav 1. 7. 2026'!$F$4:$F$78,'FÚ_stav 1. 7. 2026'!$B$4:$B$78,"nenalezeno",0)</f>
        <v>Sekce řízení úřadu</v>
      </c>
      <c r="M720" s="181" t="str">
        <f>_xlfn.XLOOKUP(I720,'FÚ_stav 1. 7. 2026'!$F$4:$F$78,'FÚ_stav 1. 7. 2026'!$C$4:$C$78,"nenalezeno",0)</f>
        <v>Odbor metodiky a výkonu daní</v>
      </c>
      <c r="N720" s="181"/>
      <c r="O720" s="181"/>
    </row>
    <row r="721" spans="1:15" s="72" customFormat="1" x14ac:dyDescent="0.25">
      <c r="A721" s="233"/>
      <c r="B721" s="112">
        <v>244011415</v>
      </c>
      <c r="C721" s="113" t="s">
        <v>1195</v>
      </c>
      <c r="D721" s="181">
        <f t="shared" si="62"/>
        <v>24</v>
      </c>
      <c r="E721" s="181" t="str">
        <f>_xlfn.XLOOKUP(D721,Číselník!A:A,Číselník!B:B,"nenalezeno",0)</f>
        <v>FÚ pro Karlovarský kraj</v>
      </c>
      <c r="F721" s="181">
        <f t="shared" si="63"/>
        <v>2440</v>
      </c>
      <c r="G721" s="181" t="str">
        <f>_xlfn.XLOOKUP(F721,'Číselník II_stav 1. 7. 2026'!A:A,'Číselník II_stav 1. 7. 2026'!B:B,"nenalezeno",0)</f>
        <v>FÚ pro Karlovarský kraj</v>
      </c>
      <c r="H721" s="181">
        <f t="shared" si="64"/>
        <v>244011</v>
      </c>
      <c r="I721" s="181">
        <f t="shared" si="65"/>
        <v>11415</v>
      </c>
      <c r="J721" s="181" t="str">
        <f>_xlfn.XLOOKUP(I721,'FÚ_stav 1. 7. 2026'!$F$4:$F$78,'FÚ_stav 1. 7. 2026'!$A$4:$A$78,"nenalezeno",0)</f>
        <v>Ředitel FÚ</v>
      </c>
      <c r="K721" s="181" t="s">
        <v>52</v>
      </c>
      <c r="L721" s="181" t="str">
        <f>_xlfn.XLOOKUP(I721,'FÚ_stav 1. 7. 2026'!$F$4:$F$78,'FÚ_stav 1. 7. 2026'!$B$4:$B$78,"nenalezeno",0)</f>
        <v>Sekce řízení úřadu</v>
      </c>
      <c r="M721" s="181" t="str">
        <f>_xlfn.XLOOKUP(I721,'FÚ_stav 1. 7. 2026'!$F$4:$F$78,'FÚ_stav 1. 7. 2026'!$C$4:$C$78,"nenalezeno",0)</f>
        <v>Odbor metodiky a výkonu daní</v>
      </c>
      <c r="N721" s="181" t="str">
        <f>_xlfn.XLOOKUP(I721,'FÚ_stav 1. 7. 2026'!$F$4:$F$78,'FÚ_stav 1. 7. 2026'!$D$4:$D$78,"nenalezeno",0)</f>
        <v>Oddělení daně z příjmů</v>
      </c>
      <c r="O721" s="193"/>
    </row>
    <row r="722" spans="1:15" x14ac:dyDescent="0.25">
      <c r="A722" s="233"/>
      <c r="B722" s="112">
        <v>244011440</v>
      </c>
      <c r="C722" s="113" t="s">
        <v>1196</v>
      </c>
      <c r="D722" s="181">
        <f t="shared" si="62"/>
        <v>24</v>
      </c>
      <c r="E722" s="181" t="str">
        <f>_xlfn.XLOOKUP(D722,Číselník!A:A,Číselník!B:B,"nenalezeno",0)</f>
        <v>FÚ pro Karlovarský kraj</v>
      </c>
      <c r="F722" s="181">
        <f t="shared" si="63"/>
        <v>2440</v>
      </c>
      <c r="G722" s="181" t="str">
        <f>_xlfn.XLOOKUP(F722,'Číselník II_stav 1. 7. 2026'!A:A,'Číselník II_stav 1. 7. 2026'!B:B,"nenalezeno",0)</f>
        <v>FÚ pro Karlovarský kraj</v>
      </c>
      <c r="H722" s="181">
        <f t="shared" si="64"/>
        <v>244011</v>
      </c>
      <c r="I722" s="181">
        <f t="shared" si="65"/>
        <v>11440</v>
      </c>
      <c r="J722" s="181" t="str">
        <f>_xlfn.XLOOKUP(I722,'FÚ_stav 1. 7. 2026'!$F$4:$F$78,'FÚ_stav 1. 7. 2026'!$A$4:$A$78,"nenalezeno",0)</f>
        <v>Ředitel FÚ</v>
      </c>
      <c r="K722" s="181" t="s">
        <v>52</v>
      </c>
      <c r="L722" s="181" t="str">
        <f>_xlfn.XLOOKUP(I722,'FÚ_stav 1. 7. 2026'!$F$4:$F$78,'FÚ_stav 1. 7. 2026'!$B$4:$B$78,"nenalezeno",0)</f>
        <v>Sekce řízení úřadu</v>
      </c>
      <c r="M722" s="181" t="str">
        <f>_xlfn.XLOOKUP(I722,'FÚ_stav 1. 7. 2026'!$F$4:$F$78,'FÚ_stav 1. 7. 2026'!$C$4:$C$78,"nenalezeno",0)</f>
        <v>Odbor metodiky a výkonu daní</v>
      </c>
      <c r="N722" s="181" t="str">
        <f>_xlfn.XLOOKUP(I722,'FÚ_stav 1. 7. 2026'!$F$4:$F$78,'FÚ_stav 1. 7. 2026'!$D$4:$D$78,"nenalezeno",0)</f>
        <v>Oddělení nepřímých daní</v>
      </c>
      <c r="O722" s="181"/>
    </row>
    <row r="723" spans="1:15" x14ac:dyDescent="0.25">
      <c r="A723" s="233"/>
      <c r="B723" s="112">
        <v>244011450</v>
      </c>
      <c r="C723" s="113" t="s">
        <v>1197</v>
      </c>
      <c r="D723" s="181">
        <f t="shared" si="62"/>
        <v>24</v>
      </c>
      <c r="E723" s="181" t="str">
        <f>_xlfn.XLOOKUP(D723,Číselník!A:A,Číselník!B:B,"nenalezeno",0)</f>
        <v>FÚ pro Karlovarský kraj</v>
      </c>
      <c r="F723" s="181">
        <f t="shared" si="63"/>
        <v>2440</v>
      </c>
      <c r="G723" s="181" t="str">
        <f>_xlfn.XLOOKUP(F723,'Číselník II_stav 1. 7. 2026'!A:A,'Číselník II_stav 1. 7. 2026'!B:B,"nenalezeno",0)</f>
        <v>FÚ pro Karlovarský kraj</v>
      </c>
      <c r="H723" s="181">
        <f t="shared" si="64"/>
        <v>244011</v>
      </c>
      <c r="I723" s="181">
        <f t="shared" si="65"/>
        <v>11450</v>
      </c>
      <c r="J723" s="181" t="str">
        <f>_xlfn.XLOOKUP(I723,'FÚ_stav 1. 7. 2026'!$F$4:$F$78,'FÚ_stav 1. 7. 2026'!$A$4:$A$78,"nenalezeno",0)</f>
        <v>Ředitel FÚ</v>
      </c>
      <c r="K723" s="181" t="s">
        <v>52</v>
      </c>
      <c r="L723" s="181" t="str">
        <f>_xlfn.XLOOKUP(I723,'FÚ_stav 1. 7. 2026'!$F$4:$F$78,'FÚ_stav 1. 7. 2026'!$B$4:$B$78,"nenalezeno",0)</f>
        <v>Sekce řízení úřadu</v>
      </c>
      <c r="M723" s="181" t="str">
        <f>_xlfn.XLOOKUP(I723,'FÚ_stav 1. 7. 2026'!$F$4:$F$78,'FÚ_stav 1. 7. 2026'!$C$4:$C$78,"nenalezeno",0)</f>
        <v>Odbor metodiky a výkonu daní</v>
      </c>
      <c r="N723" s="181" t="str">
        <f>_xlfn.XLOOKUP(I723,'FÚ_stav 1. 7. 2026'!$F$4:$F$78,'FÚ_stav 1. 7. 2026'!$D$4:$D$78,"nenalezeno",0)</f>
        <v>Oddělení daňového procesu</v>
      </c>
      <c r="O723" s="181"/>
    </row>
    <row r="724" spans="1:15" x14ac:dyDescent="0.25">
      <c r="A724" s="233"/>
      <c r="B724" s="112">
        <v>244031050</v>
      </c>
      <c r="C724" s="113" t="s">
        <v>1198</v>
      </c>
      <c r="D724" s="181">
        <f t="shared" si="62"/>
        <v>24</v>
      </c>
      <c r="E724" s="181" t="str">
        <f>_xlfn.XLOOKUP(D724,Číselník!A:A,Číselník!B:B,"nenalezeno",0)</f>
        <v>FÚ pro Karlovarský kraj</v>
      </c>
      <c r="F724" s="181">
        <f t="shared" si="63"/>
        <v>2440</v>
      </c>
      <c r="G724" s="181" t="str">
        <f>_xlfn.XLOOKUP(F724,'Číselník II_stav 1. 7. 2026'!A:A,'Číselník II_stav 1. 7. 2026'!B:B,"nenalezeno",0)</f>
        <v>FÚ pro Karlovarský kraj</v>
      </c>
      <c r="H724" s="181">
        <f t="shared" si="64"/>
        <v>244031</v>
      </c>
      <c r="I724" s="181">
        <f t="shared" si="65"/>
        <v>31050</v>
      </c>
      <c r="J724" s="181" t="str">
        <f>_xlfn.XLOOKUP(I724,'FÚ_stav 1. 7. 2026'!$F$4:$F$78,'FÚ_stav 1. 7. 2026'!$A$4:$A$78,"nenalezeno",0)</f>
        <v>Ředitel FÚ</v>
      </c>
      <c r="K724" s="181" t="s">
        <v>52</v>
      </c>
      <c r="L724" s="181" t="str">
        <f>_xlfn.XLOOKUP(I724,'FÚ_stav 1. 7. 2026'!$F$4:$F$78,'FÚ_stav 1. 7. 2026'!$B$4:$B$78,"nenalezeno",0)</f>
        <v>Sekce řízení úřadu</v>
      </c>
      <c r="M724" s="181" t="str">
        <f>_xlfn.XLOOKUP(I724,'FÚ_stav 1. 7. 2026'!$F$4:$F$78,'FÚ_stav 1. 7. 2026'!$C$4:$C$78,"nenalezeno",0)</f>
        <v>Odbor kontroly zvláštních činností</v>
      </c>
      <c r="N724" s="181"/>
      <c r="O724" s="181"/>
    </row>
    <row r="725" spans="1:15" x14ac:dyDescent="0.25">
      <c r="A725" s="233"/>
      <c r="B725" s="112">
        <v>244031471</v>
      </c>
      <c r="C725" s="113" t="s">
        <v>1199</v>
      </c>
      <c r="D725" s="181">
        <f t="shared" si="62"/>
        <v>24</v>
      </c>
      <c r="E725" s="181" t="str">
        <f>_xlfn.XLOOKUP(D725,Číselník!A:A,Číselník!B:B,"nenalezeno",0)</f>
        <v>FÚ pro Karlovarský kraj</v>
      </c>
      <c r="F725" s="181">
        <f t="shared" si="63"/>
        <v>2440</v>
      </c>
      <c r="G725" s="181" t="str">
        <f>_xlfn.XLOOKUP(F725,'Číselník II_stav 1. 7. 2026'!A:A,'Číselník II_stav 1. 7. 2026'!B:B,"nenalezeno",0)</f>
        <v>FÚ pro Karlovarský kraj</v>
      </c>
      <c r="H725" s="181">
        <f t="shared" si="64"/>
        <v>244031</v>
      </c>
      <c r="I725" s="181">
        <f t="shared" si="65"/>
        <v>31471</v>
      </c>
      <c r="J725" s="181" t="str">
        <f>_xlfn.XLOOKUP(I725,'FÚ_stav 1. 7. 2026'!$F$4:$F$78,'FÚ_stav 1. 7. 2026'!$A$4:$A$78,"nenalezeno",0)</f>
        <v>Ředitel FÚ</v>
      </c>
      <c r="K725" s="181" t="s">
        <v>52</v>
      </c>
      <c r="L725" s="181" t="str">
        <f>_xlfn.XLOOKUP(I725,'FÚ_stav 1. 7. 2026'!$F$4:$F$78,'FÚ_stav 1. 7. 2026'!$B$4:$B$78,"nenalezeno",0)</f>
        <v>Sekce řízení úřadu</v>
      </c>
      <c r="M725" s="181" t="str">
        <f>_xlfn.XLOOKUP(I725,'FÚ_stav 1. 7. 2026'!$F$4:$F$78,'FÚ_stav 1. 7. 2026'!$C$4:$C$78,"nenalezeno",0)</f>
        <v>Odbor kontroly zvláštních činností</v>
      </c>
      <c r="N725" s="181" t="str">
        <f>_xlfn.XLOOKUP(I725,'FÚ_stav 1. 7. 2026'!$F$4:$F$78,'FÚ_stav 1. 7. 2026'!$D$4:$D$78,"nenalezeno",0)</f>
        <v>Oddělení kontroly zvláštních činností I</v>
      </c>
      <c r="O725" s="181"/>
    </row>
    <row r="726" spans="1:15" x14ac:dyDescent="0.25">
      <c r="A726" s="233"/>
      <c r="B726" s="112">
        <v>244031472</v>
      </c>
      <c r="C726" s="113" t="s">
        <v>1200</v>
      </c>
      <c r="D726" s="181">
        <f t="shared" si="62"/>
        <v>24</v>
      </c>
      <c r="E726" s="181" t="str">
        <f>_xlfn.XLOOKUP(D726,Číselník!A:A,Číselník!B:B,"nenalezeno",0)</f>
        <v>FÚ pro Karlovarský kraj</v>
      </c>
      <c r="F726" s="181">
        <f t="shared" si="63"/>
        <v>2440</v>
      </c>
      <c r="G726" s="181" t="str">
        <f>_xlfn.XLOOKUP(F726,'Číselník II_stav 1. 7. 2026'!A:A,'Číselník II_stav 1. 7. 2026'!B:B,"nenalezeno",0)</f>
        <v>FÚ pro Karlovarský kraj</v>
      </c>
      <c r="H726" s="181">
        <f t="shared" si="64"/>
        <v>244031</v>
      </c>
      <c r="I726" s="181">
        <f t="shared" si="65"/>
        <v>31472</v>
      </c>
      <c r="J726" s="181" t="str">
        <f>_xlfn.XLOOKUP(I726,'FÚ_stav 1. 7. 2026'!$F$4:$F$78,'FÚ_stav 1. 7. 2026'!$A$4:$A$78,"nenalezeno",0)</f>
        <v>Ředitel FÚ</v>
      </c>
      <c r="K726" s="181" t="s">
        <v>52</v>
      </c>
      <c r="L726" s="181" t="str">
        <f>_xlfn.XLOOKUP(I726,'FÚ_stav 1. 7. 2026'!$F$4:$F$78,'FÚ_stav 1. 7. 2026'!$B$4:$B$78,"nenalezeno",0)</f>
        <v>Sekce řízení úřadu</v>
      </c>
      <c r="M726" s="181" t="str">
        <f>_xlfn.XLOOKUP(I726,'FÚ_stav 1. 7. 2026'!$F$4:$F$78,'FÚ_stav 1. 7. 2026'!$C$4:$C$78,"nenalezeno",0)</f>
        <v>Odbor kontroly zvláštních činností</v>
      </c>
      <c r="N726" s="181" t="str">
        <f>_xlfn.XLOOKUP(I726,'FÚ_stav 1. 7. 2026'!$F$4:$F$78,'FÚ_stav 1. 7. 2026'!$D$4:$D$78,"nenalezeno",0)</f>
        <v>Oddělení kontroly zvláštních činností II</v>
      </c>
      <c r="O726" s="181"/>
    </row>
    <row r="727" spans="1:15" x14ac:dyDescent="0.25">
      <c r="A727" s="233"/>
      <c r="B727" s="112">
        <v>240080050</v>
      </c>
      <c r="C727" s="113" t="s">
        <v>1201</v>
      </c>
      <c r="D727" s="181">
        <f t="shared" si="62"/>
        <v>24</v>
      </c>
      <c r="E727" s="181" t="str">
        <f>_xlfn.XLOOKUP(D727,Číselník!A:A,Číselník!B:B,"nenalezeno",0)</f>
        <v>FÚ pro Karlovarský kraj</v>
      </c>
      <c r="F727" s="181">
        <f t="shared" si="63"/>
        <v>2400</v>
      </c>
      <c r="G727" s="181" t="str">
        <f>_xlfn.XLOOKUP(F727,'Číselník II_stav 1. 7. 2026'!A:A,'Číselník II_stav 1. 7. 2026'!B:B,"nenalezeno",0)</f>
        <v>FÚ pro Karlovarský kraj</v>
      </c>
      <c r="H727" s="181">
        <f t="shared" si="64"/>
        <v>240080</v>
      </c>
      <c r="I727" s="181">
        <f t="shared" si="65"/>
        <v>80050</v>
      </c>
      <c r="J727" s="181" t="str">
        <f>_xlfn.XLOOKUP(I727,'FÚ_stav 1. 7. 2026'!$F$4:$F$78,'FÚ_stav 1. 7. 2026'!$A$4:$A$78,"nenalezeno",0)</f>
        <v>Ředitel FÚ</v>
      </c>
      <c r="K727" s="181" t="s">
        <v>34</v>
      </c>
      <c r="L727" s="181" t="str">
        <f>_xlfn.XLOOKUP(I727,'FÚ_stav 1. 7. 2026'!$F$4:$F$78,'FÚ_stav 1. 7. 2026'!$B$4:$B$78,"nenalezeno",0)</f>
        <v>Odbor vymáhací</v>
      </c>
      <c r="M727" s="181"/>
      <c r="N727" s="181"/>
      <c r="O727" s="181"/>
    </row>
    <row r="728" spans="1:15" x14ac:dyDescent="0.25">
      <c r="A728" s="233"/>
      <c r="B728" s="112">
        <v>240080541</v>
      </c>
      <c r="C728" s="113" t="s">
        <v>1202</v>
      </c>
      <c r="D728" s="181">
        <f t="shared" si="62"/>
        <v>24</v>
      </c>
      <c r="E728" s="181" t="str">
        <f>_xlfn.XLOOKUP(D728,Číselník!A:A,Číselník!B:B,"nenalezeno",0)</f>
        <v>FÚ pro Karlovarský kraj</v>
      </c>
      <c r="F728" s="181">
        <f t="shared" si="63"/>
        <v>2400</v>
      </c>
      <c r="G728" s="181" t="str">
        <f>_xlfn.XLOOKUP(F728,'Číselník II_stav 1. 7. 2026'!A:A,'Číselník II_stav 1. 7. 2026'!B:B,"nenalezeno",0)</f>
        <v>FÚ pro Karlovarský kraj</v>
      </c>
      <c r="H728" s="181">
        <f t="shared" si="64"/>
        <v>240080</v>
      </c>
      <c r="I728" s="181">
        <f t="shared" si="65"/>
        <v>80541</v>
      </c>
      <c r="J728" s="181" t="str">
        <f>_xlfn.XLOOKUP(I728,'FÚ_stav 1. 7. 2026'!$F$4:$F$78,'FÚ_stav 1. 7. 2026'!$A$4:$A$78,"nenalezeno",0)</f>
        <v>Ředitel FÚ</v>
      </c>
      <c r="K728" s="181" t="s">
        <v>34</v>
      </c>
      <c r="L728" s="181" t="str">
        <f>_xlfn.XLOOKUP(I728,'FÚ_stav 1. 7. 2026'!$F$4:$F$78,'FÚ_stav 1. 7. 2026'!$B$4:$B$78,"nenalezeno",0)</f>
        <v>Odbor vymáhací</v>
      </c>
      <c r="M728" s="181" t="str">
        <f>_xlfn.XLOOKUP(I728,'FÚ_stav 1. 7. 2026'!$F$4:$F$78,'FÚ_stav 1. 7. 2026'!$C$4:$C$78,"nenalezeno",0)</f>
        <v>Oddělení vymáhací I</v>
      </c>
      <c r="N728" s="181"/>
      <c r="O728" s="181"/>
    </row>
    <row r="729" spans="1:15" x14ac:dyDescent="0.25">
      <c r="A729" s="233"/>
      <c r="B729" s="112">
        <v>240080542</v>
      </c>
      <c r="C729" s="113" t="s">
        <v>1203</v>
      </c>
      <c r="D729" s="181">
        <f t="shared" si="62"/>
        <v>24</v>
      </c>
      <c r="E729" s="181" t="str">
        <f>_xlfn.XLOOKUP(D729,Číselník!A:A,Číselník!B:B,"nenalezeno",0)</f>
        <v>FÚ pro Karlovarský kraj</v>
      </c>
      <c r="F729" s="181">
        <f t="shared" si="63"/>
        <v>2400</v>
      </c>
      <c r="G729" s="181" t="str">
        <f>_xlfn.XLOOKUP(F729,'Číselník II_stav 1. 7. 2026'!A:A,'Číselník II_stav 1. 7. 2026'!B:B,"nenalezeno",0)</f>
        <v>FÚ pro Karlovarský kraj</v>
      </c>
      <c r="H729" s="181">
        <f t="shared" si="64"/>
        <v>240080</v>
      </c>
      <c r="I729" s="181">
        <f t="shared" si="65"/>
        <v>80542</v>
      </c>
      <c r="J729" s="181" t="str">
        <f>_xlfn.XLOOKUP(I729,'FÚ_stav 1. 7. 2026'!$F$4:$F$78,'FÚ_stav 1. 7. 2026'!$A$4:$A$78,"nenalezeno",0)</f>
        <v>Ředitel FÚ</v>
      </c>
      <c r="K729" s="181" t="s">
        <v>34</v>
      </c>
      <c r="L729" s="181" t="str">
        <f>_xlfn.XLOOKUP(I729,'FÚ_stav 1. 7. 2026'!$F$4:$F$78,'FÚ_stav 1. 7. 2026'!$B$4:$B$78,"nenalezeno",0)</f>
        <v>Odbor vymáhací</v>
      </c>
      <c r="M729" s="181" t="str">
        <f>_xlfn.XLOOKUP(I729,'FÚ_stav 1. 7. 2026'!$F$4:$F$78,'FÚ_stav 1. 7. 2026'!$C$4:$C$78,"nenalezeno",0)</f>
        <v>Oddělení vymáhací II</v>
      </c>
      <c r="N729" s="181"/>
      <c r="O729" s="181"/>
    </row>
    <row r="730" spans="1:15" x14ac:dyDescent="0.25">
      <c r="A730" s="233"/>
      <c r="B730" s="112">
        <v>240080543</v>
      </c>
      <c r="C730" s="113" t="s">
        <v>1204</v>
      </c>
      <c r="D730" s="181">
        <f t="shared" si="62"/>
        <v>24</v>
      </c>
      <c r="E730" s="181" t="str">
        <f>_xlfn.XLOOKUP(D730,Číselník!A:A,Číselník!B:B,"nenalezeno",0)</f>
        <v>FÚ pro Karlovarský kraj</v>
      </c>
      <c r="F730" s="181">
        <f t="shared" si="63"/>
        <v>2400</v>
      </c>
      <c r="G730" s="181" t="str">
        <f>_xlfn.XLOOKUP(F730,'Číselník II_stav 1. 7. 2026'!A:A,'Číselník II_stav 1. 7. 2026'!B:B,"nenalezeno",0)</f>
        <v>FÚ pro Karlovarský kraj</v>
      </c>
      <c r="H730" s="181">
        <f t="shared" si="64"/>
        <v>240080</v>
      </c>
      <c r="I730" s="181">
        <f t="shared" si="65"/>
        <v>80543</v>
      </c>
      <c r="J730" s="181" t="str">
        <f>_xlfn.XLOOKUP(I730,'FÚ_stav 1. 7. 2026'!$F$4:$F$78,'FÚ_stav 1. 7. 2026'!$A$4:$A$78,"nenalezeno",0)</f>
        <v>Ředitel FÚ</v>
      </c>
      <c r="K730" s="181" t="s">
        <v>34</v>
      </c>
      <c r="L730" s="181" t="str">
        <f>_xlfn.XLOOKUP(I730,'FÚ_stav 1. 7. 2026'!$F$4:$F$78,'FÚ_stav 1. 7. 2026'!$B$4:$B$78,"nenalezeno",0)</f>
        <v>Odbor vymáhací</v>
      </c>
      <c r="M730" s="181" t="str">
        <f>_xlfn.XLOOKUP(I730,'FÚ_stav 1. 7. 2026'!$F$4:$F$78,'FÚ_stav 1. 7. 2026'!$C$4:$C$78,"nenalezeno",0)</f>
        <v>Oddělení vymáhací III</v>
      </c>
      <c r="N730" s="181"/>
      <c r="O730" s="181"/>
    </row>
    <row r="731" spans="1:15" x14ac:dyDescent="0.25">
      <c r="A731" s="233"/>
      <c r="B731" s="194">
        <v>240100030</v>
      </c>
      <c r="C731" s="195" t="s">
        <v>1205</v>
      </c>
      <c r="D731" s="181">
        <f t="shared" si="62"/>
        <v>24</v>
      </c>
      <c r="E731" s="181" t="str">
        <f>_xlfn.XLOOKUP(D731,Číselník!A:A,Číselník!B:B,"nenalezeno",0)</f>
        <v>FÚ pro Karlovarský kraj</v>
      </c>
      <c r="F731" s="181">
        <f t="shared" si="63"/>
        <v>2401</v>
      </c>
      <c r="G731" s="181" t="str">
        <f>_xlfn.XLOOKUP(F731,'Číselník II_stav 1. 7. 2026'!A:A,'Číselník II_stav 1. 7. 2026'!B:B,"nenalezeno",0)</f>
        <v>Sekce ÚP v Karlových Varech</v>
      </c>
      <c r="H731" s="181">
        <f t="shared" si="64"/>
        <v>240100</v>
      </c>
      <c r="I731" s="181">
        <f t="shared" si="65"/>
        <v>30</v>
      </c>
      <c r="J731" s="181" t="str">
        <f>'FÚ_stav 1. 7. 2026'!$A$4</f>
        <v>Ředitel FÚ</v>
      </c>
      <c r="K731" s="181" t="s">
        <v>490</v>
      </c>
      <c r="L731" s="181" t="str">
        <f t="shared" ref="L731:L761" si="67">$G731</f>
        <v>Sekce ÚP v Karlových Varech</v>
      </c>
      <c r="M731" s="181" t="str">
        <f>_xlfn.XLOOKUP(I731,'Sekce_ÚP_stav 1. 12. 2025'!$F$4:$F$71,'Sekce_ÚP_stav 1. 12. 2025'!$A$4:$A$71,"nenalezeno",0)</f>
        <v>Ředitel sekce ÚP</v>
      </c>
      <c r="N731" s="181"/>
      <c r="O731" s="181"/>
    </row>
    <row r="732" spans="1:15" x14ac:dyDescent="0.25">
      <c r="A732" s="233"/>
      <c r="B732" s="114">
        <v>240100460</v>
      </c>
      <c r="C732" s="115" t="s">
        <v>1206</v>
      </c>
      <c r="D732" s="181">
        <f t="shared" si="62"/>
        <v>24</v>
      </c>
      <c r="E732" s="181" t="str">
        <f>_xlfn.XLOOKUP(D732,Číselník!A:A,Číselník!B:B,"nenalezeno",0)</f>
        <v>FÚ pro Karlovarský kraj</v>
      </c>
      <c r="F732" s="181">
        <f t="shared" si="63"/>
        <v>2401</v>
      </c>
      <c r="G732" s="181" t="str">
        <f>_xlfn.XLOOKUP(F732,'Číselník II_stav 1. 7. 2026'!A:A,'Číselník II_stav 1. 7. 2026'!B:B,"nenalezeno",0)</f>
        <v>Sekce ÚP v Karlových Varech</v>
      </c>
      <c r="H732" s="181">
        <f t="shared" si="64"/>
        <v>240100</v>
      </c>
      <c r="I732" s="181">
        <f t="shared" si="65"/>
        <v>460</v>
      </c>
      <c r="J732" s="181" t="str">
        <f>'FÚ_stav 1. 7. 2026'!$A$4</f>
        <v>Ředitel FÚ</v>
      </c>
      <c r="K732" s="181" t="s">
        <v>490</v>
      </c>
      <c r="L732" s="181" t="str">
        <f t="shared" si="67"/>
        <v>Sekce ÚP v Karlových Varech</v>
      </c>
      <c r="M732" s="181" t="str">
        <f>_xlfn.XLOOKUP(I732,'Sekce_ÚP_stav 1. 12. 2025'!$F$4:$F$71,'Sekce_ÚP_stav 1. 12. 2025'!$A$4:$A$71,"nenalezeno",0)</f>
        <v>Ředitel sekce ÚP</v>
      </c>
      <c r="N732" s="181" t="str">
        <f>_xlfn.XLOOKUP(I732,'Sekce_ÚP_stav 1. 12. 2025'!$F$4:$F$71,'Sekce_ÚP_stav 1. 12. 2025'!$C$4:$C$71,"nenalezeno",0)</f>
        <v>Oddělení majetkových daní</v>
      </c>
      <c r="O732" s="181"/>
    </row>
    <row r="733" spans="1:15" x14ac:dyDescent="0.25">
      <c r="A733" s="233"/>
      <c r="B733" s="114">
        <v>240100510</v>
      </c>
      <c r="C733" s="115" t="s">
        <v>1207</v>
      </c>
      <c r="D733" s="181">
        <f t="shared" si="62"/>
        <v>24</v>
      </c>
      <c r="E733" s="181" t="str">
        <f>_xlfn.XLOOKUP(D733,Číselník!A:A,Číselník!B:B,"nenalezeno",0)</f>
        <v>FÚ pro Karlovarský kraj</v>
      </c>
      <c r="F733" s="181">
        <f t="shared" si="63"/>
        <v>2401</v>
      </c>
      <c r="G733" s="181" t="str">
        <f>_xlfn.XLOOKUP(F733,'Číselník II_stav 1. 7. 2026'!A:A,'Číselník II_stav 1. 7. 2026'!B:B,"nenalezeno",0)</f>
        <v>Sekce ÚP v Karlových Varech</v>
      </c>
      <c r="H733" s="181">
        <f t="shared" si="64"/>
        <v>240100</v>
      </c>
      <c r="I733" s="181">
        <f t="shared" si="65"/>
        <v>510</v>
      </c>
      <c r="J733" s="181" t="str">
        <f>'FÚ_stav 1. 7. 2026'!$A$4</f>
        <v>Ředitel FÚ</v>
      </c>
      <c r="K733" s="181" t="s">
        <v>490</v>
      </c>
      <c r="L733" s="181" t="str">
        <f t="shared" si="67"/>
        <v>Sekce ÚP v Karlových Varech</v>
      </c>
      <c r="M733" s="181" t="str">
        <f>_xlfn.XLOOKUP(I733,'Sekce_ÚP_stav 1. 12. 2025'!$F$4:$F$71,'Sekce_ÚP_stav 1. 12. 2025'!$A$4:$A$71,"nenalezeno",0)</f>
        <v>Ředitel sekce ÚP</v>
      </c>
      <c r="N733" s="181" t="str">
        <f>_xlfn.XLOOKUP(I733,'Sekce_ÚP_stav 1. 12. 2025'!$F$4:$F$71,'Sekce_ÚP_stav 1. 12. 2025'!$C$4:$C$71,"nenalezeno",0)</f>
        <v>Oddělení správy registrů</v>
      </c>
      <c r="O733" s="181"/>
    </row>
    <row r="734" spans="1:15" x14ac:dyDescent="0.25">
      <c r="A734" s="233"/>
      <c r="B734" s="114">
        <v>240150050</v>
      </c>
      <c r="C734" s="115" t="s">
        <v>1208</v>
      </c>
      <c r="D734" s="181">
        <f t="shared" si="62"/>
        <v>24</v>
      </c>
      <c r="E734" s="181" t="str">
        <f>_xlfn.XLOOKUP(D734,Číselník!A:A,Číselník!B:B,"nenalezeno",0)</f>
        <v>FÚ pro Karlovarský kraj</v>
      </c>
      <c r="F734" s="181">
        <f t="shared" si="63"/>
        <v>2401</v>
      </c>
      <c r="G734" s="181" t="str">
        <f>_xlfn.XLOOKUP(F734,'Číselník II_stav 1. 7. 2026'!A:A,'Číselník II_stav 1. 7. 2026'!B:B,"nenalezeno",0)</f>
        <v>Sekce ÚP v Karlových Varech</v>
      </c>
      <c r="H734" s="181">
        <f t="shared" si="64"/>
        <v>240150</v>
      </c>
      <c r="I734" s="181">
        <f t="shared" si="65"/>
        <v>50050</v>
      </c>
      <c r="J734" s="181" t="str">
        <f>'FÚ_stav 1. 7. 2026'!$A$4</f>
        <v>Ředitel FÚ</v>
      </c>
      <c r="K734" s="181" t="s">
        <v>490</v>
      </c>
      <c r="L734" s="181" t="str">
        <f t="shared" si="67"/>
        <v>Sekce ÚP v Karlových Varech</v>
      </c>
      <c r="M734" s="181" t="str">
        <f>_xlfn.XLOOKUP(I734,'Sekce_ÚP_stav 1. 12. 2025'!$F$4:$F$71,'Sekce_ÚP_stav 1. 12. 2025'!$A$4:$A$71,"nenalezeno",0)</f>
        <v>Ředitel sekce ÚP</v>
      </c>
      <c r="N734" s="181" t="str">
        <f>_xlfn.XLOOKUP(I734,'Sekce_ÚP_stav 1. 12. 2025'!$F$4:$F$71,'Sekce_ÚP_stav 1. 12. 2025'!$C$4:$C$71,"nenalezeno",0)</f>
        <v>Odbor vyměřovací</v>
      </c>
      <c r="O734" s="181"/>
    </row>
    <row r="735" spans="1:15" x14ac:dyDescent="0.25">
      <c r="A735" s="233"/>
      <c r="B735" s="114">
        <v>240150521</v>
      </c>
      <c r="C735" s="115" t="s">
        <v>1209</v>
      </c>
      <c r="D735" s="181">
        <f t="shared" si="62"/>
        <v>24</v>
      </c>
      <c r="E735" s="181" t="str">
        <f>_xlfn.XLOOKUP(D735,Číselník!A:A,Číselník!B:B,"nenalezeno",0)</f>
        <v>FÚ pro Karlovarský kraj</v>
      </c>
      <c r="F735" s="181">
        <f t="shared" si="63"/>
        <v>2401</v>
      </c>
      <c r="G735" s="181" t="str">
        <f>_xlfn.XLOOKUP(F735,'Číselník II_stav 1. 7. 2026'!A:A,'Číselník II_stav 1. 7. 2026'!B:B,"nenalezeno",0)</f>
        <v>Sekce ÚP v Karlových Varech</v>
      </c>
      <c r="H735" s="181">
        <f t="shared" si="64"/>
        <v>240150</v>
      </c>
      <c r="I735" s="181">
        <f t="shared" si="65"/>
        <v>50521</v>
      </c>
      <c r="J735" s="181" t="str">
        <f>'FÚ_stav 1. 7. 2026'!$A$4</f>
        <v>Ředitel FÚ</v>
      </c>
      <c r="K735" s="181" t="s">
        <v>490</v>
      </c>
      <c r="L735" s="181" t="str">
        <f t="shared" si="67"/>
        <v>Sekce ÚP v Karlových Varech</v>
      </c>
      <c r="M735" s="181" t="str">
        <f>_xlfn.XLOOKUP(I735,'Sekce_ÚP_stav 1. 12. 2025'!$F$4:$F$71,'Sekce_ÚP_stav 1. 12. 2025'!$A$4:$A$71,"nenalezeno",0)</f>
        <v>Ředitel sekce ÚP</v>
      </c>
      <c r="N735" s="181" t="str">
        <f>_xlfn.XLOOKUP(I735,'Sekce_ÚP_stav 1. 12. 2025'!$F$4:$F$71,'Sekce_ÚP_stav 1. 12. 2025'!$C$4:$C$71,"nenalezeno",0)</f>
        <v>Odbor vyměřovací</v>
      </c>
      <c r="O735" s="181" t="str">
        <f>_xlfn.XLOOKUP(I735,'Sekce_ÚP_stav 1. 12. 2025'!$F$4:$F$71,'Sekce_ÚP_stav 1. 12. 2025'!$D$4:$D$71,"nenalezeno",0)</f>
        <v>Oddělení vyměřovací I</v>
      </c>
    </row>
    <row r="736" spans="1:15" x14ac:dyDescent="0.25">
      <c r="A736" s="233"/>
      <c r="B736" s="114">
        <v>240150522</v>
      </c>
      <c r="C736" s="115" t="s">
        <v>1210</v>
      </c>
      <c r="D736" s="181">
        <f t="shared" si="62"/>
        <v>24</v>
      </c>
      <c r="E736" s="181" t="str">
        <f>_xlfn.XLOOKUP(D736,Číselník!A:A,Číselník!B:B,"nenalezeno",0)</f>
        <v>FÚ pro Karlovarský kraj</v>
      </c>
      <c r="F736" s="181">
        <f t="shared" si="63"/>
        <v>2401</v>
      </c>
      <c r="G736" s="181" t="str">
        <f>_xlfn.XLOOKUP(F736,'Číselník II_stav 1. 7. 2026'!A:A,'Číselník II_stav 1. 7. 2026'!B:B,"nenalezeno",0)</f>
        <v>Sekce ÚP v Karlových Varech</v>
      </c>
      <c r="H736" s="181">
        <f t="shared" si="64"/>
        <v>240150</v>
      </c>
      <c r="I736" s="181">
        <f t="shared" si="65"/>
        <v>50522</v>
      </c>
      <c r="J736" s="181" t="str">
        <f>'FÚ_stav 1. 7. 2026'!$A$4</f>
        <v>Ředitel FÚ</v>
      </c>
      <c r="K736" s="181" t="s">
        <v>490</v>
      </c>
      <c r="L736" s="181" t="str">
        <f t="shared" si="67"/>
        <v>Sekce ÚP v Karlových Varech</v>
      </c>
      <c r="M736" s="181" t="str">
        <f>_xlfn.XLOOKUP(I736,'Sekce_ÚP_stav 1. 12. 2025'!$F$4:$F$71,'Sekce_ÚP_stav 1. 12. 2025'!$A$4:$A$71,"nenalezeno",0)</f>
        <v>Ředitel sekce ÚP</v>
      </c>
      <c r="N736" s="181" t="str">
        <f>_xlfn.XLOOKUP(I736,'Sekce_ÚP_stav 1. 12. 2025'!$F$4:$F$71,'Sekce_ÚP_stav 1. 12. 2025'!$C$4:$C$71,"nenalezeno",0)</f>
        <v>Odbor vyměřovací</v>
      </c>
      <c r="O736" s="181" t="str">
        <f>_xlfn.XLOOKUP(I736,'Sekce_ÚP_stav 1. 12. 2025'!$F$4:$F$71,'Sekce_ÚP_stav 1. 12. 2025'!$D$4:$D$71,"nenalezeno",0)</f>
        <v>Oddělení vyměřovací II</v>
      </c>
    </row>
    <row r="737" spans="1:15" x14ac:dyDescent="0.25">
      <c r="A737" s="233"/>
      <c r="B737" s="114">
        <v>240150523</v>
      </c>
      <c r="C737" s="115" t="s">
        <v>1211</v>
      </c>
      <c r="D737" s="181">
        <f t="shared" si="62"/>
        <v>24</v>
      </c>
      <c r="E737" s="181" t="str">
        <f>_xlfn.XLOOKUP(D737,Číselník!A:A,Číselník!B:B,"nenalezeno",0)</f>
        <v>FÚ pro Karlovarský kraj</v>
      </c>
      <c r="F737" s="181">
        <f t="shared" si="63"/>
        <v>2401</v>
      </c>
      <c r="G737" s="181" t="str">
        <f>_xlfn.XLOOKUP(F737,'Číselník II_stav 1. 7. 2026'!A:A,'Číselník II_stav 1. 7. 2026'!B:B,"nenalezeno",0)</f>
        <v>Sekce ÚP v Karlových Varech</v>
      </c>
      <c r="H737" s="181">
        <f t="shared" si="64"/>
        <v>240150</v>
      </c>
      <c r="I737" s="181">
        <f t="shared" si="65"/>
        <v>50523</v>
      </c>
      <c r="J737" s="181" t="str">
        <f>'FÚ_stav 1. 7. 2026'!$A$4</f>
        <v>Ředitel FÚ</v>
      </c>
      <c r="K737" s="181" t="s">
        <v>490</v>
      </c>
      <c r="L737" s="181" t="str">
        <f t="shared" si="67"/>
        <v>Sekce ÚP v Karlových Varech</v>
      </c>
      <c r="M737" s="181" t="str">
        <f>_xlfn.XLOOKUP(I737,'Sekce_ÚP_stav 1. 12. 2025'!$F$4:$F$71,'Sekce_ÚP_stav 1. 12. 2025'!$A$4:$A$71,"nenalezeno",0)</f>
        <v>Ředitel sekce ÚP</v>
      </c>
      <c r="N737" s="181" t="str">
        <f>_xlfn.XLOOKUP(I737,'Sekce_ÚP_stav 1. 12. 2025'!$F$4:$F$71,'Sekce_ÚP_stav 1. 12. 2025'!$C$4:$C$71,"nenalezeno",0)</f>
        <v>Odbor vyměřovací</v>
      </c>
      <c r="O737" s="181" t="str">
        <f>_xlfn.XLOOKUP(I737,'Sekce_ÚP_stav 1. 12. 2025'!$F$4:$F$71,'Sekce_ÚP_stav 1. 12. 2025'!$D$4:$D$71,"nenalezeno",0)</f>
        <v>Oddělení vyměřovací III</v>
      </c>
    </row>
    <row r="738" spans="1:15" x14ac:dyDescent="0.25">
      <c r="A738" s="233"/>
      <c r="B738" s="114">
        <v>240150524</v>
      </c>
      <c r="C738" s="115" t="s">
        <v>1212</v>
      </c>
      <c r="D738" s="181">
        <f t="shared" si="62"/>
        <v>24</v>
      </c>
      <c r="E738" s="181" t="str">
        <f>_xlfn.XLOOKUP(D738,Číselník!A:A,Číselník!B:B,"nenalezeno",0)</f>
        <v>FÚ pro Karlovarský kraj</v>
      </c>
      <c r="F738" s="181">
        <f t="shared" si="63"/>
        <v>2401</v>
      </c>
      <c r="G738" s="181" t="str">
        <f>_xlfn.XLOOKUP(F738,'Číselník II_stav 1. 7. 2026'!A:A,'Číselník II_stav 1. 7. 2026'!B:B,"nenalezeno",0)</f>
        <v>Sekce ÚP v Karlových Varech</v>
      </c>
      <c r="H738" s="181">
        <f t="shared" si="64"/>
        <v>240150</v>
      </c>
      <c r="I738" s="181">
        <f t="shared" si="65"/>
        <v>50524</v>
      </c>
      <c r="J738" s="181" t="str">
        <f>'FÚ_stav 1. 7. 2026'!$A$4</f>
        <v>Ředitel FÚ</v>
      </c>
      <c r="K738" s="181" t="s">
        <v>490</v>
      </c>
      <c r="L738" s="181" t="str">
        <f t="shared" si="67"/>
        <v>Sekce ÚP v Karlových Varech</v>
      </c>
      <c r="M738" s="181" t="str">
        <f>_xlfn.XLOOKUP(I738,'Sekce_ÚP_stav 1. 12. 2025'!$F$4:$F$71,'Sekce_ÚP_stav 1. 12. 2025'!$A$4:$A$71,"nenalezeno",0)</f>
        <v>Ředitel sekce ÚP</v>
      </c>
      <c r="N738" s="181" t="str">
        <f>_xlfn.XLOOKUP(I738,'Sekce_ÚP_stav 1. 12. 2025'!$F$4:$F$71,'Sekce_ÚP_stav 1. 12. 2025'!$C$4:$C$71,"nenalezeno",0)</f>
        <v>Odbor vyměřovací</v>
      </c>
      <c r="O738" s="181" t="str">
        <f>_xlfn.XLOOKUP(I738,'Sekce_ÚP_stav 1. 12. 2025'!$F$4:$F$71,'Sekce_ÚP_stav 1. 12. 2025'!$D$4:$D$71,"nenalezeno",0)</f>
        <v>Oddělení vyměřovací IV</v>
      </c>
    </row>
    <row r="739" spans="1:15" x14ac:dyDescent="0.25">
      <c r="A739" s="233"/>
      <c r="B739" s="114">
        <v>240160050</v>
      </c>
      <c r="C739" s="115" t="s">
        <v>1213</v>
      </c>
      <c r="D739" s="181">
        <f t="shared" si="62"/>
        <v>24</v>
      </c>
      <c r="E739" s="181" t="str">
        <f>_xlfn.XLOOKUP(D739,Číselník!A:A,Číselník!B:B,"nenalezeno",0)</f>
        <v>FÚ pro Karlovarský kraj</v>
      </c>
      <c r="F739" s="181">
        <f t="shared" si="63"/>
        <v>2401</v>
      </c>
      <c r="G739" s="181" t="str">
        <f>_xlfn.XLOOKUP(F739,'Číselník II_stav 1. 7. 2026'!A:A,'Číselník II_stav 1. 7. 2026'!B:B,"nenalezeno",0)</f>
        <v>Sekce ÚP v Karlových Varech</v>
      </c>
      <c r="H739" s="181">
        <f t="shared" si="64"/>
        <v>240160</v>
      </c>
      <c r="I739" s="181">
        <f t="shared" si="65"/>
        <v>60050</v>
      </c>
      <c r="J739" s="181" t="str">
        <f>'FÚ_stav 1. 7. 2026'!$A$4</f>
        <v>Ředitel FÚ</v>
      </c>
      <c r="K739" s="181" t="s">
        <v>490</v>
      </c>
      <c r="L739" s="181" t="str">
        <f t="shared" si="67"/>
        <v>Sekce ÚP v Karlových Varech</v>
      </c>
      <c r="M739" s="181" t="str">
        <f>_xlfn.XLOOKUP(I739,'Sekce_ÚP_stav 1. 12. 2025'!$F$4:$F$71,'Sekce_ÚP_stav 1. 12. 2025'!$A$4:$A$71,"nenalezeno",0)</f>
        <v>Ředitel sekce ÚP</v>
      </c>
      <c r="N739" s="181" t="str">
        <f>_xlfn.XLOOKUP(I739,'Sekce_ÚP_stav 1. 12. 2025'!$F$4:$F$71,'Sekce_ÚP_stav 1. 12. 2025'!$C$4:$C$71,"nenalezeno",0)</f>
        <v>Odbor kontrolní</v>
      </c>
      <c r="O739" s="181"/>
    </row>
    <row r="740" spans="1:15" x14ac:dyDescent="0.25">
      <c r="A740" s="233"/>
      <c r="B740" s="114">
        <v>240160561</v>
      </c>
      <c r="C740" s="115" t="s">
        <v>1214</v>
      </c>
      <c r="D740" s="181">
        <f t="shared" si="62"/>
        <v>24</v>
      </c>
      <c r="E740" s="181" t="str">
        <f>_xlfn.XLOOKUP(D740,Číselník!A:A,Číselník!B:B,"nenalezeno",0)</f>
        <v>FÚ pro Karlovarský kraj</v>
      </c>
      <c r="F740" s="181">
        <f t="shared" si="63"/>
        <v>2401</v>
      </c>
      <c r="G740" s="181" t="str">
        <f>_xlfn.XLOOKUP(F740,'Číselník II_stav 1. 7. 2026'!A:A,'Číselník II_stav 1. 7. 2026'!B:B,"nenalezeno",0)</f>
        <v>Sekce ÚP v Karlových Varech</v>
      </c>
      <c r="H740" s="181">
        <f t="shared" si="64"/>
        <v>240160</v>
      </c>
      <c r="I740" s="181">
        <f t="shared" si="65"/>
        <v>60561</v>
      </c>
      <c r="J740" s="181" t="str">
        <f>'FÚ_stav 1. 7. 2026'!$A$4</f>
        <v>Ředitel FÚ</v>
      </c>
      <c r="K740" s="181" t="s">
        <v>490</v>
      </c>
      <c r="L740" s="181" t="str">
        <f t="shared" si="67"/>
        <v>Sekce ÚP v Karlových Varech</v>
      </c>
      <c r="M740" s="181" t="str">
        <f>_xlfn.XLOOKUP(I740,'Sekce_ÚP_stav 1. 12. 2025'!$F$4:$F$71,'Sekce_ÚP_stav 1. 12. 2025'!$A$4:$A$71,"nenalezeno",0)</f>
        <v>Ředitel sekce ÚP</v>
      </c>
      <c r="N740" s="181" t="str">
        <f>_xlfn.XLOOKUP(I740,'Sekce_ÚP_stav 1. 12. 2025'!$F$4:$F$71,'Sekce_ÚP_stav 1. 12. 2025'!$C$4:$C$71,"nenalezeno",0)</f>
        <v>Odbor kontrolní</v>
      </c>
      <c r="O740" s="181" t="str">
        <f>_xlfn.XLOOKUP(I740,'Sekce_ÚP_stav 1. 12. 2025'!$F$4:$F$71,'Sekce_ÚP_stav 1. 12. 2025'!$D$4:$D$71,"nenalezeno",0)</f>
        <v>Oddělení kontrolní I</v>
      </c>
    </row>
    <row r="741" spans="1:15" x14ac:dyDescent="0.25">
      <c r="A741" s="233"/>
      <c r="B741" s="114">
        <v>240160562</v>
      </c>
      <c r="C741" s="115" t="s">
        <v>1215</v>
      </c>
      <c r="D741" s="181">
        <f t="shared" si="62"/>
        <v>24</v>
      </c>
      <c r="E741" s="181" t="str">
        <f>_xlfn.XLOOKUP(D741,Číselník!A:A,Číselník!B:B,"nenalezeno",0)</f>
        <v>FÚ pro Karlovarský kraj</v>
      </c>
      <c r="F741" s="181">
        <f t="shared" si="63"/>
        <v>2401</v>
      </c>
      <c r="G741" s="181" t="str">
        <f>_xlfn.XLOOKUP(F741,'Číselník II_stav 1. 7. 2026'!A:A,'Číselník II_stav 1. 7. 2026'!B:B,"nenalezeno",0)</f>
        <v>Sekce ÚP v Karlových Varech</v>
      </c>
      <c r="H741" s="181">
        <f t="shared" si="64"/>
        <v>240160</v>
      </c>
      <c r="I741" s="181">
        <f t="shared" si="65"/>
        <v>60562</v>
      </c>
      <c r="J741" s="181" t="str">
        <f>'FÚ_stav 1. 7. 2026'!$A$4</f>
        <v>Ředitel FÚ</v>
      </c>
      <c r="K741" s="181" t="s">
        <v>490</v>
      </c>
      <c r="L741" s="181" t="str">
        <f t="shared" si="67"/>
        <v>Sekce ÚP v Karlových Varech</v>
      </c>
      <c r="M741" s="181" t="str">
        <f>_xlfn.XLOOKUP(I741,'Sekce_ÚP_stav 1. 12. 2025'!$F$4:$F$71,'Sekce_ÚP_stav 1. 12. 2025'!$A$4:$A$71,"nenalezeno",0)</f>
        <v>Ředitel sekce ÚP</v>
      </c>
      <c r="N741" s="181" t="str">
        <f>_xlfn.XLOOKUP(I741,'Sekce_ÚP_stav 1. 12. 2025'!$F$4:$F$71,'Sekce_ÚP_stav 1. 12. 2025'!$C$4:$C$71,"nenalezeno",0)</f>
        <v>Odbor kontrolní</v>
      </c>
      <c r="O741" s="181" t="str">
        <f>_xlfn.XLOOKUP(I741,'Sekce_ÚP_stav 1. 12. 2025'!$F$4:$F$71,'Sekce_ÚP_stav 1. 12. 2025'!$D$4:$D$71,"nenalezeno",0)</f>
        <v>Oddělení kontrolní II</v>
      </c>
    </row>
    <row r="742" spans="1:15" x14ac:dyDescent="0.25">
      <c r="A742" s="233"/>
      <c r="B742" s="114">
        <v>240160563</v>
      </c>
      <c r="C742" s="115" t="s">
        <v>1216</v>
      </c>
      <c r="D742" s="181">
        <f t="shared" si="62"/>
        <v>24</v>
      </c>
      <c r="E742" s="181" t="str">
        <f>_xlfn.XLOOKUP(D742,Číselník!A:A,Číselník!B:B,"nenalezeno",0)</f>
        <v>FÚ pro Karlovarský kraj</v>
      </c>
      <c r="F742" s="181">
        <f t="shared" si="63"/>
        <v>2401</v>
      </c>
      <c r="G742" s="181" t="str">
        <f>_xlfn.XLOOKUP(F742,'Číselník II_stav 1. 7. 2026'!A:A,'Číselník II_stav 1. 7. 2026'!B:B,"nenalezeno",0)</f>
        <v>Sekce ÚP v Karlových Varech</v>
      </c>
      <c r="H742" s="181">
        <f t="shared" si="64"/>
        <v>240160</v>
      </c>
      <c r="I742" s="181">
        <f t="shared" si="65"/>
        <v>60563</v>
      </c>
      <c r="J742" s="181" t="str">
        <f>'FÚ_stav 1. 7. 2026'!$A$4</f>
        <v>Ředitel FÚ</v>
      </c>
      <c r="K742" s="181" t="s">
        <v>490</v>
      </c>
      <c r="L742" s="181" t="str">
        <f t="shared" si="67"/>
        <v>Sekce ÚP v Karlových Varech</v>
      </c>
      <c r="M742" s="181" t="str">
        <f>_xlfn.XLOOKUP(I742,'Sekce_ÚP_stav 1. 12. 2025'!$F$4:$F$71,'Sekce_ÚP_stav 1. 12. 2025'!$A$4:$A$71,"nenalezeno",0)</f>
        <v>Ředitel sekce ÚP</v>
      </c>
      <c r="N742" s="181" t="str">
        <f>_xlfn.XLOOKUP(I742,'Sekce_ÚP_stav 1. 12. 2025'!$F$4:$F$71,'Sekce_ÚP_stav 1. 12. 2025'!$C$4:$C$71,"nenalezeno",0)</f>
        <v>Odbor kontrolní</v>
      </c>
      <c r="O742" s="181" t="str">
        <f>_xlfn.XLOOKUP(I742,'Sekce_ÚP_stav 1. 12. 2025'!$F$4:$F$71,'Sekce_ÚP_stav 1. 12. 2025'!$D$4:$D$71,"nenalezeno",0)</f>
        <v>Oddělení kontrolní III</v>
      </c>
    </row>
    <row r="743" spans="1:15" x14ac:dyDescent="0.25">
      <c r="A743" s="233"/>
      <c r="B743" s="114">
        <v>240300030</v>
      </c>
      <c r="C743" s="115" t="s">
        <v>1217</v>
      </c>
      <c r="D743" s="181">
        <f t="shared" si="62"/>
        <v>24</v>
      </c>
      <c r="E743" s="181" t="str">
        <f>_xlfn.XLOOKUP(D743,Číselník!A:A,Číselník!B:B,"nenalezeno",0)</f>
        <v>FÚ pro Karlovarský kraj</v>
      </c>
      <c r="F743" s="181">
        <f t="shared" si="63"/>
        <v>2403</v>
      </c>
      <c r="G743" s="181" t="str">
        <f>_xlfn.XLOOKUP(F743,'Číselník II_stav 1. 7. 2026'!A:A,'Číselník II_stav 1. 7. 2026'!B:B,"nenalezeno",0)</f>
        <v>Sekce ÚP v Chebu</v>
      </c>
      <c r="H743" s="181">
        <f t="shared" si="64"/>
        <v>240300</v>
      </c>
      <c r="I743" s="181">
        <f t="shared" si="65"/>
        <v>30</v>
      </c>
      <c r="J743" s="181" t="str">
        <f>'FÚ_stav 1. 7. 2026'!$A$4</f>
        <v>Ředitel FÚ</v>
      </c>
      <c r="K743" s="181" t="s">
        <v>492</v>
      </c>
      <c r="L743" s="181" t="str">
        <f t="shared" si="67"/>
        <v>Sekce ÚP v Chebu</v>
      </c>
      <c r="M743" s="181" t="str">
        <f>_xlfn.XLOOKUP(I743,'Sekce_ÚP_stav 1. 12. 2025'!$F$4:$F$71,'Sekce_ÚP_stav 1. 12. 2025'!$A$4:$A$71,"nenalezeno",0)</f>
        <v>Ředitel sekce ÚP</v>
      </c>
      <c r="N743" s="181"/>
      <c r="O743" s="181"/>
    </row>
    <row r="744" spans="1:15" x14ac:dyDescent="0.25">
      <c r="A744" s="233"/>
      <c r="B744" s="114">
        <v>240300460</v>
      </c>
      <c r="C744" s="115" t="s">
        <v>1218</v>
      </c>
      <c r="D744" s="181">
        <f t="shared" si="62"/>
        <v>24</v>
      </c>
      <c r="E744" s="181" t="str">
        <f>_xlfn.XLOOKUP(D744,Číselník!A:A,Číselník!B:B,"nenalezeno",0)</f>
        <v>FÚ pro Karlovarský kraj</v>
      </c>
      <c r="F744" s="181">
        <f t="shared" si="63"/>
        <v>2403</v>
      </c>
      <c r="G744" s="181" t="str">
        <f>_xlfn.XLOOKUP(F744,'Číselník II_stav 1. 7. 2026'!A:A,'Číselník II_stav 1. 7. 2026'!B:B,"nenalezeno",0)</f>
        <v>Sekce ÚP v Chebu</v>
      </c>
      <c r="H744" s="181">
        <f t="shared" si="64"/>
        <v>240300</v>
      </c>
      <c r="I744" s="181">
        <f t="shared" si="65"/>
        <v>460</v>
      </c>
      <c r="J744" s="181" t="str">
        <f>'FÚ_stav 1. 7. 2026'!$A$4</f>
        <v>Ředitel FÚ</v>
      </c>
      <c r="K744" s="181" t="s">
        <v>492</v>
      </c>
      <c r="L744" s="181" t="str">
        <f t="shared" si="67"/>
        <v>Sekce ÚP v Chebu</v>
      </c>
      <c r="M744" s="181" t="str">
        <f>_xlfn.XLOOKUP(I744,'Sekce_ÚP_stav 1. 12. 2025'!$F$4:$F$71,'Sekce_ÚP_stav 1. 12. 2025'!$A$4:$A$71,"nenalezeno",0)</f>
        <v>Ředitel sekce ÚP</v>
      </c>
      <c r="N744" s="181" t="str">
        <f>_xlfn.XLOOKUP(I744,'Sekce_ÚP_stav 1. 12. 2025'!$F$4:$F$71,'Sekce_ÚP_stav 1. 12. 2025'!$C$4:$C$71,"nenalezeno",0)</f>
        <v>Oddělení majetkových daní</v>
      </c>
      <c r="O744" s="181"/>
    </row>
    <row r="745" spans="1:15" x14ac:dyDescent="0.25">
      <c r="A745" s="233"/>
      <c r="B745" s="114">
        <v>240300510</v>
      </c>
      <c r="C745" s="115" t="s">
        <v>1219</v>
      </c>
      <c r="D745" s="181">
        <f t="shared" si="62"/>
        <v>24</v>
      </c>
      <c r="E745" s="181" t="str">
        <f>_xlfn.XLOOKUP(D745,Číselník!A:A,Číselník!B:B,"nenalezeno",0)</f>
        <v>FÚ pro Karlovarský kraj</v>
      </c>
      <c r="F745" s="181">
        <f t="shared" si="63"/>
        <v>2403</v>
      </c>
      <c r="G745" s="181" t="str">
        <f>_xlfn.XLOOKUP(F745,'Číselník II_stav 1. 7. 2026'!A:A,'Číselník II_stav 1. 7. 2026'!B:B,"nenalezeno",0)</f>
        <v>Sekce ÚP v Chebu</v>
      </c>
      <c r="H745" s="181">
        <f t="shared" si="64"/>
        <v>240300</v>
      </c>
      <c r="I745" s="181">
        <f t="shared" si="65"/>
        <v>510</v>
      </c>
      <c r="J745" s="181" t="str">
        <f>'FÚ_stav 1. 7. 2026'!$A$4</f>
        <v>Ředitel FÚ</v>
      </c>
      <c r="K745" s="181" t="s">
        <v>492</v>
      </c>
      <c r="L745" s="181" t="str">
        <f t="shared" si="67"/>
        <v>Sekce ÚP v Chebu</v>
      </c>
      <c r="M745" s="181" t="str">
        <f>_xlfn.XLOOKUP(I745,'Sekce_ÚP_stav 1. 12. 2025'!$F$4:$F$71,'Sekce_ÚP_stav 1. 12. 2025'!$A$4:$A$71,"nenalezeno",0)</f>
        <v>Ředitel sekce ÚP</v>
      </c>
      <c r="N745" s="181" t="str">
        <f>_xlfn.XLOOKUP(I745,'Sekce_ÚP_stav 1. 12. 2025'!$F$4:$F$71,'Sekce_ÚP_stav 1. 12. 2025'!$C$4:$C$71,"nenalezeno",0)</f>
        <v>Oddělení správy registrů</v>
      </c>
      <c r="O745" s="181"/>
    </row>
    <row r="746" spans="1:15" x14ac:dyDescent="0.25">
      <c r="A746" s="233"/>
      <c r="B746" s="114">
        <v>240350050</v>
      </c>
      <c r="C746" s="115" t="s">
        <v>1220</v>
      </c>
      <c r="D746" s="181">
        <f t="shared" si="62"/>
        <v>24</v>
      </c>
      <c r="E746" s="181" t="str">
        <f>_xlfn.XLOOKUP(D746,Číselník!A:A,Číselník!B:B,"nenalezeno",0)</f>
        <v>FÚ pro Karlovarský kraj</v>
      </c>
      <c r="F746" s="181">
        <f t="shared" si="63"/>
        <v>2403</v>
      </c>
      <c r="G746" s="181" t="str">
        <f>_xlfn.XLOOKUP(F746,'Číselník II_stav 1. 7. 2026'!A:A,'Číselník II_stav 1. 7. 2026'!B:B,"nenalezeno",0)</f>
        <v>Sekce ÚP v Chebu</v>
      </c>
      <c r="H746" s="181">
        <f t="shared" si="64"/>
        <v>240350</v>
      </c>
      <c r="I746" s="181">
        <f t="shared" si="65"/>
        <v>50050</v>
      </c>
      <c r="J746" s="181" t="str">
        <f>'FÚ_stav 1. 7. 2026'!$A$4</f>
        <v>Ředitel FÚ</v>
      </c>
      <c r="K746" s="181" t="s">
        <v>492</v>
      </c>
      <c r="L746" s="181" t="str">
        <f t="shared" si="67"/>
        <v>Sekce ÚP v Chebu</v>
      </c>
      <c r="M746" s="181" t="str">
        <f>_xlfn.XLOOKUP(I746,'Sekce_ÚP_stav 1. 12. 2025'!$F$4:$F$71,'Sekce_ÚP_stav 1. 12. 2025'!$A$4:$A$71,"nenalezeno",0)</f>
        <v>Ředitel sekce ÚP</v>
      </c>
      <c r="N746" s="181" t="str">
        <f>_xlfn.XLOOKUP(I746,'Sekce_ÚP_stav 1. 12. 2025'!$F$4:$F$71,'Sekce_ÚP_stav 1. 12. 2025'!$C$4:$C$71,"nenalezeno",0)</f>
        <v>Odbor vyměřovací</v>
      </c>
      <c r="O746" s="181"/>
    </row>
    <row r="747" spans="1:15" x14ac:dyDescent="0.25">
      <c r="A747" s="233"/>
      <c r="B747" s="114">
        <v>240350521</v>
      </c>
      <c r="C747" s="115" t="s">
        <v>1221</v>
      </c>
      <c r="D747" s="181">
        <f t="shared" si="62"/>
        <v>24</v>
      </c>
      <c r="E747" s="181" t="str">
        <f>_xlfn.XLOOKUP(D747,Číselník!A:A,Číselník!B:B,"nenalezeno",0)</f>
        <v>FÚ pro Karlovarský kraj</v>
      </c>
      <c r="F747" s="181">
        <f t="shared" si="63"/>
        <v>2403</v>
      </c>
      <c r="G747" s="181" t="str">
        <f>_xlfn.XLOOKUP(F747,'Číselník II_stav 1. 7. 2026'!A:A,'Číselník II_stav 1. 7. 2026'!B:B,"nenalezeno",0)</f>
        <v>Sekce ÚP v Chebu</v>
      </c>
      <c r="H747" s="181">
        <f t="shared" si="64"/>
        <v>240350</v>
      </c>
      <c r="I747" s="181">
        <f t="shared" si="65"/>
        <v>50521</v>
      </c>
      <c r="J747" s="181" t="str">
        <f>'FÚ_stav 1. 7. 2026'!$A$4</f>
        <v>Ředitel FÚ</v>
      </c>
      <c r="K747" s="181" t="s">
        <v>492</v>
      </c>
      <c r="L747" s="181" t="str">
        <f t="shared" si="67"/>
        <v>Sekce ÚP v Chebu</v>
      </c>
      <c r="M747" s="181" t="str">
        <f>_xlfn.XLOOKUP(I747,'Sekce_ÚP_stav 1. 12. 2025'!$F$4:$F$71,'Sekce_ÚP_stav 1. 12. 2025'!$A$4:$A$71,"nenalezeno",0)</f>
        <v>Ředitel sekce ÚP</v>
      </c>
      <c r="N747" s="181" t="str">
        <f>_xlfn.XLOOKUP(I747,'Sekce_ÚP_stav 1. 12. 2025'!$F$4:$F$71,'Sekce_ÚP_stav 1. 12. 2025'!$C$4:$C$71,"nenalezeno",0)</f>
        <v>Odbor vyměřovací</v>
      </c>
      <c r="O747" s="181" t="str">
        <f>_xlfn.XLOOKUP(I747,'Sekce_ÚP_stav 1. 12. 2025'!$F$4:$F$71,'Sekce_ÚP_stav 1. 12. 2025'!$D$4:$D$71,"nenalezeno",0)</f>
        <v>Oddělení vyměřovací I</v>
      </c>
    </row>
    <row r="748" spans="1:15" x14ac:dyDescent="0.25">
      <c r="A748" s="233"/>
      <c r="B748" s="114">
        <v>240350522</v>
      </c>
      <c r="C748" s="115" t="s">
        <v>1222</v>
      </c>
      <c r="D748" s="181">
        <f t="shared" si="62"/>
        <v>24</v>
      </c>
      <c r="E748" s="181" t="str">
        <f>_xlfn.XLOOKUP(D748,Číselník!A:A,Číselník!B:B,"nenalezeno",0)</f>
        <v>FÚ pro Karlovarský kraj</v>
      </c>
      <c r="F748" s="181">
        <f t="shared" si="63"/>
        <v>2403</v>
      </c>
      <c r="G748" s="181" t="str">
        <f>_xlfn.XLOOKUP(F748,'Číselník II_stav 1. 7. 2026'!A:A,'Číselník II_stav 1. 7. 2026'!B:B,"nenalezeno",0)</f>
        <v>Sekce ÚP v Chebu</v>
      </c>
      <c r="H748" s="181">
        <f t="shared" si="64"/>
        <v>240350</v>
      </c>
      <c r="I748" s="181">
        <f t="shared" si="65"/>
        <v>50522</v>
      </c>
      <c r="J748" s="181" t="str">
        <f>'FÚ_stav 1. 7. 2026'!$A$4</f>
        <v>Ředitel FÚ</v>
      </c>
      <c r="K748" s="181" t="s">
        <v>492</v>
      </c>
      <c r="L748" s="181" t="str">
        <f t="shared" si="67"/>
        <v>Sekce ÚP v Chebu</v>
      </c>
      <c r="M748" s="181" t="str">
        <f>_xlfn.XLOOKUP(I748,'Sekce_ÚP_stav 1. 12. 2025'!$F$4:$F$71,'Sekce_ÚP_stav 1. 12. 2025'!$A$4:$A$71,"nenalezeno",0)</f>
        <v>Ředitel sekce ÚP</v>
      </c>
      <c r="N748" s="181" t="str">
        <f>_xlfn.XLOOKUP(I748,'Sekce_ÚP_stav 1. 12. 2025'!$F$4:$F$71,'Sekce_ÚP_stav 1. 12. 2025'!$C$4:$C$71,"nenalezeno",0)</f>
        <v>Odbor vyměřovací</v>
      </c>
      <c r="O748" s="181" t="str">
        <f>_xlfn.XLOOKUP(I748,'Sekce_ÚP_stav 1. 12. 2025'!$F$4:$F$71,'Sekce_ÚP_stav 1. 12. 2025'!$D$4:$D$71,"nenalezeno",0)</f>
        <v>Oddělení vyměřovací II</v>
      </c>
    </row>
    <row r="749" spans="1:15" x14ac:dyDescent="0.25">
      <c r="A749" s="233"/>
      <c r="B749" s="114">
        <v>240360050</v>
      </c>
      <c r="C749" s="115" t="s">
        <v>1223</v>
      </c>
      <c r="D749" s="181">
        <f t="shared" si="62"/>
        <v>24</v>
      </c>
      <c r="E749" s="181" t="str">
        <f>_xlfn.XLOOKUP(D749,Číselník!A:A,Číselník!B:B,"nenalezeno",0)</f>
        <v>FÚ pro Karlovarský kraj</v>
      </c>
      <c r="F749" s="181">
        <f t="shared" si="63"/>
        <v>2403</v>
      </c>
      <c r="G749" s="181" t="str">
        <f>_xlfn.XLOOKUP(F749,'Číselník II_stav 1. 7. 2026'!A:A,'Číselník II_stav 1. 7. 2026'!B:B,"nenalezeno",0)</f>
        <v>Sekce ÚP v Chebu</v>
      </c>
      <c r="H749" s="181">
        <f t="shared" si="64"/>
        <v>240360</v>
      </c>
      <c r="I749" s="181">
        <f t="shared" si="65"/>
        <v>60050</v>
      </c>
      <c r="J749" s="181" t="str">
        <f>'FÚ_stav 1. 7. 2026'!$A$4</f>
        <v>Ředitel FÚ</v>
      </c>
      <c r="K749" s="181" t="s">
        <v>492</v>
      </c>
      <c r="L749" s="181" t="str">
        <f t="shared" si="67"/>
        <v>Sekce ÚP v Chebu</v>
      </c>
      <c r="M749" s="181" t="str">
        <f>_xlfn.XLOOKUP(I749,'Sekce_ÚP_stav 1. 12. 2025'!$F$4:$F$71,'Sekce_ÚP_stav 1. 12. 2025'!$A$4:$A$71,"nenalezeno",0)</f>
        <v>Ředitel sekce ÚP</v>
      </c>
      <c r="N749" s="181" t="str">
        <f>_xlfn.XLOOKUP(I749,'Sekce_ÚP_stav 1. 12. 2025'!$F$4:$F$71,'Sekce_ÚP_stav 1. 12. 2025'!$C$4:$C$71,"nenalezeno",0)</f>
        <v>Odbor kontrolní</v>
      </c>
      <c r="O749" s="181"/>
    </row>
    <row r="750" spans="1:15" x14ac:dyDescent="0.25">
      <c r="A750" s="233"/>
      <c r="B750" s="114">
        <v>240360561</v>
      </c>
      <c r="C750" s="115" t="s">
        <v>1224</v>
      </c>
      <c r="D750" s="181">
        <f t="shared" si="62"/>
        <v>24</v>
      </c>
      <c r="E750" s="181" t="str">
        <f>_xlfn.XLOOKUP(D750,Číselník!A:A,Číselník!B:B,"nenalezeno",0)</f>
        <v>FÚ pro Karlovarský kraj</v>
      </c>
      <c r="F750" s="181">
        <f t="shared" si="63"/>
        <v>2403</v>
      </c>
      <c r="G750" s="181" t="str">
        <f>_xlfn.XLOOKUP(F750,'Číselník II_stav 1. 7. 2026'!A:A,'Číselník II_stav 1. 7. 2026'!B:B,"nenalezeno",0)</f>
        <v>Sekce ÚP v Chebu</v>
      </c>
      <c r="H750" s="181">
        <f t="shared" si="64"/>
        <v>240360</v>
      </c>
      <c r="I750" s="181">
        <f t="shared" si="65"/>
        <v>60561</v>
      </c>
      <c r="J750" s="181" t="str">
        <f>'FÚ_stav 1. 7. 2026'!$A$4</f>
        <v>Ředitel FÚ</v>
      </c>
      <c r="K750" s="181" t="s">
        <v>492</v>
      </c>
      <c r="L750" s="181" t="str">
        <f t="shared" si="67"/>
        <v>Sekce ÚP v Chebu</v>
      </c>
      <c r="M750" s="181" t="str">
        <f>_xlfn.XLOOKUP(I750,'Sekce_ÚP_stav 1. 12. 2025'!$F$4:$F$71,'Sekce_ÚP_stav 1. 12. 2025'!$A$4:$A$71,"nenalezeno",0)</f>
        <v>Ředitel sekce ÚP</v>
      </c>
      <c r="N750" s="181" t="str">
        <f>_xlfn.XLOOKUP(I750,'Sekce_ÚP_stav 1. 12. 2025'!$F$4:$F$71,'Sekce_ÚP_stav 1. 12. 2025'!$C$4:$C$71,"nenalezeno",0)</f>
        <v>Odbor kontrolní</v>
      </c>
      <c r="O750" s="181" t="str">
        <f>_xlfn.XLOOKUP(I750,'Sekce_ÚP_stav 1. 12. 2025'!$F$4:$F$71,'Sekce_ÚP_stav 1. 12. 2025'!$D$4:$D$71,"nenalezeno",0)</f>
        <v>Oddělení kontrolní I</v>
      </c>
    </row>
    <row r="751" spans="1:15" x14ac:dyDescent="0.25">
      <c r="A751" s="233"/>
      <c r="B751" s="114">
        <v>240360562</v>
      </c>
      <c r="C751" s="115" t="s">
        <v>1225</v>
      </c>
      <c r="D751" s="181">
        <f t="shared" si="62"/>
        <v>24</v>
      </c>
      <c r="E751" s="181" t="str">
        <f>_xlfn.XLOOKUP(D751,Číselník!A:A,Číselník!B:B,"nenalezeno",0)</f>
        <v>FÚ pro Karlovarský kraj</v>
      </c>
      <c r="F751" s="181">
        <f t="shared" si="63"/>
        <v>2403</v>
      </c>
      <c r="G751" s="181" t="str">
        <f>_xlfn.XLOOKUP(F751,'Číselník II_stav 1. 7. 2026'!A:A,'Číselník II_stav 1. 7. 2026'!B:B,"nenalezeno",0)</f>
        <v>Sekce ÚP v Chebu</v>
      </c>
      <c r="H751" s="181">
        <f t="shared" si="64"/>
        <v>240360</v>
      </c>
      <c r="I751" s="181">
        <f t="shared" si="65"/>
        <v>60562</v>
      </c>
      <c r="J751" s="181" t="str">
        <f>'FÚ_stav 1. 7. 2026'!$A$4</f>
        <v>Ředitel FÚ</v>
      </c>
      <c r="K751" s="181" t="s">
        <v>492</v>
      </c>
      <c r="L751" s="181" t="str">
        <f t="shared" si="67"/>
        <v>Sekce ÚP v Chebu</v>
      </c>
      <c r="M751" s="181" t="str">
        <f>_xlfn.XLOOKUP(I751,'Sekce_ÚP_stav 1. 12. 2025'!$F$4:$F$71,'Sekce_ÚP_stav 1. 12. 2025'!$A$4:$A$71,"nenalezeno",0)</f>
        <v>Ředitel sekce ÚP</v>
      </c>
      <c r="N751" s="181" t="str">
        <f>_xlfn.XLOOKUP(I751,'Sekce_ÚP_stav 1. 12. 2025'!$F$4:$F$71,'Sekce_ÚP_stav 1. 12. 2025'!$C$4:$C$71,"nenalezeno",0)</f>
        <v>Odbor kontrolní</v>
      </c>
      <c r="O751" s="181" t="str">
        <f>_xlfn.XLOOKUP(I751,'Sekce_ÚP_stav 1. 12. 2025'!$F$4:$F$71,'Sekce_ÚP_stav 1. 12. 2025'!$D$4:$D$71,"nenalezeno",0)</f>
        <v>Oddělení kontrolní II</v>
      </c>
    </row>
    <row r="752" spans="1:15" x14ac:dyDescent="0.25">
      <c r="A752" s="233"/>
      <c r="B752" s="114">
        <v>240360563</v>
      </c>
      <c r="C752" s="115" t="s">
        <v>1226</v>
      </c>
      <c r="D752" s="181">
        <f t="shared" si="62"/>
        <v>24</v>
      </c>
      <c r="E752" s="181" t="str">
        <f>_xlfn.XLOOKUP(D752,Číselník!A:A,Číselník!B:B,"nenalezeno",0)</f>
        <v>FÚ pro Karlovarský kraj</v>
      </c>
      <c r="F752" s="181">
        <f t="shared" si="63"/>
        <v>2403</v>
      </c>
      <c r="G752" s="181" t="str">
        <f>_xlfn.XLOOKUP(F752,'Číselník II_stav 1. 7. 2026'!A:A,'Číselník II_stav 1. 7. 2026'!B:B,"nenalezeno",0)</f>
        <v>Sekce ÚP v Chebu</v>
      </c>
      <c r="H752" s="181">
        <f t="shared" si="64"/>
        <v>240360</v>
      </c>
      <c r="I752" s="181">
        <f t="shared" si="65"/>
        <v>60563</v>
      </c>
      <c r="J752" s="181" t="str">
        <f>'FÚ_stav 1. 7. 2026'!$A$4</f>
        <v>Ředitel FÚ</v>
      </c>
      <c r="K752" s="181" t="s">
        <v>492</v>
      </c>
      <c r="L752" s="181" t="str">
        <f t="shared" si="67"/>
        <v>Sekce ÚP v Chebu</v>
      </c>
      <c r="M752" s="181" t="str">
        <f>_xlfn.XLOOKUP(I752,'Sekce_ÚP_stav 1. 12. 2025'!$F$4:$F$71,'Sekce_ÚP_stav 1. 12. 2025'!$A$4:$A$71,"nenalezeno",0)</f>
        <v>Ředitel sekce ÚP</v>
      </c>
      <c r="N752" s="181" t="str">
        <f>_xlfn.XLOOKUP(I752,'Sekce_ÚP_stav 1. 12. 2025'!$F$4:$F$71,'Sekce_ÚP_stav 1. 12. 2025'!$C$4:$C$71,"nenalezeno",0)</f>
        <v>Odbor kontrolní</v>
      </c>
      <c r="O752" s="181" t="str">
        <f>_xlfn.XLOOKUP(I752,'Sekce_ÚP_stav 1. 12. 2025'!$F$4:$F$71,'Sekce_ÚP_stav 1. 12. 2025'!$D$4:$D$71,"nenalezeno",0)</f>
        <v>Oddělení kontrolní III</v>
      </c>
    </row>
    <row r="753" spans="1:15" x14ac:dyDescent="0.25">
      <c r="A753" s="233"/>
      <c r="B753" s="114">
        <v>240700030</v>
      </c>
      <c r="C753" s="115" t="s">
        <v>1227</v>
      </c>
      <c r="D753" s="181">
        <f t="shared" si="62"/>
        <v>24</v>
      </c>
      <c r="E753" s="181" t="str">
        <f>_xlfn.XLOOKUP(D753,Číselník!A:A,Číselník!B:B,"nenalezeno",0)</f>
        <v>FÚ pro Karlovarský kraj</v>
      </c>
      <c r="F753" s="181">
        <f t="shared" si="63"/>
        <v>2407</v>
      </c>
      <c r="G753" s="181" t="str">
        <f>_xlfn.XLOOKUP(F753,'Číselník II_stav 1. 7. 2026'!A:A,'Číselník II_stav 1. 7. 2026'!B:B,"nenalezeno",0)</f>
        <v>Sekce ÚP v Sokolově</v>
      </c>
      <c r="H753" s="181">
        <f t="shared" si="64"/>
        <v>240700</v>
      </c>
      <c r="I753" s="181">
        <f t="shared" si="65"/>
        <v>30</v>
      </c>
      <c r="J753" s="181" t="str">
        <f>'FÚ_stav 1. 7. 2026'!$A$4</f>
        <v>Ředitel FÚ</v>
      </c>
      <c r="K753" s="181" t="s">
        <v>494</v>
      </c>
      <c r="L753" s="181" t="str">
        <f t="shared" si="67"/>
        <v>Sekce ÚP v Sokolově</v>
      </c>
      <c r="M753" s="181" t="str">
        <f>_xlfn.XLOOKUP(I753,'Sekce_ÚP_stav 1. 12. 2025'!$F$4:$F$71,'Sekce_ÚP_stav 1. 12. 2025'!$A$4:$A$71,"nenalezeno",0)</f>
        <v>Ředitel sekce ÚP</v>
      </c>
      <c r="N753" s="181"/>
      <c r="O753" s="181"/>
    </row>
    <row r="754" spans="1:15" x14ac:dyDescent="0.25">
      <c r="A754" s="233"/>
      <c r="B754" s="114">
        <v>240700460</v>
      </c>
      <c r="C754" s="115" t="s">
        <v>1228</v>
      </c>
      <c r="D754" s="181">
        <f t="shared" si="62"/>
        <v>24</v>
      </c>
      <c r="E754" s="181" t="str">
        <f>_xlfn.XLOOKUP(D754,Číselník!A:A,Číselník!B:B,"nenalezeno",0)</f>
        <v>FÚ pro Karlovarský kraj</v>
      </c>
      <c r="F754" s="181">
        <f t="shared" si="63"/>
        <v>2407</v>
      </c>
      <c r="G754" s="181" t="str">
        <f>_xlfn.XLOOKUP(F754,'Číselník II_stav 1. 7. 2026'!A:A,'Číselník II_stav 1. 7. 2026'!B:B,"nenalezeno",0)</f>
        <v>Sekce ÚP v Sokolově</v>
      </c>
      <c r="H754" s="181">
        <f t="shared" si="64"/>
        <v>240700</v>
      </c>
      <c r="I754" s="181">
        <f t="shared" si="65"/>
        <v>460</v>
      </c>
      <c r="J754" s="181" t="str">
        <f>'FÚ_stav 1. 7. 2026'!$A$4</f>
        <v>Ředitel FÚ</v>
      </c>
      <c r="K754" s="181" t="s">
        <v>494</v>
      </c>
      <c r="L754" s="181" t="str">
        <f t="shared" si="67"/>
        <v>Sekce ÚP v Sokolově</v>
      </c>
      <c r="M754" s="181" t="str">
        <f>_xlfn.XLOOKUP(I754,'Sekce_ÚP_stav 1. 12. 2025'!$F$4:$F$71,'Sekce_ÚP_stav 1. 12. 2025'!$A$4:$A$71,"nenalezeno",0)</f>
        <v>Ředitel sekce ÚP</v>
      </c>
      <c r="N754" s="181" t="str">
        <f>_xlfn.XLOOKUP(I754,'Sekce_ÚP_stav 1. 12. 2025'!$F$4:$F$71,'Sekce_ÚP_stav 1. 12. 2025'!$C$4:$C$71,"nenalezeno",0)</f>
        <v>Oddělení majetkových daní</v>
      </c>
      <c r="O754" s="181"/>
    </row>
    <row r="755" spans="1:15" x14ac:dyDescent="0.25">
      <c r="A755" s="233"/>
      <c r="B755" s="114">
        <v>240700510</v>
      </c>
      <c r="C755" s="115" t="s">
        <v>1229</v>
      </c>
      <c r="D755" s="181">
        <f t="shared" si="62"/>
        <v>24</v>
      </c>
      <c r="E755" s="181" t="str">
        <f>_xlfn.XLOOKUP(D755,Číselník!A:A,Číselník!B:B,"nenalezeno",0)</f>
        <v>FÚ pro Karlovarský kraj</v>
      </c>
      <c r="F755" s="181">
        <f t="shared" si="63"/>
        <v>2407</v>
      </c>
      <c r="G755" s="181" t="str">
        <f>_xlfn.XLOOKUP(F755,'Číselník II_stav 1. 7. 2026'!A:A,'Číselník II_stav 1. 7. 2026'!B:B,"nenalezeno",0)</f>
        <v>Sekce ÚP v Sokolově</v>
      </c>
      <c r="H755" s="181">
        <f t="shared" si="64"/>
        <v>240700</v>
      </c>
      <c r="I755" s="181">
        <f t="shared" si="65"/>
        <v>510</v>
      </c>
      <c r="J755" s="181" t="str">
        <f>'FÚ_stav 1. 7. 2026'!$A$4</f>
        <v>Ředitel FÚ</v>
      </c>
      <c r="K755" s="181" t="s">
        <v>494</v>
      </c>
      <c r="L755" s="181" t="str">
        <f t="shared" si="67"/>
        <v>Sekce ÚP v Sokolově</v>
      </c>
      <c r="M755" s="181" t="str">
        <f>_xlfn.XLOOKUP(I755,'Sekce_ÚP_stav 1. 12. 2025'!$F$4:$F$71,'Sekce_ÚP_stav 1. 12. 2025'!$A$4:$A$71,"nenalezeno",0)</f>
        <v>Ředitel sekce ÚP</v>
      </c>
      <c r="N755" s="181" t="str">
        <f>_xlfn.XLOOKUP(I755,'Sekce_ÚP_stav 1. 12. 2025'!$F$4:$F$71,'Sekce_ÚP_stav 1. 12. 2025'!$C$4:$C$71,"nenalezeno",0)</f>
        <v>Oddělení správy registrů</v>
      </c>
      <c r="O755" s="181"/>
    </row>
    <row r="756" spans="1:15" x14ac:dyDescent="0.25">
      <c r="A756" s="233"/>
      <c r="B756" s="114">
        <v>240750050</v>
      </c>
      <c r="C756" s="115" t="s">
        <v>1230</v>
      </c>
      <c r="D756" s="181">
        <f t="shared" si="62"/>
        <v>24</v>
      </c>
      <c r="E756" s="181" t="str">
        <f>_xlfn.XLOOKUP(D756,Číselník!A:A,Číselník!B:B,"nenalezeno",0)</f>
        <v>FÚ pro Karlovarský kraj</v>
      </c>
      <c r="F756" s="181">
        <f t="shared" si="63"/>
        <v>2407</v>
      </c>
      <c r="G756" s="181" t="str">
        <f>_xlfn.XLOOKUP(F756,'Číselník II_stav 1. 7. 2026'!A:A,'Číselník II_stav 1. 7. 2026'!B:B,"nenalezeno",0)</f>
        <v>Sekce ÚP v Sokolově</v>
      </c>
      <c r="H756" s="181">
        <f t="shared" si="64"/>
        <v>240750</v>
      </c>
      <c r="I756" s="181">
        <f t="shared" si="65"/>
        <v>50050</v>
      </c>
      <c r="J756" s="181" t="str">
        <f>'FÚ_stav 1. 7. 2026'!$A$4</f>
        <v>Ředitel FÚ</v>
      </c>
      <c r="K756" s="181" t="s">
        <v>494</v>
      </c>
      <c r="L756" s="181" t="str">
        <f t="shared" si="67"/>
        <v>Sekce ÚP v Sokolově</v>
      </c>
      <c r="M756" s="181" t="str">
        <f>_xlfn.XLOOKUP(I756,'Sekce_ÚP_stav 1. 12. 2025'!$F$4:$F$71,'Sekce_ÚP_stav 1. 12. 2025'!$A$4:$A$71,"nenalezeno",0)</f>
        <v>Ředitel sekce ÚP</v>
      </c>
      <c r="N756" s="181" t="str">
        <f>_xlfn.XLOOKUP(I756,'Sekce_ÚP_stav 1. 12. 2025'!$F$4:$F$71,'Sekce_ÚP_stav 1. 12. 2025'!$C$4:$C$71,"nenalezeno",0)</f>
        <v>Odbor vyměřovací</v>
      </c>
      <c r="O756" s="181"/>
    </row>
    <row r="757" spans="1:15" x14ac:dyDescent="0.25">
      <c r="A757" s="233"/>
      <c r="B757" s="114">
        <v>240750521</v>
      </c>
      <c r="C757" s="115" t="s">
        <v>1231</v>
      </c>
      <c r="D757" s="181">
        <f t="shared" ref="D757:D820" si="68">VALUE(MID(B757,1,2))</f>
        <v>24</v>
      </c>
      <c r="E757" s="181" t="str">
        <f>_xlfn.XLOOKUP(D757,Číselník!A:A,Číselník!B:B,"nenalezeno",0)</f>
        <v>FÚ pro Karlovarský kraj</v>
      </c>
      <c r="F757" s="181">
        <f t="shared" ref="F757:F820" si="69">VALUE(MID(B757,1,4))</f>
        <v>2407</v>
      </c>
      <c r="G757" s="181" t="str">
        <f>_xlfn.XLOOKUP(F757,'Číselník II_stav 1. 7. 2026'!A:A,'Číselník II_stav 1. 7. 2026'!B:B,"nenalezeno",0)</f>
        <v>Sekce ÚP v Sokolově</v>
      </c>
      <c r="H757" s="181">
        <f t="shared" ref="H757:H820" si="70">VALUE(MID(B757,1,6))</f>
        <v>240750</v>
      </c>
      <c r="I757" s="181">
        <f t="shared" ref="I757:I820" si="71">VALUE(MID(B757,5,8))</f>
        <v>50521</v>
      </c>
      <c r="J757" s="181" t="str">
        <f>'FÚ_stav 1. 7. 2026'!$A$4</f>
        <v>Ředitel FÚ</v>
      </c>
      <c r="K757" s="181" t="s">
        <v>494</v>
      </c>
      <c r="L757" s="181" t="str">
        <f t="shared" si="67"/>
        <v>Sekce ÚP v Sokolově</v>
      </c>
      <c r="M757" s="181" t="str">
        <f>_xlfn.XLOOKUP(I757,'Sekce_ÚP_stav 1. 12. 2025'!$F$4:$F$71,'Sekce_ÚP_stav 1. 12. 2025'!$A$4:$A$71,"nenalezeno",0)</f>
        <v>Ředitel sekce ÚP</v>
      </c>
      <c r="N757" s="181" t="str">
        <f>_xlfn.XLOOKUP(I757,'Sekce_ÚP_stav 1. 12. 2025'!$F$4:$F$71,'Sekce_ÚP_stav 1. 12. 2025'!$C$4:$C$71,"nenalezeno",0)</f>
        <v>Odbor vyměřovací</v>
      </c>
      <c r="O757" s="181" t="str">
        <f>_xlfn.XLOOKUP(I757,'Sekce_ÚP_stav 1. 12. 2025'!$F$4:$F$71,'Sekce_ÚP_stav 1. 12. 2025'!$D$4:$D$71,"nenalezeno",0)</f>
        <v>Oddělení vyměřovací I</v>
      </c>
    </row>
    <row r="758" spans="1:15" x14ac:dyDescent="0.25">
      <c r="A758" s="233"/>
      <c r="B758" s="114">
        <v>240750522</v>
      </c>
      <c r="C758" s="115" t="s">
        <v>1232</v>
      </c>
      <c r="D758" s="181">
        <f t="shared" si="68"/>
        <v>24</v>
      </c>
      <c r="E758" s="181" t="str">
        <f>_xlfn.XLOOKUP(D758,Číselník!A:A,Číselník!B:B,"nenalezeno",0)</f>
        <v>FÚ pro Karlovarský kraj</v>
      </c>
      <c r="F758" s="181">
        <f t="shared" si="69"/>
        <v>2407</v>
      </c>
      <c r="G758" s="181" t="str">
        <f>_xlfn.XLOOKUP(F758,'Číselník II_stav 1. 7. 2026'!A:A,'Číselník II_stav 1. 7. 2026'!B:B,"nenalezeno",0)</f>
        <v>Sekce ÚP v Sokolově</v>
      </c>
      <c r="H758" s="181">
        <f t="shared" si="70"/>
        <v>240750</v>
      </c>
      <c r="I758" s="181">
        <f t="shared" si="71"/>
        <v>50522</v>
      </c>
      <c r="J758" s="181" t="str">
        <f>'FÚ_stav 1. 7. 2026'!$A$4</f>
        <v>Ředitel FÚ</v>
      </c>
      <c r="K758" s="181" t="s">
        <v>494</v>
      </c>
      <c r="L758" s="181" t="str">
        <f t="shared" si="67"/>
        <v>Sekce ÚP v Sokolově</v>
      </c>
      <c r="M758" s="181" t="str">
        <f>_xlfn.XLOOKUP(I758,'Sekce_ÚP_stav 1. 12. 2025'!$F$4:$F$71,'Sekce_ÚP_stav 1. 12. 2025'!$A$4:$A$71,"nenalezeno",0)</f>
        <v>Ředitel sekce ÚP</v>
      </c>
      <c r="N758" s="181" t="str">
        <f>_xlfn.XLOOKUP(I758,'Sekce_ÚP_stav 1. 12. 2025'!$F$4:$F$71,'Sekce_ÚP_stav 1. 12. 2025'!$C$4:$C$71,"nenalezeno",0)</f>
        <v>Odbor vyměřovací</v>
      </c>
      <c r="O758" s="181" t="str">
        <f>_xlfn.XLOOKUP(I758,'Sekce_ÚP_stav 1. 12. 2025'!$F$4:$F$71,'Sekce_ÚP_stav 1. 12. 2025'!$D$4:$D$71,"nenalezeno",0)</f>
        <v>Oddělení vyměřovací II</v>
      </c>
    </row>
    <row r="759" spans="1:15" x14ac:dyDescent="0.25">
      <c r="A759" s="233"/>
      <c r="B759" s="114">
        <v>240760050</v>
      </c>
      <c r="C759" s="187" t="s">
        <v>1233</v>
      </c>
      <c r="D759" s="181">
        <f t="shared" si="68"/>
        <v>24</v>
      </c>
      <c r="E759" s="181" t="str">
        <f>_xlfn.XLOOKUP(D759,Číselník!A:A,Číselník!B:B,"nenalezeno",0)</f>
        <v>FÚ pro Karlovarský kraj</v>
      </c>
      <c r="F759" s="181">
        <f t="shared" si="69"/>
        <v>2407</v>
      </c>
      <c r="G759" s="181" t="str">
        <f>_xlfn.XLOOKUP(F759,'Číselník II_stav 1. 7. 2026'!A:A,'Číselník II_stav 1. 7. 2026'!B:B,"nenalezeno",0)</f>
        <v>Sekce ÚP v Sokolově</v>
      </c>
      <c r="H759" s="181">
        <f t="shared" si="70"/>
        <v>240760</v>
      </c>
      <c r="I759" s="181">
        <f t="shared" si="71"/>
        <v>60050</v>
      </c>
      <c r="J759" s="181" t="str">
        <f>'FÚ_stav 1. 7. 2026'!$A$4</f>
        <v>Ředitel FÚ</v>
      </c>
      <c r="K759" s="181" t="s">
        <v>494</v>
      </c>
      <c r="L759" s="181" t="str">
        <f t="shared" si="67"/>
        <v>Sekce ÚP v Sokolově</v>
      </c>
      <c r="M759" s="181" t="str">
        <f>_xlfn.XLOOKUP(I759,'Sekce_ÚP_stav 1. 12. 2025'!$F$4:$F$71,'Sekce_ÚP_stav 1. 12. 2025'!$A$4:$A$71,"nenalezeno",0)</f>
        <v>Ředitel sekce ÚP</v>
      </c>
      <c r="N759" s="181" t="str">
        <f>_xlfn.XLOOKUP(I759,'Sekce_ÚP_stav 1. 12. 2025'!$F$4:$F$71,'Sekce_ÚP_stav 1. 12. 2025'!$C$4:$C$71,"nenalezeno",0)</f>
        <v>Odbor kontrolní</v>
      </c>
      <c r="O759" s="181"/>
    </row>
    <row r="760" spans="1:15" x14ac:dyDescent="0.25">
      <c r="A760" s="233"/>
      <c r="B760" s="114">
        <v>240760561</v>
      </c>
      <c r="C760" s="115" t="s">
        <v>1234</v>
      </c>
      <c r="D760" s="181">
        <f t="shared" si="68"/>
        <v>24</v>
      </c>
      <c r="E760" s="181" t="str">
        <f>_xlfn.XLOOKUP(D760,Číselník!A:A,Číselník!B:B,"nenalezeno",0)</f>
        <v>FÚ pro Karlovarský kraj</v>
      </c>
      <c r="F760" s="181">
        <f t="shared" si="69"/>
        <v>2407</v>
      </c>
      <c r="G760" s="181" t="str">
        <f>_xlfn.XLOOKUP(F760,'Číselník II_stav 1. 7. 2026'!A:A,'Číselník II_stav 1. 7. 2026'!B:B,"nenalezeno",0)</f>
        <v>Sekce ÚP v Sokolově</v>
      </c>
      <c r="H760" s="181">
        <f t="shared" si="70"/>
        <v>240760</v>
      </c>
      <c r="I760" s="181">
        <f t="shared" si="71"/>
        <v>60561</v>
      </c>
      <c r="J760" s="181" t="str">
        <f>'FÚ_stav 1. 7. 2026'!$A$4</f>
        <v>Ředitel FÚ</v>
      </c>
      <c r="K760" s="181" t="s">
        <v>494</v>
      </c>
      <c r="L760" s="181" t="str">
        <f t="shared" si="67"/>
        <v>Sekce ÚP v Sokolově</v>
      </c>
      <c r="M760" s="181" t="str">
        <f>_xlfn.XLOOKUP(I760,'Sekce_ÚP_stav 1. 12. 2025'!$F$4:$F$71,'Sekce_ÚP_stav 1. 12. 2025'!$A$4:$A$71,"nenalezeno",0)</f>
        <v>Ředitel sekce ÚP</v>
      </c>
      <c r="N760" s="181" t="str">
        <f>_xlfn.XLOOKUP(I760,'Sekce_ÚP_stav 1. 12. 2025'!$F$4:$F$71,'Sekce_ÚP_stav 1. 12. 2025'!$C$4:$C$71,"nenalezeno",0)</f>
        <v>Odbor kontrolní</v>
      </c>
      <c r="O760" s="181" t="str">
        <f>_xlfn.XLOOKUP(I760,'Sekce_ÚP_stav 1. 12. 2025'!$F$4:$F$71,'Sekce_ÚP_stav 1. 12. 2025'!$D$4:$D$71,"nenalezeno",0)</f>
        <v>Oddělení kontrolní I</v>
      </c>
    </row>
    <row r="761" spans="1:15" ht="15.75" thickBot="1" x14ac:dyDescent="0.3">
      <c r="A761" s="235"/>
      <c r="B761" s="114">
        <v>240760562</v>
      </c>
      <c r="C761" s="115" t="s">
        <v>1235</v>
      </c>
      <c r="D761" s="181">
        <f t="shared" si="68"/>
        <v>24</v>
      </c>
      <c r="E761" s="181" t="str">
        <f>_xlfn.XLOOKUP(D761,Číselník!A:A,Číselník!B:B,"nenalezeno",0)</f>
        <v>FÚ pro Karlovarský kraj</v>
      </c>
      <c r="F761" s="181">
        <f t="shared" si="69"/>
        <v>2407</v>
      </c>
      <c r="G761" s="181" t="str">
        <f>_xlfn.XLOOKUP(F761,'Číselník II_stav 1. 7. 2026'!A:A,'Číselník II_stav 1. 7. 2026'!B:B,"nenalezeno",0)</f>
        <v>Sekce ÚP v Sokolově</v>
      </c>
      <c r="H761" s="181">
        <f t="shared" si="70"/>
        <v>240760</v>
      </c>
      <c r="I761" s="181">
        <f t="shared" si="71"/>
        <v>60562</v>
      </c>
      <c r="J761" s="181" t="str">
        <f>'FÚ_stav 1. 7. 2026'!$A$4</f>
        <v>Ředitel FÚ</v>
      </c>
      <c r="K761" s="181" t="s">
        <v>494</v>
      </c>
      <c r="L761" s="181" t="str">
        <f t="shared" si="67"/>
        <v>Sekce ÚP v Sokolově</v>
      </c>
      <c r="M761" s="181" t="str">
        <f>_xlfn.XLOOKUP(I761,'Sekce_ÚP_stav 1. 12. 2025'!$F$4:$F$71,'Sekce_ÚP_stav 1. 12. 2025'!$A$4:$A$71,"nenalezeno",0)</f>
        <v>Ředitel sekce ÚP</v>
      </c>
      <c r="N761" s="181" t="str">
        <f>_xlfn.XLOOKUP(I761,'Sekce_ÚP_stav 1. 12. 2025'!$F$4:$F$71,'Sekce_ÚP_stav 1. 12. 2025'!$C$4:$C$71,"nenalezeno",0)</f>
        <v>Odbor kontrolní</v>
      </c>
      <c r="O761" s="181" t="str">
        <f>_xlfn.XLOOKUP(I761,'Sekce_ÚP_stav 1. 12. 2025'!$F$4:$F$71,'Sekce_ÚP_stav 1. 12. 2025'!$D$4:$D$71,"nenalezeno",0)</f>
        <v>Oddělení kontrolní II</v>
      </c>
    </row>
    <row r="762" spans="1:15" x14ac:dyDescent="0.25">
      <c r="A762" s="232" t="s">
        <v>1236</v>
      </c>
      <c r="B762" s="185">
        <v>250000020</v>
      </c>
      <c r="C762" s="186" t="s">
        <v>1237</v>
      </c>
      <c r="D762" s="181">
        <f t="shared" si="68"/>
        <v>25</v>
      </c>
      <c r="E762" s="181" t="str">
        <f>_xlfn.XLOOKUP(D762,Číselník!A:A,Číselník!B:B,"nenalezeno",0)</f>
        <v>FÚ pro Ústecký kraj</v>
      </c>
      <c r="F762" s="181">
        <f t="shared" si="69"/>
        <v>2500</v>
      </c>
      <c r="G762" s="181" t="str">
        <f>_xlfn.XLOOKUP(F762,'Číselník II_stav 1. 7. 2026'!A:A,'Číselník II_stav 1. 7. 2026'!B:B,"nenalezeno",0)</f>
        <v>FÚ pro Ústecký kraj</v>
      </c>
      <c r="H762" s="181">
        <f t="shared" si="70"/>
        <v>250000</v>
      </c>
      <c r="I762" s="181">
        <f t="shared" si="71"/>
        <v>20</v>
      </c>
      <c r="J762" s="181" t="str">
        <f>_xlfn.XLOOKUP(I762,'FÚ_stav 1. 7. 2026'!$F$4:$F$78,'FÚ_stav 1. 7. 2026'!$A$4:$A$78,"nenalezeno",0)</f>
        <v>Ředitel FÚ</v>
      </c>
      <c r="K762" s="181"/>
      <c r="L762" s="181"/>
      <c r="M762" s="181"/>
      <c r="N762" s="181"/>
      <c r="O762" s="181"/>
    </row>
    <row r="763" spans="1:15" x14ac:dyDescent="0.25">
      <c r="A763" s="233"/>
      <c r="B763" s="112">
        <v>254000040</v>
      </c>
      <c r="C763" s="113" t="s">
        <v>1238</v>
      </c>
      <c r="D763" s="181">
        <f t="shared" si="68"/>
        <v>25</v>
      </c>
      <c r="E763" s="181" t="str">
        <f>_xlfn.XLOOKUP(D763,Číselník!A:A,Číselník!B:B,"nenalezeno",0)</f>
        <v>FÚ pro Ústecký kraj</v>
      </c>
      <c r="F763" s="181">
        <f t="shared" si="69"/>
        <v>2540</v>
      </c>
      <c r="G763" s="181" t="str">
        <f>_xlfn.XLOOKUP(F763,'Číselník II_stav 1. 7. 2026'!A:A,'Číselník II_stav 1. 7. 2026'!B:B,"nenalezeno",0)</f>
        <v>FÚ pro Ústecký kraj</v>
      </c>
      <c r="H763" s="181">
        <f t="shared" si="70"/>
        <v>254000</v>
      </c>
      <c r="I763" s="181">
        <f>VALUE(MID(B763,3,8))</f>
        <v>4000040</v>
      </c>
      <c r="J763" s="181" t="str">
        <f>_xlfn.XLOOKUP(I763,'FÚ_stav 1. 7. 2026'!$F$4:$F$78,'FÚ_stav 1. 7. 2026'!$A$4:$A$78,"nenalezeno",0)</f>
        <v>Ředitel FÚ</v>
      </c>
      <c r="K763" s="181" t="s">
        <v>52</v>
      </c>
      <c r="L763" s="181" t="str">
        <f>_xlfn.XLOOKUP(I763,'FÚ_stav 1. 7. 2026'!$F$4:$F$78,'FÚ_stav 1. 7. 2026'!$B$4:$B$78,"nenalezeno",0)</f>
        <v>Sekce řízení úřadu</v>
      </c>
      <c r="M763" s="181"/>
      <c r="N763" s="181"/>
      <c r="O763" s="181"/>
    </row>
    <row r="764" spans="1:15" x14ac:dyDescent="0.25">
      <c r="A764" s="233"/>
      <c r="B764" s="112">
        <v>254000062</v>
      </c>
      <c r="C764" s="113" t="s">
        <v>1239</v>
      </c>
      <c r="D764" s="181">
        <f t="shared" si="68"/>
        <v>25</v>
      </c>
      <c r="E764" s="181" t="str">
        <f>_xlfn.XLOOKUP(D764,Číselník!A:A,Číselník!B:B,"nenalezeno",0)</f>
        <v>FÚ pro Ústecký kraj</v>
      </c>
      <c r="F764" s="181">
        <f t="shared" si="69"/>
        <v>2540</v>
      </c>
      <c r="G764" s="181" t="str">
        <f>_xlfn.XLOOKUP(F764,'Číselník II_stav 1. 7. 2026'!A:A,'Číselník II_stav 1. 7. 2026'!B:B,"nenalezeno",0)</f>
        <v>FÚ pro Ústecký kraj</v>
      </c>
      <c r="H764" s="181">
        <f t="shared" si="70"/>
        <v>254000</v>
      </c>
      <c r="I764" s="181">
        <f t="shared" si="71"/>
        <v>62</v>
      </c>
      <c r="J764" s="181" t="str">
        <f>_xlfn.XLOOKUP(I764,'FÚ_stav 1. 7. 2026'!$F$4:$F$78,'FÚ_stav 1. 7. 2026'!$A$4:$A$78,"nenalezeno",0)</f>
        <v>Ředitel FÚ</v>
      </c>
      <c r="K764" s="181" t="s">
        <v>52</v>
      </c>
      <c r="L764" s="181" t="str">
        <f>_xlfn.XLOOKUP(I764,'FÚ_stav 1. 7. 2026'!$F$4:$F$78,'FÚ_stav 1. 7. 2026'!$B$4:$B$78,"nenalezeno",0)</f>
        <v>Sekce řízení úřadu</v>
      </c>
      <c r="M764" s="181" t="str">
        <f>_xlfn.XLOOKUP(I764,'FÚ_stav 1. 7. 2026'!$F$4:$F$78,'FÚ_stav 1. 7. 2026'!$C$4:$C$78,"nenalezeno",0)</f>
        <v>Oddělení provozního zabezpečení</v>
      </c>
      <c r="N764" s="181"/>
      <c r="O764" s="181"/>
    </row>
    <row r="765" spans="1:15" x14ac:dyDescent="0.25">
      <c r="A765" s="233"/>
      <c r="B765" s="112">
        <v>254000410</v>
      </c>
      <c r="C765" s="113" t="s">
        <v>1240</v>
      </c>
      <c r="D765" s="181">
        <f t="shared" si="68"/>
        <v>25</v>
      </c>
      <c r="E765" s="181" t="str">
        <f>_xlfn.XLOOKUP(D765,Číselník!A:A,Číselník!B:B,"nenalezeno",0)</f>
        <v>FÚ pro Ústecký kraj</v>
      </c>
      <c r="F765" s="181">
        <f t="shared" si="69"/>
        <v>2540</v>
      </c>
      <c r="G765" s="181" t="str">
        <f>_xlfn.XLOOKUP(F765,'Číselník II_stav 1. 7. 2026'!A:A,'Číselník II_stav 1. 7. 2026'!B:B,"nenalezeno",0)</f>
        <v>FÚ pro Ústecký kraj</v>
      </c>
      <c r="H765" s="181">
        <f t="shared" si="70"/>
        <v>254000</v>
      </c>
      <c r="I765" s="181">
        <f t="shared" si="71"/>
        <v>410</v>
      </c>
      <c r="J765" s="181" t="str">
        <f>_xlfn.XLOOKUP(I765,'FÚ_stav 1. 7. 2026'!$F$4:$F$78,'FÚ_stav 1. 7. 2026'!$A$4:$A$78,"nenalezeno",0)</f>
        <v>Ředitel FÚ</v>
      </c>
      <c r="K765" s="181" t="s">
        <v>52</v>
      </c>
      <c r="L765" s="181" t="str">
        <f>_xlfn.XLOOKUP(I765,'FÚ_stav 1. 7. 2026'!$F$4:$F$78,'FÚ_stav 1. 7. 2026'!$B$4:$B$78,"nenalezeno",0)</f>
        <v>Sekce řízení úřadu</v>
      </c>
      <c r="M765" s="181" t="str">
        <f>_xlfn.XLOOKUP(I765,'FÚ_stav 1. 7. 2026'!$F$4:$F$78,'FÚ_stav 1. 7. 2026'!$C$4:$C$78,"nenalezeno",0)</f>
        <v>Oddělení evidence daní</v>
      </c>
      <c r="N765" s="181"/>
      <c r="O765" s="181"/>
    </row>
    <row r="766" spans="1:15" x14ac:dyDescent="0.25">
      <c r="A766" s="233"/>
      <c r="B766" s="112">
        <v>254000490</v>
      </c>
      <c r="C766" s="113" t="s">
        <v>1241</v>
      </c>
      <c r="D766" s="181">
        <f t="shared" si="68"/>
        <v>25</v>
      </c>
      <c r="E766" s="181" t="str">
        <f>_xlfn.XLOOKUP(D766,Číselník!A:A,Číselník!B:B,"nenalezeno",0)</f>
        <v>FÚ pro Ústecký kraj</v>
      </c>
      <c r="F766" s="181">
        <f t="shared" si="69"/>
        <v>2540</v>
      </c>
      <c r="G766" s="181" t="str">
        <f>_xlfn.XLOOKUP(F766,'Číselník II_stav 1. 7. 2026'!A:A,'Číselník II_stav 1. 7. 2026'!B:B,"nenalezeno",0)</f>
        <v>FÚ pro Ústecký kraj</v>
      </c>
      <c r="H766" s="181">
        <f t="shared" si="70"/>
        <v>254000</v>
      </c>
      <c r="I766" s="181">
        <f t="shared" si="71"/>
        <v>490</v>
      </c>
      <c r="J766" s="181" t="str">
        <f>_xlfn.XLOOKUP(I766,'FÚ_stav 1. 7. 2026'!$F$4:$F$78,'FÚ_stav 1. 7. 2026'!$A$4:$A$78,"nenalezeno",0)</f>
        <v>Ředitel FÚ</v>
      </c>
      <c r="K766" s="181" t="s">
        <v>52</v>
      </c>
      <c r="L766" s="181" t="str">
        <f>_xlfn.XLOOKUP(I766,'FÚ_stav 1. 7. 2026'!$F$4:$F$78,'FÚ_stav 1. 7. 2026'!$B$4:$B$78,"nenalezeno",0)</f>
        <v>Sekce řízení úřadu</v>
      </c>
      <c r="M766" s="181" t="str">
        <f>_xlfn.XLOOKUP(I766,'FÚ_stav 1. 7. 2026'!$F$4:$F$78,'FÚ_stav 1. 7. 2026'!$C$4:$C$78,"nenalezeno",0)</f>
        <v>Oddělení daňové kontroly a analytiky</v>
      </c>
      <c r="N766" s="181"/>
      <c r="O766" s="181"/>
    </row>
    <row r="767" spans="1:15" x14ac:dyDescent="0.25">
      <c r="A767" s="233"/>
      <c r="B767" s="112">
        <v>254011050</v>
      </c>
      <c r="C767" s="113" t="s">
        <v>1242</v>
      </c>
      <c r="D767" s="181">
        <f t="shared" si="68"/>
        <v>25</v>
      </c>
      <c r="E767" s="181" t="str">
        <f>_xlfn.XLOOKUP(D767,Číselník!A:A,Číselník!B:B,"nenalezeno",0)</f>
        <v>FÚ pro Ústecký kraj</v>
      </c>
      <c r="F767" s="181">
        <f t="shared" si="69"/>
        <v>2540</v>
      </c>
      <c r="G767" s="181" t="str">
        <f>_xlfn.XLOOKUP(F767,'Číselník II_stav 1. 7. 2026'!A:A,'Číselník II_stav 1. 7. 2026'!B:B,"nenalezeno",0)</f>
        <v>FÚ pro Ústecký kraj</v>
      </c>
      <c r="H767" s="181">
        <f t="shared" si="70"/>
        <v>254011</v>
      </c>
      <c r="I767" s="181">
        <f t="shared" si="71"/>
        <v>11050</v>
      </c>
      <c r="J767" s="181" t="str">
        <f>_xlfn.XLOOKUP(I767,'FÚ_stav 1. 7. 2026'!$F$4:$F$78,'FÚ_stav 1. 7. 2026'!$A$4:$A$78,"nenalezeno",0)</f>
        <v>Ředitel FÚ</v>
      </c>
      <c r="K767" s="181" t="s">
        <v>52</v>
      </c>
      <c r="L767" s="181" t="str">
        <f>_xlfn.XLOOKUP(I767,'FÚ_stav 1. 7. 2026'!$F$4:$F$78,'FÚ_stav 1. 7. 2026'!$B$4:$B$78,"nenalezeno",0)</f>
        <v>Sekce řízení úřadu</v>
      </c>
      <c r="M767" s="181" t="str">
        <f>_xlfn.XLOOKUP(I767,'FÚ_stav 1. 7. 2026'!$F$4:$F$78,'FÚ_stav 1. 7. 2026'!$C$4:$C$78,"nenalezeno",0)</f>
        <v>Odbor metodiky a výkonu daní</v>
      </c>
      <c r="N767" s="181"/>
      <c r="O767" s="181"/>
    </row>
    <row r="768" spans="1:15" x14ac:dyDescent="0.25">
      <c r="A768" s="233"/>
      <c r="B768" s="112">
        <v>254011420</v>
      </c>
      <c r="C768" s="113" t="s">
        <v>1243</v>
      </c>
      <c r="D768" s="181">
        <f t="shared" si="68"/>
        <v>25</v>
      </c>
      <c r="E768" s="181" t="str">
        <f>_xlfn.XLOOKUP(D768,Číselník!A:A,Číselník!B:B,"nenalezeno",0)</f>
        <v>FÚ pro Ústecký kraj</v>
      </c>
      <c r="F768" s="181">
        <f t="shared" si="69"/>
        <v>2540</v>
      </c>
      <c r="G768" s="181" t="str">
        <f>_xlfn.XLOOKUP(F768,'Číselník II_stav 1. 7. 2026'!A:A,'Číselník II_stav 1. 7. 2026'!B:B,"nenalezeno",0)</f>
        <v>FÚ pro Ústecký kraj</v>
      </c>
      <c r="H768" s="181">
        <f t="shared" si="70"/>
        <v>254011</v>
      </c>
      <c r="I768" s="181">
        <f t="shared" si="71"/>
        <v>11420</v>
      </c>
      <c r="J768" s="181" t="str">
        <f>_xlfn.XLOOKUP(I768,'FÚ_stav 1. 7. 2026'!$F$4:$F$78,'FÚ_stav 1. 7. 2026'!$A$4:$A$78,"nenalezeno",0)</f>
        <v>Ředitel FÚ</v>
      </c>
      <c r="K768" s="181" t="s">
        <v>52</v>
      </c>
      <c r="L768" s="181" t="str">
        <f>_xlfn.XLOOKUP(I768,'FÚ_stav 1. 7. 2026'!$F$4:$F$78,'FÚ_stav 1. 7. 2026'!$B$4:$B$78,"nenalezeno",0)</f>
        <v>Sekce řízení úřadu</v>
      </c>
      <c r="M768" s="181" t="str">
        <f>_xlfn.XLOOKUP(I768,'FÚ_stav 1. 7. 2026'!$F$4:$F$78,'FÚ_stav 1. 7. 2026'!$C$4:$C$78,"nenalezeno",0)</f>
        <v>Odbor metodiky a výkonu daní</v>
      </c>
      <c r="N768" s="181" t="str">
        <f>_xlfn.XLOOKUP(I768,'FÚ_stav 1. 7. 2026'!$F$4:$F$78,'FÚ_stav 1. 7. 2026'!$D$4:$D$78,"nenalezeno",0)</f>
        <v>Oddělení daně z příjmů fyzických osob</v>
      </c>
      <c r="O768" s="181"/>
    </row>
    <row r="769" spans="1:15" x14ac:dyDescent="0.25">
      <c r="A769" s="233"/>
      <c r="B769" s="112">
        <v>254011430</v>
      </c>
      <c r="C769" s="113" t="s">
        <v>1244</v>
      </c>
      <c r="D769" s="181">
        <f t="shared" si="68"/>
        <v>25</v>
      </c>
      <c r="E769" s="181" t="str">
        <f>_xlfn.XLOOKUP(D769,Číselník!A:A,Číselník!B:B,"nenalezeno",0)</f>
        <v>FÚ pro Ústecký kraj</v>
      </c>
      <c r="F769" s="181">
        <f t="shared" si="69"/>
        <v>2540</v>
      </c>
      <c r="G769" s="181" t="str">
        <f>_xlfn.XLOOKUP(F769,'Číselník II_stav 1. 7. 2026'!A:A,'Číselník II_stav 1. 7. 2026'!B:B,"nenalezeno",0)</f>
        <v>FÚ pro Ústecký kraj</v>
      </c>
      <c r="H769" s="181">
        <f t="shared" si="70"/>
        <v>254011</v>
      </c>
      <c r="I769" s="181">
        <f t="shared" si="71"/>
        <v>11430</v>
      </c>
      <c r="J769" s="181" t="str">
        <f>_xlfn.XLOOKUP(I769,'FÚ_stav 1. 7. 2026'!$F$4:$F$78,'FÚ_stav 1. 7. 2026'!$A$4:$A$78,"nenalezeno",0)</f>
        <v>Ředitel FÚ</v>
      </c>
      <c r="K769" s="181" t="s">
        <v>52</v>
      </c>
      <c r="L769" s="181" t="str">
        <f>_xlfn.XLOOKUP(I769,'FÚ_stav 1. 7. 2026'!$F$4:$F$78,'FÚ_stav 1. 7. 2026'!$B$4:$B$78,"nenalezeno",0)</f>
        <v>Sekce řízení úřadu</v>
      </c>
      <c r="M769" s="181" t="str">
        <f>_xlfn.XLOOKUP(I769,'FÚ_stav 1. 7. 2026'!$F$4:$F$78,'FÚ_stav 1. 7. 2026'!$C$4:$C$78,"nenalezeno",0)</f>
        <v>Odbor metodiky a výkonu daní</v>
      </c>
      <c r="N769" s="181" t="str">
        <f>_xlfn.XLOOKUP(I769,'FÚ_stav 1. 7. 2026'!$F$4:$F$78,'FÚ_stav 1. 7. 2026'!$D$4:$D$78,"nenalezeno",0)</f>
        <v>Oddělení daně z příjmů právnických osob</v>
      </c>
      <c r="O769" s="181"/>
    </row>
    <row r="770" spans="1:15" x14ac:dyDescent="0.25">
      <c r="A770" s="233"/>
      <c r="B770" s="112">
        <v>254011440</v>
      </c>
      <c r="C770" s="113" t="s">
        <v>1245</v>
      </c>
      <c r="D770" s="181">
        <f t="shared" si="68"/>
        <v>25</v>
      </c>
      <c r="E770" s="181" t="str">
        <f>_xlfn.XLOOKUP(D770,Číselník!A:A,Číselník!B:B,"nenalezeno",0)</f>
        <v>FÚ pro Ústecký kraj</v>
      </c>
      <c r="F770" s="181">
        <f t="shared" si="69"/>
        <v>2540</v>
      </c>
      <c r="G770" s="181" t="str">
        <f>_xlfn.XLOOKUP(F770,'Číselník II_stav 1. 7. 2026'!A:A,'Číselník II_stav 1. 7. 2026'!B:B,"nenalezeno",0)</f>
        <v>FÚ pro Ústecký kraj</v>
      </c>
      <c r="H770" s="181">
        <f t="shared" si="70"/>
        <v>254011</v>
      </c>
      <c r="I770" s="181">
        <f t="shared" si="71"/>
        <v>11440</v>
      </c>
      <c r="J770" s="181" t="str">
        <f>_xlfn.XLOOKUP(I770,'FÚ_stav 1. 7. 2026'!$F$4:$F$78,'FÚ_stav 1. 7. 2026'!$A$4:$A$78,"nenalezeno",0)</f>
        <v>Ředitel FÚ</v>
      </c>
      <c r="K770" s="181" t="s">
        <v>52</v>
      </c>
      <c r="L770" s="181" t="str">
        <f>_xlfn.XLOOKUP(I770,'FÚ_stav 1. 7. 2026'!$F$4:$F$78,'FÚ_stav 1. 7. 2026'!$B$4:$B$78,"nenalezeno",0)</f>
        <v>Sekce řízení úřadu</v>
      </c>
      <c r="M770" s="181" t="str">
        <f>_xlfn.XLOOKUP(I770,'FÚ_stav 1. 7. 2026'!$F$4:$F$78,'FÚ_stav 1. 7. 2026'!$C$4:$C$78,"nenalezeno",0)</f>
        <v>Odbor metodiky a výkonu daní</v>
      </c>
      <c r="N770" s="181" t="str">
        <f>_xlfn.XLOOKUP(I770,'FÚ_stav 1. 7. 2026'!$F$4:$F$78,'FÚ_stav 1. 7. 2026'!$D$4:$D$78,"nenalezeno",0)</f>
        <v>Oddělení nepřímých daní</v>
      </c>
      <c r="O770" s="181"/>
    </row>
    <row r="771" spans="1:15" x14ac:dyDescent="0.25">
      <c r="A771" s="233"/>
      <c r="B771" s="112">
        <v>254011450</v>
      </c>
      <c r="C771" s="113" t="s">
        <v>1246</v>
      </c>
      <c r="D771" s="181">
        <f t="shared" si="68"/>
        <v>25</v>
      </c>
      <c r="E771" s="181" t="str">
        <f>_xlfn.XLOOKUP(D771,Číselník!A:A,Číselník!B:B,"nenalezeno",0)</f>
        <v>FÚ pro Ústecký kraj</v>
      </c>
      <c r="F771" s="181">
        <f t="shared" si="69"/>
        <v>2540</v>
      </c>
      <c r="G771" s="181" t="str">
        <f>_xlfn.XLOOKUP(F771,'Číselník II_stav 1. 7. 2026'!A:A,'Číselník II_stav 1. 7. 2026'!B:B,"nenalezeno",0)</f>
        <v>FÚ pro Ústecký kraj</v>
      </c>
      <c r="H771" s="181">
        <f t="shared" si="70"/>
        <v>254011</v>
      </c>
      <c r="I771" s="181">
        <f t="shared" si="71"/>
        <v>11450</v>
      </c>
      <c r="J771" s="181" t="str">
        <f>_xlfn.XLOOKUP(I771,'FÚ_stav 1. 7. 2026'!$F$4:$F$78,'FÚ_stav 1. 7. 2026'!$A$4:$A$78,"nenalezeno",0)</f>
        <v>Ředitel FÚ</v>
      </c>
      <c r="K771" s="181" t="s">
        <v>52</v>
      </c>
      <c r="L771" s="181" t="str">
        <f>_xlfn.XLOOKUP(I771,'FÚ_stav 1. 7. 2026'!$F$4:$F$78,'FÚ_stav 1. 7. 2026'!$B$4:$B$78,"nenalezeno",0)</f>
        <v>Sekce řízení úřadu</v>
      </c>
      <c r="M771" s="181" t="str">
        <f>_xlfn.XLOOKUP(I771,'FÚ_stav 1. 7. 2026'!$F$4:$F$78,'FÚ_stav 1. 7. 2026'!$C$4:$C$78,"nenalezeno",0)</f>
        <v>Odbor metodiky a výkonu daní</v>
      </c>
      <c r="N771" s="181" t="str">
        <f>_xlfn.XLOOKUP(I771,'FÚ_stav 1. 7. 2026'!$F$4:$F$78,'FÚ_stav 1. 7. 2026'!$D$4:$D$78,"nenalezeno",0)</f>
        <v>Oddělení daňového procesu</v>
      </c>
      <c r="O771" s="181"/>
    </row>
    <row r="772" spans="1:15" x14ac:dyDescent="0.25">
      <c r="A772" s="233"/>
      <c r="B772" s="112">
        <v>254031050</v>
      </c>
      <c r="C772" s="113" t="s">
        <v>1247</v>
      </c>
      <c r="D772" s="181">
        <f t="shared" si="68"/>
        <v>25</v>
      </c>
      <c r="E772" s="181" t="str">
        <f>_xlfn.XLOOKUP(D772,Číselník!A:A,Číselník!B:B,"nenalezeno",0)</f>
        <v>FÚ pro Ústecký kraj</v>
      </c>
      <c r="F772" s="181">
        <f t="shared" si="69"/>
        <v>2540</v>
      </c>
      <c r="G772" s="181" t="str">
        <f>_xlfn.XLOOKUP(F772,'Číselník II_stav 1. 7. 2026'!A:A,'Číselník II_stav 1. 7. 2026'!B:B,"nenalezeno",0)</f>
        <v>FÚ pro Ústecký kraj</v>
      </c>
      <c r="H772" s="181">
        <f t="shared" si="70"/>
        <v>254031</v>
      </c>
      <c r="I772" s="181">
        <f t="shared" si="71"/>
        <v>31050</v>
      </c>
      <c r="J772" s="181" t="str">
        <f>_xlfn.XLOOKUP(I772,'FÚ_stav 1. 7. 2026'!$F$4:$F$78,'FÚ_stav 1. 7. 2026'!$A$4:$A$78,"nenalezeno",0)</f>
        <v>Ředitel FÚ</v>
      </c>
      <c r="K772" s="181" t="s">
        <v>52</v>
      </c>
      <c r="L772" s="181" t="str">
        <f>_xlfn.XLOOKUP(I772,'FÚ_stav 1. 7. 2026'!$F$4:$F$78,'FÚ_stav 1. 7. 2026'!$B$4:$B$78,"nenalezeno",0)</f>
        <v>Sekce řízení úřadu</v>
      </c>
      <c r="M772" s="181" t="str">
        <f>_xlfn.XLOOKUP(I772,'FÚ_stav 1. 7. 2026'!$F$4:$F$78,'FÚ_stav 1. 7. 2026'!$C$4:$C$78,"nenalezeno",0)</f>
        <v>Odbor kontroly zvláštních činností</v>
      </c>
      <c r="N772" s="181"/>
      <c r="O772" s="181"/>
    </row>
    <row r="773" spans="1:15" x14ac:dyDescent="0.25">
      <c r="A773" s="233"/>
      <c r="B773" s="112">
        <v>254031471</v>
      </c>
      <c r="C773" s="113" t="s">
        <v>1248</v>
      </c>
      <c r="D773" s="181">
        <f t="shared" si="68"/>
        <v>25</v>
      </c>
      <c r="E773" s="181" t="str">
        <f>_xlfn.XLOOKUP(D773,Číselník!A:A,Číselník!B:B,"nenalezeno",0)</f>
        <v>FÚ pro Ústecký kraj</v>
      </c>
      <c r="F773" s="181">
        <f t="shared" si="69"/>
        <v>2540</v>
      </c>
      <c r="G773" s="181" t="str">
        <f>_xlfn.XLOOKUP(F773,'Číselník II_stav 1. 7. 2026'!A:A,'Číselník II_stav 1. 7. 2026'!B:B,"nenalezeno",0)</f>
        <v>FÚ pro Ústecký kraj</v>
      </c>
      <c r="H773" s="181">
        <f t="shared" si="70"/>
        <v>254031</v>
      </c>
      <c r="I773" s="181">
        <f t="shared" si="71"/>
        <v>31471</v>
      </c>
      <c r="J773" s="181" t="str">
        <f>_xlfn.XLOOKUP(I773,'FÚ_stav 1. 7. 2026'!$F$4:$F$78,'FÚ_stav 1. 7. 2026'!$A$4:$A$78,"nenalezeno",0)</f>
        <v>Ředitel FÚ</v>
      </c>
      <c r="K773" s="181" t="s">
        <v>52</v>
      </c>
      <c r="L773" s="181" t="str">
        <f>_xlfn.XLOOKUP(I773,'FÚ_stav 1. 7. 2026'!$F$4:$F$78,'FÚ_stav 1. 7. 2026'!$B$4:$B$78,"nenalezeno",0)</f>
        <v>Sekce řízení úřadu</v>
      </c>
      <c r="M773" s="181" t="str">
        <f>_xlfn.XLOOKUP(I773,'FÚ_stav 1. 7. 2026'!$F$4:$F$78,'FÚ_stav 1. 7. 2026'!$C$4:$C$78,"nenalezeno",0)</f>
        <v>Odbor kontroly zvláštních činností</v>
      </c>
      <c r="N773" s="181" t="str">
        <f>_xlfn.XLOOKUP(I773,'FÚ_stav 1. 7. 2026'!$F$4:$F$78,'FÚ_stav 1. 7. 2026'!$D$4:$D$78,"nenalezeno",0)</f>
        <v>Oddělení kontroly zvláštních činností I</v>
      </c>
      <c r="O773" s="181"/>
    </row>
    <row r="774" spans="1:15" x14ac:dyDescent="0.25">
      <c r="A774" s="233"/>
      <c r="B774" s="112">
        <v>254031472</v>
      </c>
      <c r="C774" s="113" t="s">
        <v>1249</v>
      </c>
      <c r="D774" s="181">
        <f t="shared" si="68"/>
        <v>25</v>
      </c>
      <c r="E774" s="181" t="str">
        <f>_xlfn.XLOOKUP(D774,Číselník!A:A,Číselník!B:B,"nenalezeno",0)</f>
        <v>FÚ pro Ústecký kraj</v>
      </c>
      <c r="F774" s="181">
        <f t="shared" si="69"/>
        <v>2540</v>
      </c>
      <c r="G774" s="181" t="str">
        <f>_xlfn.XLOOKUP(F774,'Číselník II_stav 1. 7. 2026'!A:A,'Číselník II_stav 1. 7. 2026'!B:B,"nenalezeno",0)</f>
        <v>FÚ pro Ústecký kraj</v>
      </c>
      <c r="H774" s="181">
        <f t="shared" si="70"/>
        <v>254031</v>
      </c>
      <c r="I774" s="181">
        <f t="shared" si="71"/>
        <v>31472</v>
      </c>
      <c r="J774" s="181" t="str">
        <f>_xlfn.XLOOKUP(I774,'FÚ_stav 1. 7. 2026'!$F$4:$F$78,'FÚ_stav 1. 7. 2026'!$A$4:$A$78,"nenalezeno",0)</f>
        <v>Ředitel FÚ</v>
      </c>
      <c r="K774" s="181" t="s">
        <v>52</v>
      </c>
      <c r="L774" s="181" t="str">
        <f>_xlfn.XLOOKUP(I774,'FÚ_stav 1. 7. 2026'!$F$4:$F$78,'FÚ_stav 1. 7. 2026'!$B$4:$B$78,"nenalezeno",0)</f>
        <v>Sekce řízení úřadu</v>
      </c>
      <c r="M774" s="181" t="str">
        <f>_xlfn.XLOOKUP(I774,'FÚ_stav 1. 7. 2026'!$F$4:$F$78,'FÚ_stav 1. 7. 2026'!$C$4:$C$78,"nenalezeno",0)</f>
        <v>Odbor kontroly zvláštních činností</v>
      </c>
      <c r="N774" s="181" t="str">
        <f>_xlfn.XLOOKUP(I774,'FÚ_stav 1. 7. 2026'!$F$4:$F$78,'FÚ_stav 1. 7. 2026'!$D$4:$D$78,"nenalezeno",0)</f>
        <v>Oddělení kontroly zvláštních činností II</v>
      </c>
      <c r="O774" s="181"/>
    </row>
    <row r="775" spans="1:15" x14ac:dyDescent="0.25">
      <c r="A775" s="233"/>
      <c r="B775" s="112">
        <v>250080050</v>
      </c>
      <c r="C775" s="113" t="s">
        <v>1250</v>
      </c>
      <c r="D775" s="181">
        <f t="shared" si="68"/>
        <v>25</v>
      </c>
      <c r="E775" s="181" t="str">
        <f>_xlfn.XLOOKUP(D775,Číselník!A:A,Číselník!B:B,"nenalezeno",0)</f>
        <v>FÚ pro Ústecký kraj</v>
      </c>
      <c r="F775" s="181">
        <f t="shared" si="69"/>
        <v>2500</v>
      </c>
      <c r="G775" s="181" t="str">
        <f>_xlfn.XLOOKUP(F775,'Číselník II_stav 1. 7. 2026'!A:A,'Číselník II_stav 1. 7. 2026'!B:B,"nenalezeno",0)</f>
        <v>FÚ pro Ústecký kraj</v>
      </c>
      <c r="H775" s="181">
        <f t="shared" si="70"/>
        <v>250080</v>
      </c>
      <c r="I775" s="181">
        <f t="shared" si="71"/>
        <v>80050</v>
      </c>
      <c r="J775" s="181" t="str">
        <f>_xlfn.XLOOKUP(I775,'FÚ_stav 1. 7. 2026'!$F$4:$F$78,'FÚ_stav 1. 7. 2026'!$A$4:$A$78,"nenalezeno",0)</f>
        <v>Ředitel FÚ</v>
      </c>
      <c r="K775" s="181" t="s">
        <v>34</v>
      </c>
      <c r="L775" s="181" t="str">
        <f>_xlfn.XLOOKUP(I775,'FÚ_stav 1. 7. 2026'!$F$4:$F$78,'FÚ_stav 1. 7. 2026'!$B$4:$B$78,"nenalezeno",0)</f>
        <v>Odbor vymáhací</v>
      </c>
      <c r="M775" s="181"/>
      <c r="N775" s="181"/>
      <c r="O775" s="181"/>
    </row>
    <row r="776" spans="1:15" x14ac:dyDescent="0.25">
      <c r="A776" s="233"/>
      <c r="B776" s="112">
        <v>250080541</v>
      </c>
      <c r="C776" s="113" t="s">
        <v>1251</v>
      </c>
      <c r="D776" s="181">
        <f t="shared" si="68"/>
        <v>25</v>
      </c>
      <c r="E776" s="181" t="str">
        <f>_xlfn.XLOOKUP(D776,Číselník!A:A,Číselník!B:B,"nenalezeno",0)</f>
        <v>FÚ pro Ústecký kraj</v>
      </c>
      <c r="F776" s="181">
        <f t="shared" si="69"/>
        <v>2500</v>
      </c>
      <c r="G776" s="181" t="str">
        <f>_xlfn.XLOOKUP(F776,'Číselník II_stav 1. 7. 2026'!A:A,'Číselník II_stav 1. 7. 2026'!B:B,"nenalezeno",0)</f>
        <v>FÚ pro Ústecký kraj</v>
      </c>
      <c r="H776" s="181">
        <f t="shared" si="70"/>
        <v>250080</v>
      </c>
      <c r="I776" s="181">
        <f t="shared" si="71"/>
        <v>80541</v>
      </c>
      <c r="J776" s="181" t="str">
        <f>_xlfn.XLOOKUP(I776,'FÚ_stav 1. 7. 2026'!$F$4:$F$78,'FÚ_stav 1. 7. 2026'!$A$4:$A$78,"nenalezeno",0)</f>
        <v>Ředitel FÚ</v>
      </c>
      <c r="K776" s="181" t="s">
        <v>34</v>
      </c>
      <c r="L776" s="181" t="str">
        <f>_xlfn.XLOOKUP(I776,'FÚ_stav 1. 7. 2026'!$F$4:$F$78,'FÚ_stav 1. 7. 2026'!$B$4:$B$78,"nenalezeno",0)</f>
        <v>Odbor vymáhací</v>
      </c>
      <c r="M776" s="181" t="str">
        <f>_xlfn.XLOOKUP(I776,'FÚ_stav 1. 7. 2026'!$F$4:$F$78,'FÚ_stav 1. 7. 2026'!$C$4:$C$78,"nenalezeno",0)</f>
        <v>Oddělení vymáhací I</v>
      </c>
      <c r="N776" s="181"/>
      <c r="O776" s="181"/>
    </row>
    <row r="777" spans="1:15" x14ac:dyDescent="0.25">
      <c r="A777" s="233"/>
      <c r="B777" s="112">
        <v>250080542</v>
      </c>
      <c r="C777" s="113" t="s">
        <v>1252</v>
      </c>
      <c r="D777" s="181">
        <f t="shared" si="68"/>
        <v>25</v>
      </c>
      <c r="E777" s="181" t="str">
        <f>_xlfn.XLOOKUP(D777,Číselník!A:A,Číselník!B:B,"nenalezeno",0)</f>
        <v>FÚ pro Ústecký kraj</v>
      </c>
      <c r="F777" s="181">
        <f t="shared" si="69"/>
        <v>2500</v>
      </c>
      <c r="G777" s="181" t="str">
        <f>_xlfn.XLOOKUP(F777,'Číselník II_stav 1. 7. 2026'!A:A,'Číselník II_stav 1. 7. 2026'!B:B,"nenalezeno",0)</f>
        <v>FÚ pro Ústecký kraj</v>
      </c>
      <c r="H777" s="181">
        <f t="shared" si="70"/>
        <v>250080</v>
      </c>
      <c r="I777" s="181">
        <f t="shared" si="71"/>
        <v>80542</v>
      </c>
      <c r="J777" s="181" t="str">
        <f>_xlfn.XLOOKUP(I777,'FÚ_stav 1. 7. 2026'!$F$4:$F$78,'FÚ_stav 1. 7. 2026'!$A$4:$A$78,"nenalezeno",0)</f>
        <v>Ředitel FÚ</v>
      </c>
      <c r="K777" s="181" t="s">
        <v>34</v>
      </c>
      <c r="L777" s="181" t="str">
        <f>_xlfn.XLOOKUP(I777,'FÚ_stav 1. 7. 2026'!$F$4:$F$78,'FÚ_stav 1. 7. 2026'!$B$4:$B$78,"nenalezeno",0)</f>
        <v>Odbor vymáhací</v>
      </c>
      <c r="M777" s="181" t="str">
        <f>_xlfn.XLOOKUP(I777,'FÚ_stav 1. 7. 2026'!$F$4:$F$78,'FÚ_stav 1. 7. 2026'!$C$4:$C$78,"nenalezeno",0)</f>
        <v>Oddělení vymáhací II</v>
      </c>
      <c r="N777" s="181"/>
      <c r="O777" s="181"/>
    </row>
    <row r="778" spans="1:15" x14ac:dyDescent="0.25">
      <c r="A778" s="233"/>
      <c r="B778" s="112">
        <v>250080543</v>
      </c>
      <c r="C778" s="113" t="s">
        <v>1253</v>
      </c>
      <c r="D778" s="181">
        <f t="shared" si="68"/>
        <v>25</v>
      </c>
      <c r="E778" s="181" t="str">
        <f>_xlfn.XLOOKUP(D778,Číselník!A:A,Číselník!B:B,"nenalezeno",0)</f>
        <v>FÚ pro Ústecký kraj</v>
      </c>
      <c r="F778" s="181">
        <f t="shared" si="69"/>
        <v>2500</v>
      </c>
      <c r="G778" s="181" t="str">
        <f>_xlfn.XLOOKUP(F778,'Číselník II_stav 1. 7. 2026'!A:A,'Číselník II_stav 1. 7. 2026'!B:B,"nenalezeno",0)</f>
        <v>FÚ pro Ústecký kraj</v>
      </c>
      <c r="H778" s="181">
        <f t="shared" si="70"/>
        <v>250080</v>
      </c>
      <c r="I778" s="181">
        <f t="shared" si="71"/>
        <v>80543</v>
      </c>
      <c r="J778" s="181" t="str">
        <f>_xlfn.XLOOKUP(I778,'FÚ_stav 1. 7. 2026'!$F$4:$F$78,'FÚ_stav 1. 7. 2026'!$A$4:$A$78,"nenalezeno",0)</f>
        <v>Ředitel FÚ</v>
      </c>
      <c r="K778" s="181" t="s">
        <v>34</v>
      </c>
      <c r="L778" s="181" t="str">
        <f>_xlfn.XLOOKUP(I778,'FÚ_stav 1. 7. 2026'!$F$4:$F$78,'FÚ_stav 1. 7. 2026'!$B$4:$B$78,"nenalezeno",0)</f>
        <v>Odbor vymáhací</v>
      </c>
      <c r="M778" s="181" t="str">
        <f>_xlfn.XLOOKUP(I778,'FÚ_stav 1. 7. 2026'!$F$4:$F$78,'FÚ_stav 1. 7. 2026'!$C$4:$C$78,"nenalezeno",0)</f>
        <v>Oddělení vymáhací III</v>
      </c>
      <c r="N778" s="181"/>
      <c r="O778" s="181"/>
    </row>
    <row r="779" spans="1:15" x14ac:dyDescent="0.25">
      <c r="A779" s="233"/>
      <c r="B779" s="112">
        <v>250080544</v>
      </c>
      <c r="C779" s="113" t="s">
        <v>1254</v>
      </c>
      <c r="D779" s="181">
        <f t="shared" si="68"/>
        <v>25</v>
      </c>
      <c r="E779" s="181" t="str">
        <f>_xlfn.XLOOKUP(D779,Číselník!A:A,Číselník!B:B,"nenalezeno",0)</f>
        <v>FÚ pro Ústecký kraj</v>
      </c>
      <c r="F779" s="181">
        <f t="shared" si="69"/>
        <v>2500</v>
      </c>
      <c r="G779" s="181" t="str">
        <f>_xlfn.XLOOKUP(F779,'Číselník II_stav 1. 7. 2026'!A:A,'Číselník II_stav 1. 7. 2026'!B:B,"nenalezeno",0)</f>
        <v>FÚ pro Ústecký kraj</v>
      </c>
      <c r="H779" s="181">
        <f t="shared" si="70"/>
        <v>250080</v>
      </c>
      <c r="I779" s="181">
        <f t="shared" si="71"/>
        <v>80544</v>
      </c>
      <c r="J779" s="181" t="str">
        <f>_xlfn.XLOOKUP(I779,'FÚ_stav 1. 7. 2026'!$F$4:$F$78,'FÚ_stav 1. 7. 2026'!$A$4:$A$78,"nenalezeno",0)</f>
        <v>Ředitel FÚ</v>
      </c>
      <c r="K779" s="181" t="s">
        <v>34</v>
      </c>
      <c r="L779" s="181" t="str">
        <f>_xlfn.XLOOKUP(I779,'FÚ_stav 1. 7. 2026'!$F$4:$F$78,'FÚ_stav 1. 7. 2026'!$B$4:$B$78,"nenalezeno",0)</f>
        <v>Odbor vymáhací</v>
      </c>
      <c r="M779" s="181" t="str">
        <f>_xlfn.XLOOKUP(I779,'FÚ_stav 1. 7. 2026'!$F$4:$F$78,'FÚ_stav 1. 7. 2026'!$C$4:$C$78,"nenalezeno",0)</f>
        <v>Oddělení vymáhací IV</v>
      </c>
      <c r="N779" s="181"/>
      <c r="O779" s="181"/>
    </row>
    <row r="780" spans="1:15" x14ac:dyDescent="0.25">
      <c r="A780" s="233"/>
      <c r="B780" s="112">
        <v>250080545</v>
      </c>
      <c r="C780" s="113" t="s">
        <v>1255</v>
      </c>
      <c r="D780" s="181">
        <f t="shared" si="68"/>
        <v>25</v>
      </c>
      <c r="E780" s="181" t="str">
        <f>_xlfn.XLOOKUP(D780,Číselník!A:A,Číselník!B:B,"nenalezeno",0)</f>
        <v>FÚ pro Ústecký kraj</v>
      </c>
      <c r="F780" s="181">
        <f t="shared" si="69"/>
        <v>2500</v>
      </c>
      <c r="G780" s="181" t="str">
        <f>_xlfn.XLOOKUP(F780,'Číselník II_stav 1. 7. 2026'!A:A,'Číselník II_stav 1. 7. 2026'!B:B,"nenalezeno",0)</f>
        <v>FÚ pro Ústecký kraj</v>
      </c>
      <c r="H780" s="181">
        <f t="shared" si="70"/>
        <v>250080</v>
      </c>
      <c r="I780" s="181">
        <f t="shared" si="71"/>
        <v>80545</v>
      </c>
      <c r="J780" s="181" t="str">
        <f>_xlfn.XLOOKUP(I780,'FÚ_stav 1. 7. 2026'!$F$4:$F$78,'FÚ_stav 1. 7. 2026'!$A$4:$A$78,"nenalezeno",0)</f>
        <v>Ředitel FÚ</v>
      </c>
      <c r="K780" s="181" t="s">
        <v>34</v>
      </c>
      <c r="L780" s="181" t="str">
        <f>_xlfn.XLOOKUP(I780,'FÚ_stav 1. 7. 2026'!$F$4:$F$78,'FÚ_stav 1. 7. 2026'!$B$4:$B$78,"nenalezeno",0)</f>
        <v>Odbor vymáhací</v>
      </c>
      <c r="M780" s="181" t="str">
        <f>_xlfn.XLOOKUP(I780,'FÚ_stav 1. 7. 2026'!$F$4:$F$78,'FÚ_stav 1. 7. 2026'!$C$4:$C$78,"nenalezeno",0)</f>
        <v>Oddělení vymáhací V</v>
      </c>
      <c r="N780" s="181"/>
      <c r="O780" s="181"/>
    </row>
    <row r="781" spans="1:15" x14ac:dyDescent="0.25">
      <c r="A781" s="233"/>
      <c r="B781" s="112">
        <v>250080546</v>
      </c>
      <c r="C781" s="113" t="s">
        <v>1256</v>
      </c>
      <c r="D781" s="181">
        <f t="shared" si="68"/>
        <v>25</v>
      </c>
      <c r="E781" s="181" t="str">
        <f>_xlfn.XLOOKUP(D781,Číselník!A:A,Číselník!B:B,"nenalezeno",0)</f>
        <v>FÚ pro Ústecký kraj</v>
      </c>
      <c r="F781" s="181">
        <f t="shared" si="69"/>
        <v>2500</v>
      </c>
      <c r="G781" s="181" t="str">
        <f>_xlfn.XLOOKUP(F781,'Číselník II_stav 1. 7. 2026'!A:A,'Číselník II_stav 1. 7. 2026'!B:B,"nenalezeno",0)</f>
        <v>FÚ pro Ústecký kraj</v>
      </c>
      <c r="H781" s="181">
        <f t="shared" si="70"/>
        <v>250080</v>
      </c>
      <c r="I781" s="181">
        <f t="shared" si="71"/>
        <v>80546</v>
      </c>
      <c r="J781" s="181" t="str">
        <f>_xlfn.XLOOKUP(I781,'FÚ_stav 1. 7. 2026'!$F$4:$F$78,'FÚ_stav 1. 7. 2026'!$A$4:$A$78,"nenalezeno",0)</f>
        <v>Ředitel FÚ</v>
      </c>
      <c r="K781" s="181" t="s">
        <v>34</v>
      </c>
      <c r="L781" s="181" t="str">
        <f>_xlfn.XLOOKUP(I781,'FÚ_stav 1. 7. 2026'!$F$4:$F$78,'FÚ_stav 1. 7. 2026'!$B$4:$B$78,"nenalezeno",0)</f>
        <v>Odbor vymáhací</v>
      </c>
      <c r="M781" s="181" t="str">
        <f>_xlfn.XLOOKUP(I781,'FÚ_stav 1. 7. 2026'!$F$4:$F$78,'FÚ_stav 1. 7. 2026'!$C$4:$C$78,"nenalezeno",0)</f>
        <v>Oddělení vymáhací VI</v>
      </c>
      <c r="N781" s="181"/>
      <c r="O781" s="181"/>
    </row>
    <row r="782" spans="1:15" x14ac:dyDescent="0.25">
      <c r="A782" s="233"/>
      <c r="B782" s="112">
        <v>250080547</v>
      </c>
      <c r="C782" s="113" t="s">
        <v>1257</v>
      </c>
      <c r="D782" s="181">
        <f t="shared" si="68"/>
        <v>25</v>
      </c>
      <c r="E782" s="181" t="str">
        <f>_xlfn.XLOOKUP(D782,Číselník!A:A,Číselník!B:B,"nenalezeno",0)</f>
        <v>FÚ pro Ústecký kraj</v>
      </c>
      <c r="F782" s="181">
        <f t="shared" si="69"/>
        <v>2500</v>
      </c>
      <c r="G782" s="181" t="str">
        <f>_xlfn.XLOOKUP(F782,'Číselník II_stav 1. 7. 2026'!A:A,'Číselník II_stav 1. 7. 2026'!B:B,"nenalezeno",0)</f>
        <v>FÚ pro Ústecký kraj</v>
      </c>
      <c r="H782" s="181">
        <f t="shared" si="70"/>
        <v>250080</v>
      </c>
      <c r="I782" s="181">
        <f t="shared" si="71"/>
        <v>80547</v>
      </c>
      <c r="J782" s="181" t="str">
        <f>_xlfn.XLOOKUP(I782,'FÚ_stav 1. 7. 2026'!$F$4:$F$78,'FÚ_stav 1. 7. 2026'!$A$4:$A$78,"nenalezeno",0)</f>
        <v>Ředitel FÚ</v>
      </c>
      <c r="K782" s="181" t="s">
        <v>34</v>
      </c>
      <c r="L782" s="181" t="str">
        <f>_xlfn.XLOOKUP(I782,'FÚ_stav 1. 7. 2026'!$F$4:$F$78,'FÚ_stav 1. 7. 2026'!$B$4:$B$78,"nenalezeno",0)</f>
        <v>Odbor vymáhací</v>
      </c>
      <c r="M782" s="181" t="str">
        <f>_xlfn.XLOOKUP(I782,'FÚ_stav 1. 7. 2026'!$F$4:$F$78,'FÚ_stav 1. 7. 2026'!$C$4:$C$78,"nenalezeno",0)</f>
        <v>Oddělení vymáhací VII</v>
      </c>
      <c r="N782" s="181"/>
      <c r="O782" s="181"/>
    </row>
    <row r="783" spans="1:15" x14ac:dyDescent="0.25">
      <c r="A783" s="233"/>
      <c r="B783" s="114">
        <v>250100030</v>
      </c>
      <c r="C783" s="115" t="s">
        <v>1258</v>
      </c>
      <c r="D783" s="181">
        <f t="shared" si="68"/>
        <v>25</v>
      </c>
      <c r="E783" s="181" t="str">
        <f>_xlfn.XLOOKUP(D783,Číselník!A:A,Číselník!B:B,"nenalezeno",0)</f>
        <v>FÚ pro Ústecký kraj</v>
      </c>
      <c r="F783" s="181">
        <f t="shared" si="69"/>
        <v>2501</v>
      </c>
      <c r="G783" s="181" t="str">
        <f>_xlfn.XLOOKUP(F783,'Číselník II_stav 1. 7. 2026'!A:A,'Číselník II_stav 1. 7. 2026'!B:B,"nenalezeno",0)</f>
        <v>Sekce ÚP v Ústí nad Labem</v>
      </c>
      <c r="H783" s="181">
        <f t="shared" si="70"/>
        <v>250100</v>
      </c>
      <c r="I783" s="181">
        <f t="shared" si="71"/>
        <v>30</v>
      </c>
      <c r="J783" s="181" t="str">
        <f>'FÚ_stav 1. 7. 2026'!$A$4</f>
        <v>Ředitel FÚ</v>
      </c>
      <c r="K783" s="181" t="s">
        <v>496</v>
      </c>
      <c r="L783" s="181" t="str">
        <f t="shared" ref="L783:L846" si="72">$G783</f>
        <v>Sekce ÚP v Ústí nad Labem</v>
      </c>
      <c r="M783" s="181" t="str">
        <f>_xlfn.XLOOKUP(I783,'Sekce_ÚP_stav 1. 12. 2025'!$F$4:$F$71,'Sekce_ÚP_stav 1. 12. 2025'!$A$4:$A$71,"nenalezeno",0)</f>
        <v>Ředitel sekce ÚP</v>
      </c>
      <c r="N783" s="181"/>
      <c r="O783" s="181"/>
    </row>
    <row r="784" spans="1:15" x14ac:dyDescent="0.25">
      <c r="A784" s="233"/>
      <c r="B784" s="114">
        <v>250100065</v>
      </c>
      <c r="C784" s="115" t="s">
        <v>1259</v>
      </c>
      <c r="D784" s="181">
        <f t="shared" si="68"/>
        <v>25</v>
      </c>
      <c r="E784" s="181" t="str">
        <f>_xlfn.XLOOKUP(D784,Číselník!A:A,Číselník!B:B,"nenalezeno",0)</f>
        <v>FÚ pro Ústecký kraj</v>
      </c>
      <c r="F784" s="181">
        <f t="shared" si="69"/>
        <v>2501</v>
      </c>
      <c r="G784" s="181" t="str">
        <f>_xlfn.XLOOKUP(F784,'Číselník II_stav 1. 7. 2026'!A:A,'Číselník II_stav 1. 7. 2026'!B:B,"nenalezeno",0)</f>
        <v>Sekce ÚP v Ústí nad Labem</v>
      </c>
      <c r="H784" s="181">
        <f t="shared" si="70"/>
        <v>250100</v>
      </c>
      <c r="I784" s="181">
        <f t="shared" si="71"/>
        <v>65</v>
      </c>
      <c r="J784" s="181" t="str">
        <f>'FÚ_stav 1. 7. 2026'!$A$4</f>
        <v>Ředitel FÚ</v>
      </c>
      <c r="K784" s="181" t="s">
        <v>496</v>
      </c>
      <c r="L784" s="181" t="str">
        <f t="shared" si="72"/>
        <v>Sekce ÚP v Ústí nad Labem</v>
      </c>
      <c r="M784" s="181" t="str">
        <f>_xlfn.XLOOKUP(I784,'Sekce_ÚP_stav 1. 12. 2025'!$F$4:$F$71,'Sekce_ÚP_stav 1. 12. 2025'!$A$4:$A$71,"nenalezeno",0)</f>
        <v>Ředitel sekce ÚP</v>
      </c>
      <c r="N784" s="181" t="str">
        <f>_xlfn.XLOOKUP(I784,'Sekce_ÚP_stav 1. 12. 2025'!$F$4:$F$71,'Sekce_ÚP_stav 1. 12. 2025'!$C$4:$C$71,"nenalezeno",0)</f>
        <v>Oddělení sekretariátu a provozního zabezpečení</v>
      </c>
      <c r="O784" s="181"/>
    </row>
    <row r="785" spans="1:15" x14ac:dyDescent="0.25">
      <c r="A785" s="233"/>
      <c r="B785" s="114">
        <v>250100460</v>
      </c>
      <c r="C785" s="115" t="s">
        <v>1260</v>
      </c>
      <c r="D785" s="181">
        <f t="shared" si="68"/>
        <v>25</v>
      </c>
      <c r="E785" s="181" t="str">
        <f>_xlfn.XLOOKUP(D785,Číselník!A:A,Číselník!B:B,"nenalezeno",0)</f>
        <v>FÚ pro Ústecký kraj</v>
      </c>
      <c r="F785" s="181">
        <f t="shared" si="69"/>
        <v>2501</v>
      </c>
      <c r="G785" s="181" t="str">
        <f>_xlfn.XLOOKUP(F785,'Číselník II_stav 1. 7. 2026'!A:A,'Číselník II_stav 1. 7. 2026'!B:B,"nenalezeno",0)</f>
        <v>Sekce ÚP v Ústí nad Labem</v>
      </c>
      <c r="H785" s="181">
        <f t="shared" si="70"/>
        <v>250100</v>
      </c>
      <c r="I785" s="181">
        <f t="shared" si="71"/>
        <v>460</v>
      </c>
      <c r="J785" s="181" t="str">
        <f>'FÚ_stav 1. 7. 2026'!$A$4</f>
        <v>Ředitel FÚ</v>
      </c>
      <c r="K785" s="181" t="s">
        <v>496</v>
      </c>
      <c r="L785" s="181" t="str">
        <f t="shared" si="72"/>
        <v>Sekce ÚP v Ústí nad Labem</v>
      </c>
      <c r="M785" s="181" t="str">
        <f>_xlfn.XLOOKUP(I785,'Sekce_ÚP_stav 1. 12. 2025'!$F$4:$F$71,'Sekce_ÚP_stav 1. 12. 2025'!$A$4:$A$71,"nenalezeno",0)</f>
        <v>Ředitel sekce ÚP</v>
      </c>
      <c r="N785" s="181" t="str">
        <f>_xlfn.XLOOKUP(I785,'Sekce_ÚP_stav 1. 12. 2025'!$F$4:$F$71,'Sekce_ÚP_stav 1. 12. 2025'!$C$4:$C$71,"nenalezeno",0)</f>
        <v>Oddělení majetkových daní</v>
      </c>
      <c r="O785" s="181"/>
    </row>
    <row r="786" spans="1:15" x14ac:dyDescent="0.25">
      <c r="A786" s="233"/>
      <c r="B786" s="114">
        <v>250100510</v>
      </c>
      <c r="C786" s="115" t="s">
        <v>1261</v>
      </c>
      <c r="D786" s="181">
        <f t="shared" si="68"/>
        <v>25</v>
      </c>
      <c r="E786" s="181" t="str">
        <f>_xlfn.XLOOKUP(D786,Číselník!A:A,Číselník!B:B,"nenalezeno",0)</f>
        <v>FÚ pro Ústecký kraj</v>
      </c>
      <c r="F786" s="181">
        <f t="shared" si="69"/>
        <v>2501</v>
      </c>
      <c r="G786" s="181" t="str">
        <f>_xlfn.XLOOKUP(F786,'Číselník II_stav 1. 7. 2026'!A:A,'Číselník II_stav 1. 7. 2026'!B:B,"nenalezeno",0)</f>
        <v>Sekce ÚP v Ústí nad Labem</v>
      </c>
      <c r="H786" s="181">
        <f t="shared" si="70"/>
        <v>250100</v>
      </c>
      <c r="I786" s="181">
        <f t="shared" si="71"/>
        <v>510</v>
      </c>
      <c r="J786" s="181" t="str">
        <f>'FÚ_stav 1. 7. 2026'!$A$4</f>
        <v>Ředitel FÚ</v>
      </c>
      <c r="K786" s="181" t="s">
        <v>496</v>
      </c>
      <c r="L786" s="181" t="str">
        <f t="shared" si="72"/>
        <v>Sekce ÚP v Ústí nad Labem</v>
      </c>
      <c r="M786" s="181" t="str">
        <f>_xlfn.XLOOKUP(I786,'Sekce_ÚP_stav 1. 12. 2025'!$F$4:$F$71,'Sekce_ÚP_stav 1. 12. 2025'!$A$4:$A$71,"nenalezeno",0)</f>
        <v>Ředitel sekce ÚP</v>
      </c>
      <c r="N786" s="181" t="str">
        <f>_xlfn.XLOOKUP(I786,'Sekce_ÚP_stav 1. 12. 2025'!$F$4:$F$71,'Sekce_ÚP_stav 1. 12. 2025'!$C$4:$C$71,"nenalezeno",0)</f>
        <v>Oddělení správy registrů</v>
      </c>
      <c r="O786" s="181"/>
    </row>
    <row r="787" spans="1:15" x14ac:dyDescent="0.25">
      <c r="A787" s="233"/>
      <c r="B787" s="114">
        <v>250150050</v>
      </c>
      <c r="C787" s="115" t="s">
        <v>1262</v>
      </c>
      <c r="D787" s="181">
        <f t="shared" si="68"/>
        <v>25</v>
      </c>
      <c r="E787" s="181" t="str">
        <f>_xlfn.XLOOKUP(D787,Číselník!A:A,Číselník!B:B,"nenalezeno",0)</f>
        <v>FÚ pro Ústecký kraj</v>
      </c>
      <c r="F787" s="181">
        <f t="shared" si="69"/>
        <v>2501</v>
      </c>
      <c r="G787" s="181" t="str">
        <f>_xlfn.XLOOKUP(F787,'Číselník II_stav 1. 7. 2026'!A:A,'Číselník II_stav 1. 7. 2026'!B:B,"nenalezeno",0)</f>
        <v>Sekce ÚP v Ústí nad Labem</v>
      </c>
      <c r="H787" s="181">
        <f t="shared" si="70"/>
        <v>250150</v>
      </c>
      <c r="I787" s="181">
        <f t="shared" si="71"/>
        <v>50050</v>
      </c>
      <c r="J787" s="181" t="str">
        <f>'FÚ_stav 1. 7. 2026'!$A$4</f>
        <v>Ředitel FÚ</v>
      </c>
      <c r="K787" s="181" t="s">
        <v>496</v>
      </c>
      <c r="L787" s="181" t="str">
        <f t="shared" si="72"/>
        <v>Sekce ÚP v Ústí nad Labem</v>
      </c>
      <c r="M787" s="181" t="str">
        <f>_xlfn.XLOOKUP(I787,'Sekce_ÚP_stav 1. 12. 2025'!$F$4:$F$71,'Sekce_ÚP_stav 1. 12. 2025'!$A$4:$A$71,"nenalezeno",0)</f>
        <v>Ředitel sekce ÚP</v>
      </c>
      <c r="N787" s="181" t="str">
        <f>_xlfn.XLOOKUP(I787,'Sekce_ÚP_stav 1. 12. 2025'!$F$4:$F$71,'Sekce_ÚP_stav 1. 12. 2025'!$C$4:$C$71,"nenalezeno",0)</f>
        <v>Odbor vyměřovací</v>
      </c>
      <c r="O787" s="181"/>
    </row>
    <row r="788" spans="1:15" x14ac:dyDescent="0.25">
      <c r="A788" s="233"/>
      <c r="B788" s="114">
        <v>250150521</v>
      </c>
      <c r="C788" s="115" t="s">
        <v>1263</v>
      </c>
      <c r="D788" s="181">
        <f t="shared" si="68"/>
        <v>25</v>
      </c>
      <c r="E788" s="181" t="str">
        <f>_xlfn.XLOOKUP(D788,Číselník!A:A,Číselník!B:B,"nenalezeno",0)</f>
        <v>FÚ pro Ústecký kraj</v>
      </c>
      <c r="F788" s="181">
        <f t="shared" si="69"/>
        <v>2501</v>
      </c>
      <c r="G788" s="181" t="str">
        <f>_xlfn.XLOOKUP(F788,'Číselník II_stav 1. 7. 2026'!A:A,'Číselník II_stav 1. 7. 2026'!B:B,"nenalezeno",0)</f>
        <v>Sekce ÚP v Ústí nad Labem</v>
      </c>
      <c r="H788" s="181">
        <f t="shared" si="70"/>
        <v>250150</v>
      </c>
      <c r="I788" s="181">
        <f t="shared" si="71"/>
        <v>50521</v>
      </c>
      <c r="J788" s="181" t="str">
        <f>'FÚ_stav 1. 7. 2026'!$A$4</f>
        <v>Ředitel FÚ</v>
      </c>
      <c r="K788" s="181" t="s">
        <v>496</v>
      </c>
      <c r="L788" s="181" t="str">
        <f t="shared" si="72"/>
        <v>Sekce ÚP v Ústí nad Labem</v>
      </c>
      <c r="M788" s="181" t="str">
        <f>_xlfn.XLOOKUP(I788,'Sekce_ÚP_stav 1. 12. 2025'!$F$4:$F$71,'Sekce_ÚP_stav 1. 12. 2025'!$A$4:$A$71,"nenalezeno",0)</f>
        <v>Ředitel sekce ÚP</v>
      </c>
      <c r="N788" s="181" t="str">
        <f>_xlfn.XLOOKUP(I788,'Sekce_ÚP_stav 1. 12. 2025'!$F$4:$F$71,'Sekce_ÚP_stav 1. 12. 2025'!$C$4:$C$71,"nenalezeno",0)</f>
        <v>Odbor vyměřovací</v>
      </c>
      <c r="O788" s="181" t="str">
        <f>_xlfn.XLOOKUP(I788,'Sekce_ÚP_stav 1. 12. 2025'!$F$4:$F$71,'Sekce_ÚP_stav 1. 12. 2025'!$D$4:$D$71,"nenalezeno",0)</f>
        <v>Oddělení vyměřovací I</v>
      </c>
    </row>
    <row r="789" spans="1:15" x14ac:dyDescent="0.25">
      <c r="A789" s="233"/>
      <c r="B789" s="114">
        <v>250150522</v>
      </c>
      <c r="C789" s="115" t="s">
        <v>1264</v>
      </c>
      <c r="D789" s="181">
        <f t="shared" si="68"/>
        <v>25</v>
      </c>
      <c r="E789" s="181" t="str">
        <f>_xlfn.XLOOKUP(D789,Číselník!A:A,Číselník!B:B,"nenalezeno",0)</f>
        <v>FÚ pro Ústecký kraj</v>
      </c>
      <c r="F789" s="181">
        <f t="shared" si="69"/>
        <v>2501</v>
      </c>
      <c r="G789" s="181" t="str">
        <f>_xlfn.XLOOKUP(F789,'Číselník II_stav 1. 7. 2026'!A:A,'Číselník II_stav 1. 7. 2026'!B:B,"nenalezeno",0)</f>
        <v>Sekce ÚP v Ústí nad Labem</v>
      </c>
      <c r="H789" s="181">
        <f t="shared" si="70"/>
        <v>250150</v>
      </c>
      <c r="I789" s="181">
        <f t="shared" si="71"/>
        <v>50522</v>
      </c>
      <c r="J789" s="181" t="str">
        <f>'FÚ_stav 1. 7. 2026'!$A$4</f>
        <v>Ředitel FÚ</v>
      </c>
      <c r="K789" s="181" t="s">
        <v>496</v>
      </c>
      <c r="L789" s="181" t="str">
        <f t="shared" si="72"/>
        <v>Sekce ÚP v Ústí nad Labem</v>
      </c>
      <c r="M789" s="181" t="str">
        <f>_xlfn.XLOOKUP(I789,'Sekce_ÚP_stav 1. 12. 2025'!$F$4:$F$71,'Sekce_ÚP_stav 1. 12. 2025'!$A$4:$A$71,"nenalezeno",0)</f>
        <v>Ředitel sekce ÚP</v>
      </c>
      <c r="N789" s="181" t="str">
        <f>_xlfn.XLOOKUP(I789,'Sekce_ÚP_stav 1. 12. 2025'!$F$4:$F$71,'Sekce_ÚP_stav 1. 12. 2025'!$C$4:$C$71,"nenalezeno",0)</f>
        <v>Odbor vyměřovací</v>
      </c>
      <c r="O789" s="181" t="str">
        <f>_xlfn.XLOOKUP(I789,'Sekce_ÚP_stav 1. 12. 2025'!$F$4:$F$71,'Sekce_ÚP_stav 1. 12. 2025'!$D$4:$D$71,"nenalezeno",0)</f>
        <v>Oddělení vyměřovací II</v>
      </c>
    </row>
    <row r="790" spans="1:15" x14ac:dyDescent="0.25">
      <c r="A790" s="233"/>
      <c r="B790" s="114">
        <v>250150523</v>
      </c>
      <c r="C790" s="115" t="s">
        <v>1265</v>
      </c>
      <c r="D790" s="181">
        <f t="shared" si="68"/>
        <v>25</v>
      </c>
      <c r="E790" s="181" t="str">
        <f>_xlfn.XLOOKUP(D790,Číselník!A:A,Číselník!B:B,"nenalezeno",0)</f>
        <v>FÚ pro Ústecký kraj</v>
      </c>
      <c r="F790" s="181">
        <f t="shared" si="69"/>
        <v>2501</v>
      </c>
      <c r="G790" s="181" t="str">
        <f>_xlfn.XLOOKUP(F790,'Číselník II_stav 1. 7. 2026'!A:A,'Číselník II_stav 1. 7. 2026'!B:B,"nenalezeno",0)</f>
        <v>Sekce ÚP v Ústí nad Labem</v>
      </c>
      <c r="H790" s="181">
        <f t="shared" si="70"/>
        <v>250150</v>
      </c>
      <c r="I790" s="181">
        <f t="shared" si="71"/>
        <v>50523</v>
      </c>
      <c r="J790" s="181" t="str">
        <f>'FÚ_stav 1. 7. 2026'!$A$4</f>
        <v>Ředitel FÚ</v>
      </c>
      <c r="K790" s="181" t="s">
        <v>496</v>
      </c>
      <c r="L790" s="181" t="str">
        <f t="shared" si="72"/>
        <v>Sekce ÚP v Ústí nad Labem</v>
      </c>
      <c r="M790" s="181" t="str">
        <f>_xlfn.XLOOKUP(I790,'Sekce_ÚP_stav 1. 12. 2025'!$F$4:$F$71,'Sekce_ÚP_stav 1. 12. 2025'!$A$4:$A$71,"nenalezeno",0)</f>
        <v>Ředitel sekce ÚP</v>
      </c>
      <c r="N790" s="181" t="str">
        <f>_xlfn.XLOOKUP(I790,'Sekce_ÚP_stav 1. 12. 2025'!$F$4:$F$71,'Sekce_ÚP_stav 1. 12. 2025'!$C$4:$C$71,"nenalezeno",0)</f>
        <v>Odbor vyměřovací</v>
      </c>
      <c r="O790" s="181" t="str">
        <f>_xlfn.XLOOKUP(I790,'Sekce_ÚP_stav 1. 12. 2025'!$F$4:$F$71,'Sekce_ÚP_stav 1. 12. 2025'!$D$4:$D$71,"nenalezeno",0)</f>
        <v>Oddělení vyměřovací III</v>
      </c>
    </row>
    <row r="791" spans="1:15" x14ac:dyDescent="0.25">
      <c r="A791" s="233"/>
      <c r="B791" s="114">
        <v>250160050</v>
      </c>
      <c r="C791" s="115" t="s">
        <v>1266</v>
      </c>
      <c r="D791" s="181">
        <f t="shared" si="68"/>
        <v>25</v>
      </c>
      <c r="E791" s="181" t="str">
        <f>_xlfn.XLOOKUP(D791,Číselník!A:A,Číselník!B:B,"nenalezeno",0)</f>
        <v>FÚ pro Ústecký kraj</v>
      </c>
      <c r="F791" s="181">
        <f t="shared" si="69"/>
        <v>2501</v>
      </c>
      <c r="G791" s="181" t="str">
        <f>_xlfn.XLOOKUP(F791,'Číselník II_stav 1. 7. 2026'!A:A,'Číselník II_stav 1. 7. 2026'!B:B,"nenalezeno",0)</f>
        <v>Sekce ÚP v Ústí nad Labem</v>
      </c>
      <c r="H791" s="181">
        <f t="shared" si="70"/>
        <v>250160</v>
      </c>
      <c r="I791" s="181">
        <f t="shared" si="71"/>
        <v>60050</v>
      </c>
      <c r="J791" s="181" t="str">
        <f>'FÚ_stav 1. 7. 2026'!$A$4</f>
        <v>Ředitel FÚ</v>
      </c>
      <c r="K791" s="181" t="s">
        <v>496</v>
      </c>
      <c r="L791" s="181" t="str">
        <f t="shared" si="72"/>
        <v>Sekce ÚP v Ústí nad Labem</v>
      </c>
      <c r="M791" s="181" t="str">
        <f>_xlfn.XLOOKUP(I791,'Sekce_ÚP_stav 1. 12. 2025'!$F$4:$F$71,'Sekce_ÚP_stav 1. 12. 2025'!$A$4:$A$71,"nenalezeno",0)</f>
        <v>Ředitel sekce ÚP</v>
      </c>
      <c r="N791" s="181" t="str">
        <f>_xlfn.XLOOKUP(I791,'Sekce_ÚP_stav 1. 12. 2025'!$F$4:$F$71,'Sekce_ÚP_stav 1. 12. 2025'!$C$4:$C$71,"nenalezeno",0)</f>
        <v>Odbor kontrolní</v>
      </c>
      <c r="O791" s="181"/>
    </row>
    <row r="792" spans="1:15" x14ac:dyDescent="0.25">
      <c r="A792" s="233"/>
      <c r="B792" s="114">
        <v>250160561</v>
      </c>
      <c r="C792" s="115" t="s">
        <v>1267</v>
      </c>
      <c r="D792" s="181">
        <f t="shared" si="68"/>
        <v>25</v>
      </c>
      <c r="E792" s="181" t="str">
        <f>_xlfn.XLOOKUP(D792,Číselník!A:A,Číselník!B:B,"nenalezeno",0)</f>
        <v>FÚ pro Ústecký kraj</v>
      </c>
      <c r="F792" s="181">
        <f t="shared" si="69"/>
        <v>2501</v>
      </c>
      <c r="G792" s="181" t="str">
        <f>_xlfn.XLOOKUP(F792,'Číselník II_stav 1. 7. 2026'!A:A,'Číselník II_stav 1. 7. 2026'!B:B,"nenalezeno",0)</f>
        <v>Sekce ÚP v Ústí nad Labem</v>
      </c>
      <c r="H792" s="181">
        <f t="shared" si="70"/>
        <v>250160</v>
      </c>
      <c r="I792" s="181">
        <f t="shared" si="71"/>
        <v>60561</v>
      </c>
      <c r="J792" s="181" t="str">
        <f>'FÚ_stav 1. 7. 2026'!$A$4</f>
        <v>Ředitel FÚ</v>
      </c>
      <c r="K792" s="181" t="s">
        <v>496</v>
      </c>
      <c r="L792" s="181" t="str">
        <f t="shared" si="72"/>
        <v>Sekce ÚP v Ústí nad Labem</v>
      </c>
      <c r="M792" s="181" t="str">
        <f>_xlfn.XLOOKUP(I792,'Sekce_ÚP_stav 1. 12. 2025'!$F$4:$F$71,'Sekce_ÚP_stav 1. 12. 2025'!$A$4:$A$71,"nenalezeno",0)</f>
        <v>Ředitel sekce ÚP</v>
      </c>
      <c r="N792" s="181" t="str">
        <f>_xlfn.XLOOKUP(I792,'Sekce_ÚP_stav 1. 12. 2025'!$F$4:$F$71,'Sekce_ÚP_stav 1. 12. 2025'!$C$4:$C$71,"nenalezeno",0)</f>
        <v>Odbor kontrolní</v>
      </c>
      <c r="O792" s="181" t="str">
        <f>_xlfn.XLOOKUP(I792,'Sekce_ÚP_stav 1. 12. 2025'!$F$4:$F$71,'Sekce_ÚP_stav 1. 12. 2025'!$D$4:$D$71,"nenalezeno",0)</f>
        <v>Oddělení kontrolní I</v>
      </c>
    </row>
    <row r="793" spans="1:15" x14ac:dyDescent="0.25">
      <c r="A793" s="233"/>
      <c r="B793" s="114">
        <v>250160562</v>
      </c>
      <c r="C793" s="115" t="s">
        <v>1268</v>
      </c>
      <c r="D793" s="181">
        <f t="shared" si="68"/>
        <v>25</v>
      </c>
      <c r="E793" s="181" t="str">
        <f>_xlfn.XLOOKUP(D793,Číselník!A:A,Číselník!B:B,"nenalezeno",0)</f>
        <v>FÚ pro Ústecký kraj</v>
      </c>
      <c r="F793" s="181">
        <f t="shared" si="69"/>
        <v>2501</v>
      </c>
      <c r="G793" s="181" t="str">
        <f>_xlfn.XLOOKUP(F793,'Číselník II_stav 1. 7. 2026'!A:A,'Číselník II_stav 1. 7. 2026'!B:B,"nenalezeno",0)</f>
        <v>Sekce ÚP v Ústí nad Labem</v>
      </c>
      <c r="H793" s="181">
        <f t="shared" si="70"/>
        <v>250160</v>
      </c>
      <c r="I793" s="181">
        <f t="shared" si="71"/>
        <v>60562</v>
      </c>
      <c r="J793" s="181" t="str">
        <f>'FÚ_stav 1. 7. 2026'!$A$4</f>
        <v>Ředitel FÚ</v>
      </c>
      <c r="K793" s="181" t="s">
        <v>496</v>
      </c>
      <c r="L793" s="181" t="str">
        <f t="shared" si="72"/>
        <v>Sekce ÚP v Ústí nad Labem</v>
      </c>
      <c r="M793" s="181" t="str">
        <f>_xlfn.XLOOKUP(I793,'Sekce_ÚP_stav 1. 12. 2025'!$F$4:$F$71,'Sekce_ÚP_stav 1. 12. 2025'!$A$4:$A$71,"nenalezeno",0)</f>
        <v>Ředitel sekce ÚP</v>
      </c>
      <c r="N793" s="181" t="str">
        <f>_xlfn.XLOOKUP(I793,'Sekce_ÚP_stav 1. 12. 2025'!$F$4:$F$71,'Sekce_ÚP_stav 1. 12. 2025'!$C$4:$C$71,"nenalezeno",0)</f>
        <v>Odbor kontrolní</v>
      </c>
      <c r="O793" s="181" t="str">
        <f>_xlfn.XLOOKUP(I793,'Sekce_ÚP_stav 1. 12. 2025'!$F$4:$F$71,'Sekce_ÚP_stav 1. 12. 2025'!$D$4:$D$71,"nenalezeno",0)</f>
        <v>Oddělení kontrolní II</v>
      </c>
    </row>
    <row r="794" spans="1:15" x14ac:dyDescent="0.25">
      <c r="A794" s="233"/>
      <c r="B794" s="114">
        <v>250160563</v>
      </c>
      <c r="C794" s="115" t="s">
        <v>1269</v>
      </c>
      <c r="D794" s="181">
        <f t="shared" si="68"/>
        <v>25</v>
      </c>
      <c r="E794" s="181" t="str">
        <f>_xlfn.XLOOKUP(D794,Číselník!A:A,Číselník!B:B,"nenalezeno",0)</f>
        <v>FÚ pro Ústecký kraj</v>
      </c>
      <c r="F794" s="181">
        <f t="shared" si="69"/>
        <v>2501</v>
      </c>
      <c r="G794" s="181" t="str">
        <f>_xlfn.XLOOKUP(F794,'Číselník II_stav 1. 7. 2026'!A:A,'Číselník II_stav 1. 7. 2026'!B:B,"nenalezeno",0)</f>
        <v>Sekce ÚP v Ústí nad Labem</v>
      </c>
      <c r="H794" s="181">
        <f t="shared" si="70"/>
        <v>250160</v>
      </c>
      <c r="I794" s="181">
        <f t="shared" si="71"/>
        <v>60563</v>
      </c>
      <c r="J794" s="181" t="str">
        <f>'FÚ_stav 1. 7. 2026'!$A$4</f>
        <v>Ředitel FÚ</v>
      </c>
      <c r="K794" s="181" t="s">
        <v>496</v>
      </c>
      <c r="L794" s="181" t="str">
        <f t="shared" si="72"/>
        <v>Sekce ÚP v Ústí nad Labem</v>
      </c>
      <c r="M794" s="181" t="str">
        <f>_xlfn.XLOOKUP(I794,'Sekce_ÚP_stav 1. 12. 2025'!$F$4:$F$71,'Sekce_ÚP_stav 1. 12. 2025'!$A$4:$A$71,"nenalezeno",0)</f>
        <v>Ředitel sekce ÚP</v>
      </c>
      <c r="N794" s="181" t="str">
        <f>_xlfn.XLOOKUP(I794,'Sekce_ÚP_stav 1. 12. 2025'!$F$4:$F$71,'Sekce_ÚP_stav 1. 12. 2025'!$C$4:$C$71,"nenalezeno",0)</f>
        <v>Odbor kontrolní</v>
      </c>
      <c r="O794" s="181" t="str">
        <f>_xlfn.XLOOKUP(I794,'Sekce_ÚP_stav 1. 12. 2025'!$F$4:$F$71,'Sekce_ÚP_stav 1. 12. 2025'!$D$4:$D$71,"nenalezeno",0)</f>
        <v>Oddělení kontrolní III</v>
      </c>
    </row>
    <row r="795" spans="1:15" x14ac:dyDescent="0.25">
      <c r="A795" s="233"/>
      <c r="B795" s="114">
        <v>250300030</v>
      </c>
      <c r="C795" s="115" t="s">
        <v>1270</v>
      </c>
      <c r="D795" s="181">
        <f t="shared" si="68"/>
        <v>25</v>
      </c>
      <c r="E795" s="181" t="str">
        <f>_xlfn.XLOOKUP(D795,Číselník!A:A,Číselník!B:B,"nenalezeno",0)</f>
        <v>FÚ pro Ústecký kraj</v>
      </c>
      <c r="F795" s="181">
        <f t="shared" si="69"/>
        <v>2503</v>
      </c>
      <c r="G795" s="181" t="str">
        <f>_xlfn.XLOOKUP(F795,'Číselník II_stav 1. 7. 2026'!A:A,'Číselník II_stav 1. 7. 2026'!B:B,"nenalezeno",0)</f>
        <v>Sekce ÚP v Děčíně</v>
      </c>
      <c r="H795" s="181">
        <f t="shared" si="70"/>
        <v>250300</v>
      </c>
      <c r="I795" s="181">
        <f t="shared" si="71"/>
        <v>30</v>
      </c>
      <c r="J795" s="181" t="str">
        <f>'FÚ_stav 1. 7. 2026'!$A$4</f>
        <v>Ředitel FÚ</v>
      </c>
      <c r="K795" s="181" t="s">
        <v>497</v>
      </c>
      <c r="L795" s="181" t="str">
        <f t="shared" si="72"/>
        <v>Sekce ÚP v Děčíně</v>
      </c>
      <c r="M795" s="181" t="str">
        <f>_xlfn.XLOOKUP(I795,'Sekce_ÚP_stav 1. 12. 2025'!$F$4:$F$71,'Sekce_ÚP_stav 1. 12. 2025'!$A$4:$A$71,"nenalezeno",0)</f>
        <v>Ředitel sekce ÚP</v>
      </c>
      <c r="N795" s="181"/>
      <c r="O795" s="181"/>
    </row>
    <row r="796" spans="1:15" x14ac:dyDescent="0.25">
      <c r="A796" s="233"/>
      <c r="B796" s="114">
        <v>250300065</v>
      </c>
      <c r="C796" s="115" t="s">
        <v>1271</v>
      </c>
      <c r="D796" s="181">
        <f t="shared" si="68"/>
        <v>25</v>
      </c>
      <c r="E796" s="181" t="str">
        <f>_xlfn.XLOOKUP(D796,Číselník!A:A,Číselník!B:B,"nenalezeno",0)</f>
        <v>FÚ pro Ústecký kraj</v>
      </c>
      <c r="F796" s="181">
        <f t="shared" si="69"/>
        <v>2503</v>
      </c>
      <c r="G796" s="181" t="str">
        <f>_xlfn.XLOOKUP(F796,'Číselník II_stav 1. 7. 2026'!A:A,'Číselník II_stav 1. 7. 2026'!B:B,"nenalezeno",0)</f>
        <v>Sekce ÚP v Děčíně</v>
      </c>
      <c r="H796" s="181">
        <f t="shared" si="70"/>
        <v>250300</v>
      </c>
      <c r="I796" s="181">
        <f t="shared" si="71"/>
        <v>65</v>
      </c>
      <c r="J796" s="181" t="str">
        <f>'FÚ_stav 1. 7. 2026'!$A$4</f>
        <v>Ředitel FÚ</v>
      </c>
      <c r="K796" s="181" t="s">
        <v>497</v>
      </c>
      <c r="L796" s="181" t="str">
        <f t="shared" si="72"/>
        <v>Sekce ÚP v Děčíně</v>
      </c>
      <c r="M796" s="181" t="str">
        <f>_xlfn.XLOOKUP(I796,'Sekce_ÚP_stav 1. 12. 2025'!$F$4:$F$71,'Sekce_ÚP_stav 1. 12. 2025'!$A$4:$A$71,"nenalezeno",0)</f>
        <v>Ředitel sekce ÚP</v>
      </c>
      <c r="N796" s="181" t="str">
        <f>_xlfn.XLOOKUP(I796,'Sekce_ÚP_stav 1. 12. 2025'!$F$4:$F$71,'Sekce_ÚP_stav 1. 12. 2025'!$C$4:$C$71,"nenalezeno",0)</f>
        <v>Oddělení sekretariátu a provozního zabezpečení</v>
      </c>
      <c r="O796" s="181"/>
    </row>
    <row r="797" spans="1:15" x14ac:dyDescent="0.25">
      <c r="A797" s="233"/>
      <c r="B797" s="114">
        <v>250300460</v>
      </c>
      <c r="C797" s="115" t="s">
        <v>1272</v>
      </c>
      <c r="D797" s="181">
        <f t="shared" si="68"/>
        <v>25</v>
      </c>
      <c r="E797" s="181" t="str">
        <f>_xlfn.XLOOKUP(D797,Číselník!A:A,Číselník!B:B,"nenalezeno",0)</f>
        <v>FÚ pro Ústecký kraj</v>
      </c>
      <c r="F797" s="181">
        <f t="shared" si="69"/>
        <v>2503</v>
      </c>
      <c r="G797" s="181" t="str">
        <f>_xlfn.XLOOKUP(F797,'Číselník II_stav 1. 7. 2026'!A:A,'Číselník II_stav 1. 7. 2026'!B:B,"nenalezeno",0)</f>
        <v>Sekce ÚP v Děčíně</v>
      </c>
      <c r="H797" s="181">
        <f t="shared" si="70"/>
        <v>250300</v>
      </c>
      <c r="I797" s="181">
        <f t="shared" si="71"/>
        <v>460</v>
      </c>
      <c r="J797" s="181" t="str">
        <f>'FÚ_stav 1. 7. 2026'!$A$4</f>
        <v>Ředitel FÚ</v>
      </c>
      <c r="K797" s="181" t="s">
        <v>497</v>
      </c>
      <c r="L797" s="181" t="str">
        <f t="shared" si="72"/>
        <v>Sekce ÚP v Děčíně</v>
      </c>
      <c r="M797" s="181" t="str">
        <f>_xlfn.XLOOKUP(I797,'Sekce_ÚP_stav 1. 12. 2025'!$F$4:$F$71,'Sekce_ÚP_stav 1. 12. 2025'!$A$4:$A$71,"nenalezeno",0)</f>
        <v>Ředitel sekce ÚP</v>
      </c>
      <c r="N797" s="181" t="str">
        <f>_xlfn.XLOOKUP(I797,'Sekce_ÚP_stav 1. 12. 2025'!$F$4:$F$71,'Sekce_ÚP_stav 1. 12. 2025'!$C$4:$C$71,"nenalezeno",0)</f>
        <v>Oddělení majetkových daní</v>
      </c>
      <c r="O797" s="181"/>
    </row>
    <row r="798" spans="1:15" x14ac:dyDescent="0.25">
      <c r="A798" s="233"/>
      <c r="B798" s="114">
        <v>250300510</v>
      </c>
      <c r="C798" s="115" t="s">
        <v>1273</v>
      </c>
      <c r="D798" s="181">
        <f t="shared" si="68"/>
        <v>25</v>
      </c>
      <c r="E798" s="181" t="str">
        <f>_xlfn.XLOOKUP(D798,Číselník!A:A,Číselník!B:B,"nenalezeno",0)</f>
        <v>FÚ pro Ústecký kraj</v>
      </c>
      <c r="F798" s="181">
        <f t="shared" si="69"/>
        <v>2503</v>
      </c>
      <c r="G798" s="181" t="str">
        <f>_xlfn.XLOOKUP(F798,'Číselník II_stav 1. 7. 2026'!A:A,'Číselník II_stav 1. 7. 2026'!B:B,"nenalezeno",0)</f>
        <v>Sekce ÚP v Děčíně</v>
      </c>
      <c r="H798" s="181">
        <f t="shared" si="70"/>
        <v>250300</v>
      </c>
      <c r="I798" s="181">
        <f t="shared" si="71"/>
        <v>510</v>
      </c>
      <c r="J798" s="181" t="str">
        <f>'FÚ_stav 1. 7. 2026'!$A$4</f>
        <v>Ředitel FÚ</v>
      </c>
      <c r="K798" s="181" t="s">
        <v>497</v>
      </c>
      <c r="L798" s="181" t="str">
        <f t="shared" si="72"/>
        <v>Sekce ÚP v Děčíně</v>
      </c>
      <c r="M798" s="181" t="str">
        <f>_xlfn.XLOOKUP(I798,'Sekce_ÚP_stav 1. 12. 2025'!$F$4:$F$71,'Sekce_ÚP_stav 1. 12. 2025'!$A$4:$A$71,"nenalezeno",0)</f>
        <v>Ředitel sekce ÚP</v>
      </c>
      <c r="N798" s="181" t="str">
        <f>_xlfn.XLOOKUP(I798,'Sekce_ÚP_stav 1. 12. 2025'!$F$4:$F$71,'Sekce_ÚP_stav 1. 12. 2025'!$C$4:$C$71,"nenalezeno",0)</f>
        <v>Oddělení správy registrů</v>
      </c>
      <c r="O798" s="181"/>
    </row>
    <row r="799" spans="1:15" x14ac:dyDescent="0.25">
      <c r="A799" s="233"/>
      <c r="B799" s="114">
        <v>250350050</v>
      </c>
      <c r="C799" s="115" t="s">
        <v>1274</v>
      </c>
      <c r="D799" s="181">
        <f t="shared" si="68"/>
        <v>25</v>
      </c>
      <c r="E799" s="181" t="str">
        <f>_xlfn.XLOOKUP(D799,Číselník!A:A,Číselník!B:B,"nenalezeno",0)</f>
        <v>FÚ pro Ústecký kraj</v>
      </c>
      <c r="F799" s="181">
        <f t="shared" si="69"/>
        <v>2503</v>
      </c>
      <c r="G799" s="181" t="str">
        <f>_xlfn.XLOOKUP(F799,'Číselník II_stav 1. 7. 2026'!A:A,'Číselník II_stav 1. 7. 2026'!B:B,"nenalezeno",0)</f>
        <v>Sekce ÚP v Děčíně</v>
      </c>
      <c r="H799" s="181">
        <f t="shared" si="70"/>
        <v>250350</v>
      </c>
      <c r="I799" s="181">
        <f t="shared" si="71"/>
        <v>50050</v>
      </c>
      <c r="J799" s="181" t="str">
        <f>'FÚ_stav 1. 7. 2026'!$A$4</f>
        <v>Ředitel FÚ</v>
      </c>
      <c r="K799" s="181" t="s">
        <v>497</v>
      </c>
      <c r="L799" s="181" t="str">
        <f t="shared" si="72"/>
        <v>Sekce ÚP v Děčíně</v>
      </c>
      <c r="M799" s="181" t="str">
        <f>_xlfn.XLOOKUP(I799,'Sekce_ÚP_stav 1. 12. 2025'!$F$4:$F$71,'Sekce_ÚP_stav 1. 12. 2025'!$A$4:$A$71,"nenalezeno",0)</f>
        <v>Ředitel sekce ÚP</v>
      </c>
      <c r="N799" s="181" t="str">
        <f>_xlfn.XLOOKUP(I799,'Sekce_ÚP_stav 1. 12. 2025'!$F$4:$F$71,'Sekce_ÚP_stav 1. 12. 2025'!$C$4:$C$71,"nenalezeno",0)</f>
        <v>Odbor vyměřovací</v>
      </c>
      <c r="O799" s="181"/>
    </row>
    <row r="800" spans="1:15" x14ac:dyDescent="0.25">
      <c r="A800" s="233"/>
      <c r="B800" s="114">
        <v>250350521</v>
      </c>
      <c r="C800" s="115" t="s">
        <v>1275</v>
      </c>
      <c r="D800" s="181">
        <f t="shared" si="68"/>
        <v>25</v>
      </c>
      <c r="E800" s="181" t="str">
        <f>_xlfn.XLOOKUP(D800,Číselník!A:A,Číselník!B:B,"nenalezeno",0)</f>
        <v>FÚ pro Ústecký kraj</v>
      </c>
      <c r="F800" s="181">
        <f t="shared" si="69"/>
        <v>2503</v>
      </c>
      <c r="G800" s="181" t="str">
        <f>_xlfn.XLOOKUP(F800,'Číselník II_stav 1. 7. 2026'!A:A,'Číselník II_stav 1. 7. 2026'!B:B,"nenalezeno",0)</f>
        <v>Sekce ÚP v Děčíně</v>
      </c>
      <c r="H800" s="181">
        <f t="shared" si="70"/>
        <v>250350</v>
      </c>
      <c r="I800" s="181">
        <f t="shared" si="71"/>
        <v>50521</v>
      </c>
      <c r="J800" s="181" t="str">
        <f>'FÚ_stav 1. 7. 2026'!$A$4</f>
        <v>Ředitel FÚ</v>
      </c>
      <c r="K800" s="181" t="s">
        <v>497</v>
      </c>
      <c r="L800" s="181" t="str">
        <f t="shared" si="72"/>
        <v>Sekce ÚP v Děčíně</v>
      </c>
      <c r="M800" s="181" t="str">
        <f>_xlfn.XLOOKUP(I800,'Sekce_ÚP_stav 1. 12. 2025'!$F$4:$F$71,'Sekce_ÚP_stav 1. 12. 2025'!$A$4:$A$71,"nenalezeno",0)</f>
        <v>Ředitel sekce ÚP</v>
      </c>
      <c r="N800" s="181" t="str">
        <f>_xlfn.XLOOKUP(I800,'Sekce_ÚP_stav 1. 12. 2025'!$F$4:$F$71,'Sekce_ÚP_stav 1. 12. 2025'!$C$4:$C$71,"nenalezeno",0)</f>
        <v>Odbor vyměřovací</v>
      </c>
      <c r="O800" s="181" t="str">
        <f>_xlfn.XLOOKUP(I800,'Sekce_ÚP_stav 1. 12. 2025'!$F$4:$F$71,'Sekce_ÚP_stav 1. 12. 2025'!$D$4:$D$71,"nenalezeno",0)</f>
        <v>Oddělení vyměřovací I</v>
      </c>
    </row>
    <row r="801" spans="1:15" x14ac:dyDescent="0.25">
      <c r="A801" s="233"/>
      <c r="B801" s="114">
        <v>250350522</v>
      </c>
      <c r="C801" s="115" t="s">
        <v>1276</v>
      </c>
      <c r="D801" s="181">
        <f t="shared" si="68"/>
        <v>25</v>
      </c>
      <c r="E801" s="181" t="str">
        <f>_xlfn.XLOOKUP(D801,Číselník!A:A,Číselník!B:B,"nenalezeno",0)</f>
        <v>FÚ pro Ústecký kraj</v>
      </c>
      <c r="F801" s="181">
        <f t="shared" si="69"/>
        <v>2503</v>
      </c>
      <c r="G801" s="181" t="str">
        <f>_xlfn.XLOOKUP(F801,'Číselník II_stav 1. 7. 2026'!A:A,'Číselník II_stav 1. 7. 2026'!B:B,"nenalezeno",0)</f>
        <v>Sekce ÚP v Děčíně</v>
      </c>
      <c r="H801" s="181">
        <f t="shared" si="70"/>
        <v>250350</v>
      </c>
      <c r="I801" s="181">
        <f t="shared" si="71"/>
        <v>50522</v>
      </c>
      <c r="J801" s="181" t="str">
        <f>'FÚ_stav 1. 7. 2026'!$A$4</f>
        <v>Ředitel FÚ</v>
      </c>
      <c r="K801" s="181" t="s">
        <v>497</v>
      </c>
      <c r="L801" s="181" t="str">
        <f t="shared" si="72"/>
        <v>Sekce ÚP v Děčíně</v>
      </c>
      <c r="M801" s="181" t="str">
        <f>_xlfn.XLOOKUP(I801,'Sekce_ÚP_stav 1. 12. 2025'!$F$4:$F$71,'Sekce_ÚP_stav 1. 12. 2025'!$A$4:$A$71,"nenalezeno",0)</f>
        <v>Ředitel sekce ÚP</v>
      </c>
      <c r="N801" s="181" t="str">
        <f>_xlfn.XLOOKUP(I801,'Sekce_ÚP_stav 1. 12. 2025'!$F$4:$F$71,'Sekce_ÚP_stav 1. 12. 2025'!$C$4:$C$71,"nenalezeno",0)</f>
        <v>Odbor vyměřovací</v>
      </c>
      <c r="O801" s="181" t="str">
        <f>_xlfn.XLOOKUP(I801,'Sekce_ÚP_stav 1. 12. 2025'!$F$4:$F$71,'Sekce_ÚP_stav 1. 12. 2025'!$D$4:$D$71,"nenalezeno",0)</f>
        <v>Oddělení vyměřovací II</v>
      </c>
    </row>
    <row r="802" spans="1:15" x14ac:dyDescent="0.25">
      <c r="A802" s="233"/>
      <c r="B802" s="114">
        <v>250350523</v>
      </c>
      <c r="C802" s="115" t="s">
        <v>1277</v>
      </c>
      <c r="D802" s="181">
        <f t="shared" si="68"/>
        <v>25</v>
      </c>
      <c r="E802" s="181" t="str">
        <f>_xlfn.XLOOKUP(D802,Číselník!A:A,Číselník!B:B,"nenalezeno",0)</f>
        <v>FÚ pro Ústecký kraj</v>
      </c>
      <c r="F802" s="181">
        <f t="shared" si="69"/>
        <v>2503</v>
      </c>
      <c r="G802" s="181" t="str">
        <f>_xlfn.XLOOKUP(F802,'Číselník II_stav 1. 7. 2026'!A:A,'Číselník II_stav 1. 7. 2026'!B:B,"nenalezeno",0)</f>
        <v>Sekce ÚP v Děčíně</v>
      </c>
      <c r="H802" s="181">
        <f t="shared" si="70"/>
        <v>250350</v>
      </c>
      <c r="I802" s="181">
        <f t="shared" si="71"/>
        <v>50523</v>
      </c>
      <c r="J802" s="181" t="str">
        <f>'FÚ_stav 1. 7. 2026'!$A$4</f>
        <v>Ředitel FÚ</v>
      </c>
      <c r="K802" s="181" t="s">
        <v>497</v>
      </c>
      <c r="L802" s="181" t="str">
        <f t="shared" si="72"/>
        <v>Sekce ÚP v Děčíně</v>
      </c>
      <c r="M802" s="181" t="str">
        <f>_xlfn.XLOOKUP(I802,'Sekce_ÚP_stav 1. 12. 2025'!$F$4:$F$71,'Sekce_ÚP_stav 1. 12. 2025'!$A$4:$A$71,"nenalezeno",0)</f>
        <v>Ředitel sekce ÚP</v>
      </c>
      <c r="N802" s="181" t="str">
        <f>_xlfn.XLOOKUP(I802,'Sekce_ÚP_stav 1. 12. 2025'!$F$4:$F$71,'Sekce_ÚP_stav 1. 12. 2025'!$C$4:$C$71,"nenalezeno",0)</f>
        <v>Odbor vyměřovací</v>
      </c>
      <c r="O802" s="181" t="str">
        <f>_xlfn.XLOOKUP(I802,'Sekce_ÚP_stav 1. 12. 2025'!$F$4:$F$71,'Sekce_ÚP_stav 1. 12. 2025'!$D$4:$D$71,"nenalezeno",0)</f>
        <v>Oddělení vyměřovací III</v>
      </c>
    </row>
    <row r="803" spans="1:15" x14ac:dyDescent="0.25">
      <c r="A803" s="233"/>
      <c r="B803" s="114">
        <v>250360050</v>
      </c>
      <c r="C803" s="115" t="s">
        <v>1278</v>
      </c>
      <c r="D803" s="181">
        <f t="shared" si="68"/>
        <v>25</v>
      </c>
      <c r="E803" s="181" t="str">
        <f>_xlfn.XLOOKUP(D803,Číselník!A:A,Číselník!B:B,"nenalezeno",0)</f>
        <v>FÚ pro Ústecký kraj</v>
      </c>
      <c r="F803" s="181">
        <f t="shared" si="69"/>
        <v>2503</v>
      </c>
      <c r="G803" s="181" t="str">
        <f>_xlfn.XLOOKUP(F803,'Číselník II_stav 1. 7. 2026'!A:A,'Číselník II_stav 1. 7. 2026'!B:B,"nenalezeno",0)</f>
        <v>Sekce ÚP v Děčíně</v>
      </c>
      <c r="H803" s="181">
        <f t="shared" si="70"/>
        <v>250360</v>
      </c>
      <c r="I803" s="181">
        <f t="shared" si="71"/>
        <v>60050</v>
      </c>
      <c r="J803" s="181" t="str">
        <f>'FÚ_stav 1. 7. 2026'!$A$4</f>
        <v>Ředitel FÚ</v>
      </c>
      <c r="K803" s="181" t="s">
        <v>497</v>
      </c>
      <c r="L803" s="181" t="str">
        <f t="shared" si="72"/>
        <v>Sekce ÚP v Děčíně</v>
      </c>
      <c r="M803" s="181" t="str">
        <f>_xlfn.XLOOKUP(I803,'Sekce_ÚP_stav 1. 12. 2025'!$F$4:$F$71,'Sekce_ÚP_stav 1. 12. 2025'!$A$4:$A$71,"nenalezeno",0)</f>
        <v>Ředitel sekce ÚP</v>
      </c>
      <c r="N803" s="181" t="str">
        <f>_xlfn.XLOOKUP(I803,'Sekce_ÚP_stav 1. 12. 2025'!$F$4:$F$71,'Sekce_ÚP_stav 1. 12. 2025'!$C$4:$C$71,"nenalezeno",0)</f>
        <v>Odbor kontrolní</v>
      </c>
      <c r="O803" s="181"/>
    </row>
    <row r="804" spans="1:15" x14ac:dyDescent="0.25">
      <c r="A804" s="233"/>
      <c r="B804" s="114">
        <v>250360561</v>
      </c>
      <c r="C804" s="115" t="s">
        <v>1279</v>
      </c>
      <c r="D804" s="181">
        <f t="shared" si="68"/>
        <v>25</v>
      </c>
      <c r="E804" s="181" t="str">
        <f>_xlfn.XLOOKUP(D804,Číselník!A:A,Číselník!B:B,"nenalezeno",0)</f>
        <v>FÚ pro Ústecký kraj</v>
      </c>
      <c r="F804" s="181">
        <f t="shared" si="69"/>
        <v>2503</v>
      </c>
      <c r="G804" s="181" t="str">
        <f>_xlfn.XLOOKUP(F804,'Číselník II_stav 1. 7. 2026'!A:A,'Číselník II_stav 1. 7. 2026'!B:B,"nenalezeno",0)</f>
        <v>Sekce ÚP v Děčíně</v>
      </c>
      <c r="H804" s="181">
        <f t="shared" si="70"/>
        <v>250360</v>
      </c>
      <c r="I804" s="181">
        <f t="shared" si="71"/>
        <v>60561</v>
      </c>
      <c r="J804" s="181" t="str">
        <f>'FÚ_stav 1. 7. 2026'!$A$4</f>
        <v>Ředitel FÚ</v>
      </c>
      <c r="K804" s="181" t="s">
        <v>497</v>
      </c>
      <c r="L804" s="181" t="str">
        <f t="shared" si="72"/>
        <v>Sekce ÚP v Děčíně</v>
      </c>
      <c r="M804" s="181" t="str">
        <f>_xlfn.XLOOKUP(I804,'Sekce_ÚP_stav 1. 12. 2025'!$F$4:$F$71,'Sekce_ÚP_stav 1. 12. 2025'!$A$4:$A$71,"nenalezeno",0)</f>
        <v>Ředitel sekce ÚP</v>
      </c>
      <c r="N804" s="181" t="str">
        <f>_xlfn.XLOOKUP(I804,'Sekce_ÚP_stav 1. 12. 2025'!$F$4:$F$71,'Sekce_ÚP_stav 1. 12. 2025'!$C$4:$C$71,"nenalezeno",0)</f>
        <v>Odbor kontrolní</v>
      </c>
      <c r="O804" s="181" t="str">
        <f>_xlfn.XLOOKUP(I804,'Sekce_ÚP_stav 1. 12. 2025'!$F$4:$F$71,'Sekce_ÚP_stav 1. 12. 2025'!$D$4:$D$71,"nenalezeno",0)</f>
        <v>Oddělení kontrolní I</v>
      </c>
    </row>
    <row r="805" spans="1:15" x14ac:dyDescent="0.25">
      <c r="A805" s="233"/>
      <c r="B805" s="114">
        <v>250360562</v>
      </c>
      <c r="C805" s="115" t="s">
        <v>1280</v>
      </c>
      <c r="D805" s="181">
        <f t="shared" si="68"/>
        <v>25</v>
      </c>
      <c r="E805" s="181" t="str">
        <f>_xlfn.XLOOKUP(D805,Číselník!A:A,Číselník!B:B,"nenalezeno",0)</f>
        <v>FÚ pro Ústecký kraj</v>
      </c>
      <c r="F805" s="181">
        <f t="shared" si="69"/>
        <v>2503</v>
      </c>
      <c r="G805" s="181" t="str">
        <f>_xlfn.XLOOKUP(F805,'Číselník II_stav 1. 7. 2026'!A:A,'Číselník II_stav 1. 7. 2026'!B:B,"nenalezeno",0)</f>
        <v>Sekce ÚP v Děčíně</v>
      </c>
      <c r="H805" s="181">
        <f t="shared" si="70"/>
        <v>250360</v>
      </c>
      <c r="I805" s="181">
        <f t="shared" si="71"/>
        <v>60562</v>
      </c>
      <c r="J805" s="181" t="str">
        <f>'FÚ_stav 1. 7. 2026'!$A$4</f>
        <v>Ředitel FÚ</v>
      </c>
      <c r="K805" s="181" t="s">
        <v>497</v>
      </c>
      <c r="L805" s="181" t="str">
        <f t="shared" si="72"/>
        <v>Sekce ÚP v Děčíně</v>
      </c>
      <c r="M805" s="181" t="str">
        <f>_xlfn.XLOOKUP(I805,'Sekce_ÚP_stav 1. 12. 2025'!$F$4:$F$71,'Sekce_ÚP_stav 1. 12. 2025'!$A$4:$A$71,"nenalezeno",0)</f>
        <v>Ředitel sekce ÚP</v>
      </c>
      <c r="N805" s="181" t="str">
        <f>_xlfn.XLOOKUP(I805,'Sekce_ÚP_stav 1. 12. 2025'!$F$4:$F$71,'Sekce_ÚP_stav 1. 12. 2025'!$C$4:$C$71,"nenalezeno",0)</f>
        <v>Odbor kontrolní</v>
      </c>
      <c r="O805" s="181" t="str">
        <f>_xlfn.XLOOKUP(I805,'Sekce_ÚP_stav 1. 12. 2025'!$F$4:$F$71,'Sekce_ÚP_stav 1. 12. 2025'!$D$4:$D$71,"nenalezeno",0)</f>
        <v>Oddělení kontrolní II</v>
      </c>
    </row>
    <row r="806" spans="1:15" x14ac:dyDescent="0.25">
      <c r="A806" s="233"/>
      <c r="B806" s="114">
        <v>250360563</v>
      </c>
      <c r="C806" s="115" t="s">
        <v>1281</v>
      </c>
      <c r="D806" s="181">
        <f t="shared" si="68"/>
        <v>25</v>
      </c>
      <c r="E806" s="181" t="str">
        <f>_xlfn.XLOOKUP(D806,Číselník!A:A,Číselník!B:B,"nenalezeno",0)</f>
        <v>FÚ pro Ústecký kraj</v>
      </c>
      <c r="F806" s="181">
        <f t="shared" si="69"/>
        <v>2503</v>
      </c>
      <c r="G806" s="181" t="str">
        <f>_xlfn.XLOOKUP(F806,'Číselník II_stav 1. 7. 2026'!A:A,'Číselník II_stav 1. 7. 2026'!B:B,"nenalezeno",0)</f>
        <v>Sekce ÚP v Děčíně</v>
      </c>
      <c r="H806" s="181">
        <f t="shared" si="70"/>
        <v>250360</v>
      </c>
      <c r="I806" s="181">
        <f t="shared" si="71"/>
        <v>60563</v>
      </c>
      <c r="J806" s="181" t="str">
        <f>'FÚ_stav 1. 7. 2026'!$A$4</f>
        <v>Ředitel FÚ</v>
      </c>
      <c r="K806" s="181" t="s">
        <v>497</v>
      </c>
      <c r="L806" s="181" t="str">
        <f t="shared" si="72"/>
        <v>Sekce ÚP v Děčíně</v>
      </c>
      <c r="M806" s="181" t="str">
        <f>_xlfn.XLOOKUP(I806,'Sekce_ÚP_stav 1. 12. 2025'!$F$4:$F$71,'Sekce_ÚP_stav 1. 12. 2025'!$A$4:$A$71,"nenalezeno",0)</f>
        <v>Ředitel sekce ÚP</v>
      </c>
      <c r="N806" s="181" t="str">
        <f>_xlfn.XLOOKUP(I806,'Sekce_ÚP_stav 1. 12. 2025'!$F$4:$F$71,'Sekce_ÚP_stav 1. 12. 2025'!$C$4:$C$71,"nenalezeno",0)</f>
        <v>Odbor kontrolní</v>
      </c>
      <c r="O806" s="181" t="str">
        <f>_xlfn.XLOOKUP(I806,'Sekce_ÚP_stav 1. 12. 2025'!$F$4:$F$71,'Sekce_ÚP_stav 1. 12. 2025'!$D$4:$D$71,"nenalezeno",0)</f>
        <v>Oddělení kontrolní III</v>
      </c>
    </row>
    <row r="807" spans="1:15" x14ac:dyDescent="0.25">
      <c r="A807" s="233"/>
      <c r="B807" s="114">
        <v>250400030</v>
      </c>
      <c r="C807" s="115" t="s">
        <v>1282</v>
      </c>
      <c r="D807" s="181">
        <f t="shared" si="68"/>
        <v>25</v>
      </c>
      <c r="E807" s="181" t="str">
        <f>_xlfn.XLOOKUP(D807,Číselník!A:A,Číselník!B:B,"nenalezeno",0)</f>
        <v>FÚ pro Ústecký kraj</v>
      </c>
      <c r="F807" s="181">
        <f t="shared" si="69"/>
        <v>2504</v>
      </c>
      <c r="G807" s="181" t="str">
        <f>_xlfn.XLOOKUP(F807,'Číselník II_stav 1. 7. 2026'!A:A,'Číselník II_stav 1. 7. 2026'!B:B,"nenalezeno",0)</f>
        <v>Sekce ÚP v Chomutově</v>
      </c>
      <c r="H807" s="181">
        <f t="shared" si="70"/>
        <v>250400</v>
      </c>
      <c r="I807" s="181">
        <f t="shared" si="71"/>
        <v>30</v>
      </c>
      <c r="J807" s="181" t="str">
        <f>'FÚ_stav 1. 7. 2026'!$A$4</f>
        <v>Ředitel FÚ</v>
      </c>
      <c r="K807" s="181" t="s">
        <v>498</v>
      </c>
      <c r="L807" s="181" t="str">
        <f t="shared" si="72"/>
        <v>Sekce ÚP v Chomutově</v>
      </c>
      <c r="M807" s="181" t="str">
        <f>_xlfn.XLOOKUP(I807,'Sekce_ÚP_stav 1. 12. 2025'!$F$4:$F$71,'Sekce_ÚP_stav 1. 12. 2025'!$A$4:$A$71,"nenalezeno",0)</f>
        <v>Ředitel sekce ÚP</v>
      </c>
      <c r="N807" s="181"/>
      <c r="O807" s="181"/>
    </row>
    <row r="808" spans="1:15" x14ac:dyDescent="0.25">
      <c r="A808" s="233"/>
      <c r="B808" s="114">
        <v>250400065</v>
      </c>
      <c r="C808" s="115" t="s">
        <v>1283</v>
      </c>
      <c r="D808" s="181">
        <f t="shared" si="68"/>
        <v>25</v>
      </c>
      <c r="E808" s="181" t="str">
        <f>_xlfn.XLOOKUP(D808,Číselník!A:A,Číselník!B:B,"nenalezeno",0)</f>
        <v>FÚ pro Ústecký kraj</v>
      </c>
      <c r="F808" s="181">
        <f t="shared" si="69"/>
        <v>2504</v>
      </c>
      <c r="G808" s="181" t="str">
        <f>_xlfn.XLOOKUP(F808,'Číselník II_stav 1. 7. 2026'!A:A,'Číselník II_stav 1. 7. 2026'!B:B,"nenalezeno",0)</f>
        <v>Sekce ÚP v Chomutově</v>
      </c>
      <c r="H808" s="181">
        <f t="shared" si="70"/>
        <v>250400</v>
      </c>
      <c r="I808" s="181">
        <f t="shared" si="71"/>
        <v>65</v>
      </c>
      <c r="J808" s="181" t="str">
        <f>'FÚ_stav 1. 7. 2026'!$A$4</f>
        <v>Ředitel FÚ</v>
      </c>
      <c r="K808" s="181" t="s">
        <v>498</v>
      </c>
      <c r="L808" s="181" t="str">
        <f t="shared" si="72"/>
        <v>Sekce ÚP v Chomutově</v>
      </c>
      <c r="M808" s="181" t="str">
        <f>_xlfn.XLOOKUP(I808,'Sekce_ÚP_stav 1. 12. 2025'!$F$4:$F$71,'Sekce_ÚP_stav 1. 12. 2025'!$A$4:$A$71,"nenalezeno",0)</f>
        <v>Ředitel sekce ÚP</v>
      </c>
      <c r="N808" s="181" t="str">
        <f>_xlfn.XLOOKUP(I808,'Sekce_ÚP_stav 1. 12. 2025'!$F$4:$F$71,'Sekce_ÚP_stav 1. 12. 2025'!$C$4:$C$71,"nenalezeno",0)</f>
        <v>Oddělení sekretariátu a provozního zabezpečení</v>
      </c>
      <c r="O808" s="181"/>
    </row>
    <row r="809" spans="1:15" x14ac:dyDescent="0.25">
      <c r="A809" s="233"/>
      <c r="B809" s="114">
        <v>250400460</v>
      </c>
      <c r="C809" s="115" t="s">
        <v>1284</v>
      </c>
      <c r="D809" s="181">
        <f t="shared" si="68"/>
        <v>25</v>
      </c>
      <c r="E809" s="181" t="str">
        <f>_xlfn.XLOOKUP(D809,Číselník!A:A,Číselník!B:B,"nenalezeno",0)</f>
        <v>FÚ pro Ústecký kraj</v>
      </c>
      <c r="F809" s="181">
        <f t="shared" si="69"/>
        <v>2504</v>
      </c>
      <c r="G809" s="181" t="str">
        <f>_xlfn.XLOOKUP(F809,'Číselník II_stav 1. 7. 2026'!A:A,'Číselník II_stav 1. 7. 2026'!B:B,"nenalezeno",0)</f>
        <v>Sekce ÚP v Chomutově</v>
      </c>
      <c r="H809" s="181">
        <f t="shared" si="70"/>
        <v>250400</v>
      </c>
      <c r="I809" s="181">
        <f t="shared" si="71"/>
        <v>460</v>
      </c>
      <c r="J809" s="181" t="str">
        <f>'FÚ_stav 1. 7. 2026'!$A$4</f>
        <v>Ředitel FÚ</v>
      </c>
      <c r="K809" s="181" t="s">
        <v>498</v>
      </c>
      <c r="L809" s="181" t="str">
        <f t="shared" si="72"/>
        <v>Sekce ÚP v Chomutově</v>
      </c>
      <c r="M809" s="181" t="str">
        <f>_xlfn.XLOOKUP(I809,'Sekce_ÚP_stav 1. 12. 2025'!$F$4:$F$71,'Sekce_ÚP_stav 1. 12. 2025'!$A$4:$A$71,"nenalezeno",0)</f>
        <v>Ředitel sekce ÚP</v>
      </c>
      <c r="N809" s="181" t="str">
        <f>_xlfn.XLOOKUP(I809,'Sekce_ÚP_stav 1. 12. 2025'!$F$4:$F$71,'Sekce_ÚP_stav 1. 12. 2025'!$C$4:$C$71,"nenalezeno",0)</f>
        <v>Oddělení majetkových daní</v>
      </c>
      <c r="O809" s="181"/>
    </row>
    <row r="810" spans="1:15" x14ac:dyDescent="0.25">
      <c r="A810" s="233"/>
      <c r="B810" s="114">
        <v>250400510</v>
      </c>
      <c r="C810" s="115" t="s">
        <v>1285</v>
      </c>
      <c r="D810" s="181">
        <f t="shared" si="68"/>
        <v>25</v>
      </c>
      <c r="E810" s="181" t="str">
        <f>_xlfn.XLOOKUP(D810,Číselník!A:A,Číselník!B:B,"nenalezeno",0)</f>
        <v>FÚ pro Ústecký kraj</v>
      </c>
      <c r="F810" s="181">
        <f t="shared" si="69"/>
        <v>2504</v>
      </c>
      <c r="G810" s="181" t="str">
        <f>_xlfn.XLOOKUP(F810,'Číselník II_stav 1. 7. 2026'!A:A,'Číselník II_stav 1. 7. 2026'!B:B,"nenalezeno",0)</f>
        <v>Sekce ÚP v Chomutově</v>
      </c>
      <c r="H810" s="181">
        <f t="shared" si="70"/>
        <v>250400</v>
      </c>
      <c r="I810" s="181">
        <f t="shared" si="71"/>
        <v>510</v>
      </c>
      <c r="J810" s="181" t="str">
        <f>'FÚ_stav 1. 7. 2026'!$A$4</f>
        <v>Ředitel FÚ</v>
      </c>
      <c r="K810" s="181" t="s">
        <v>498</v>
      </c>
      <c r="L810" s="181" t="str">
        <f t="shared" si="72"/>
        <v>Sekce ÚP v Chomutově</v>
      </c>
      <c r="M810" s="181" t="str">
        <f>_xlfn.XLOOKUP(I810,'Sekce_ÚP_stav 1. 12. 2025'!$F$4:$F$71,'Sekce_ÚP_stav 1. 12. 2025'!$A$4:$A$71,"nenalezeno",0)</f>
        <v>Ředitel sekce ÚP</v>
      </c>
      <c r="N810" s="181" t="str">
        <f>_xlfn.XLOOKUP(I810,'Sekce_ÚP_stav 1. 12. 2025'!$F$4:$F$71,'Sekce_ÚP_stav 1. 12. 2025'!$C$4:$C$71,"nenalezeno",0)</f>
        <v>Oddělení správy registrů</v>
      </c>
      <c r="O810" s="181"/>
    </row>
    <row r="811" spans="1:15" x14ac:dyDescent="0.25">
      <c r="A811" s="233"/>
      <c r="B811" s="114">
        <v>250450050</v>
      </c>
      <c r="C811" s="115" t="s">
        <v>1286</v>
      </c>
      <c r="D811" s="181">
        <f t="shared" si="68"/>
        <v>25</v>
      </c>
      <c r="E811" s="181" t="str">
        <f>_xlfn.XLOOKUP(D811,Číselník!A:A,Číselník!B:B,"nenalezeno",0)</f>
        <v>FÚ pro Ústecký kraj</v>
      </c>
      <c r="F811" s="181">
        <f t="shared" si="69"/>
        <v>2504</v>
      </c>
      <c r="G811" s="181" t="str">
        <f>_xlfn.XLOOKUP(F811,'Číselník II_stav 1. 7. 2026'!A:A,'Číselník II_stav 1. 7. 2026'!B:B,"nenalezeno",0)</f>
        <v>Sekce ÚP v Chomutově</v>
      </c>
      <c r="H811" s="181">
        <f t="shared" si="70"/>
        <v>250450</v>
      </c>
      <c r="I811" s="181">
        <f t="shared" si="71"/>
        <v>50050</v>
      </c>
      <c r="J811" s="181" t="str">
        <f>'FÚ_stav 1. 7. 2026'!$A$4</f>
        <v>Ředitel FÚ</v>
      </c>
      <c r="K811" s="181" t="s">
        <v>498</v>
      </c>
      <c r="L811" s="181" t="str">
        <f t="shared" si="72"/>
        <v>Sekce ÚP v Chomutově</v>
      </c>
      <c r="M811" s="181" t="str">
        <f>_xlfn.XLOOKUP(I811,'Sekce_ÚP_stav 1. 12. 2025'!$F$4:$F$71,'Sekce_ÚP_stav 1. 12. 2025'!$A$4:$A$71,"nenalezeno",0)</f>
        <v>Ředitel sekce ÚP</v>
      </c>
      <c r="N811" s="181" t="str">
        <f>_xlfn.XLOOKUP(I811,'Sekce_ÚP_stav 1. 12. 2025'!$F$4:$F$71,'Sekce_ÚP_stav 1. 12. 2025'!$C$4:$C$71,"nenalezeno",0)</f>
        <v>Odbor vyměřovací</v>
      </c>
      <c r="O811" s="181"/>
    </row>
    <row r="812" spans="1:15" x14ac:dyDescent="0.25">
      <c r="A812" s="233"/>
      <c r="B812" s="114">
        <v>250450521</v>
      </c>
      <c r="C812" s="115" t="s">
        <v>1287</v>
      </c>
      <c r="D812" s="181">
        <f t="shared" si="68"/>
        <v>25</v>
      </c>
      <c r="E812" s="181" t="str">
        <f>_xlfn.XLOOKUP(D812,Číselník!A:A,Číselník!B:B,"nenalezeno",0)</f>
        <v>FÚ pro Ústecký kraj</v>
      </c>
      <c r="F812" s="181">
        <f t="shared" si="69"/>
        <v>2504</v>
      </c>
      <c r="G812" s="181" t="str">
        <f>_xlfn.XLOOKUP(F812,'Číselník II_stav 1. 7. 2026'!A:A,'Číselník II_stav 1. 7. 2026'!B:B,"nenalezeno",0)</f>
        <v>Sekce ÚP v Chomutově</v>
      </c>
      <c r="H812" s="181">
        <f t="shared" si="70"/>
        <v>250450</v>
      </c>
      <c r="I812" s="181">
        <f t="shared" si="71"/>
        <v>50521</v>
      </c>
      <c r="J812" s="181" t="str">
        <f>'FÚ_stav 1. 7. 2026'!$A$4</f>
        <v>Ředitel FÚ</v>
      </c>
      <c r="K812" s="181" t="s">
        <v>498</v>
      </c>
      <c r="L812" s="181" t="str">
        <f t="shared" si="72"/>
        <v>Sekce ÚP v Chomutově</v>
      </c>
      <c r="M812" s="181" t="str">
        <f>_xlfn.XLOOKUP(I812,'Sekce_ÚP_stav 1. 12. 2025'!$F$4:$F$71,'Sekce_ÚP_stav 1. 12. 2025'!$A$4:$A$71,"nenalezeno",0)</f>
        <v>Ředitel sekce ÚP</v>
      </c>
      <c r="N812" s="181" t="str">
        <f>_xlfn.XLOOKUP(I812,'Sekce_ÚP_stav 1. 12. 2025'!$F$4:$F$71,'Sekce_ÚP_stav 1. 12. 2025'!$C$4:$C$71,"nenalezeno",0)</f>
        <v>Odbor vyměřovací</v>
      </c>
      <c r="O812" s="181" t="str">
        <f>_xlfn.XLOOKUP(I812,'Sekce_ÚP_stav 1. 12. 2025'!$F$4:$F$71,'Sekce_ÚP_stav 1. 12. 2025'!$D$4:$D$71,"nenalezeno",0)</f>
        <v>Oddělení vyměřovací I</v>
      </c>
    </row>
    <row r="813" spans="1:15" x14ac:dyDescent="0.25">
      <c r="A813" s="233"/>
      <c r="B813" s="114">
        <v>250450522</v>
      </c>
      <c r="C813" s="115" t="s">
        <v>1288</v>
      </c>
      <c r="D813" s="181">
        <f t="shared" si="68"/>
        <v>25</v>
      </c>
      <c r="E813" s="181" t="str">
        <f>_xlfn.XLOOKUP(D813,Číselník!A:A,Číselník!B:B,"nenalezeno",0)</f>
        <v>FÚ pro Ústecký kraj</v>
      </c>
      <c r="F813" s="181">
        <f t="shared" si="69"/>
        <v>2504</v>
      </c>
      <c r="G813" s="181" t="str">
        <f>_xlfn.XLOOKUP(F813,'Číselník II_stav 1. 7. 2026'!A:A,'Číselník II_stav 1. 7. 2026'!B:B,"nenalezeno",0)</f>
        <v>Sekce ÚP v Chomutově</v>
      </c>
      <c r="H813" s="181">
        <f t="shared" si="70"/>
        <v>250450</v>
      </c>
      <c r="I813" s="181">
        <f t="shared" si="71"/>
        <v>50522</v>
      </c>
      <c r="J813" s="181" t="str">
        <f>'FÚ_stav 1. 7. 2026'!$A$4</f>
        <v>Ředitel FÚ</v>
      </c>
      <c r="K813" s="181" t="s">
        <v>498</v>
      </c>
      <c r="L813" s="181" t="str">
        <f t="shared" si="72"/>
        <v>Sekce ÚP v Chomutově</v>
      </c>
      <c r="M813" s="181" t="str">
        <f>_xlfn.XLOOKUP(I813,'Sekce_ÚP_stav 1. 12. 2025'!$F$4:$F$71,'Sekce_ÚP_stav 1. 12. 2025'!$A$4:$A$71,"nenalezeno",0)</f>
        <v>Ředitel sekce ÚP</v>
      </c>
      <c r="N813" s="181" t="str">
        <f>_xlfn.XLOOKUP(I813,'Sekce_ÚP_stav 1. 12. 2025'!$F$4:$F$71,'Sekce_ÚP_stav 1. 12. 2025'!$C$4:$C$71,"nenalezeno",0)</f>
        <v>Odbor vyměřovací</v>
      </c>
      <c r="O813" s="181" t="str">
        <f>_xlfn.XLOOKUP(I813,'Sekce_ÚP_stav 1. 12. 2025'!$F$4:$F$71,'Sekce_ÚP_stav 1. 12. 2025'!$D$4:$D$71,"nenalezeno",0)</f>
        <v>Oddělení vyměřovací II</v>
      </c>
    </row>
    <row r="814" spans="1:15" x14ac:dyDescent="0.25">
      <c r="A814" s="233"/>
      <c r="B814" s="114">
        <v>250450523</v>
      </c>
      <c r="C814" s="115" t="s">
        <v>1289</v>
      </c>
      <c r="D814" s="181">
        <f t="shared" si="68"/>
        <v>25</v>
      </c>
      <c r="E814" s="181" t="str">
        <f>_xlfn.XLOOKUP(D814,Číselník!A:A,Číselník!B:B,"nenalezeno",0)</f>
        <v>FÚ pro Ústecký kraj</v>
      </c>
      <c r="F814" s="181">
        <f t="shared" si="69"/>
        <v>2504</v>
      </c>
      <c r="G814" s="181" t="str">
        <f>_xlfn.XLOOKUP(F814,'Číselník II_stav 1. 7. 2026'!A:A,'Číselník II_stav 1. 7. 2026'!B:B,"nenalezeno",0)</f>
        <v>Sekce ÚP v Chomutově</v>
      </c>
      <c r="H814" s="181">
        <f t="shared" si="70"/>
        <v>250450</v>
      </c>
      <c r="I814" s="181">
        <f t="shared" si="71"/>
        <v>50523</v>
      </c>
      <c r="J814" s="181" t="str">
        <f>'FÚ_stav 1. 7. 2026'!$A$4</f>
        <v>Ředitel FÚ</v>
      </c>
      <c r="K814" s="181" t="s">
        <v>498</v>
      </c>
      <c r="L814" s="181" t="str">
        <f t="shared" si="72"/>
        <v>Sekce ÚP v Chomutově</v>
      </c>
      <c r="M814" s="181" t="str">
        <f>_xlfn.XLOOKUP(I814,'Sekce_ÚP_stav 1. 12. 2025'!$F$4:$F$71,'Sekce_ÚP_stav 1. 12. 2025'!$A$4:$A$71,"nenalezeno",0)</f>
        <v>Ředitel sekce ÚP</v>
      </c>
      <c r="N814" s="181" t="str">
        <f>_xlfn.XLOOKUP(I814,'Sekce_ÚP_stav 1. 12. 2025'!$F$4:$F$71,'Sekce_ÚP_stav 1. 12. 2025'!$C$4:$C$71,"nenalezeno",0)</f>
        <v>Odbor vyměřovací</v>
      </c>
      <c r="O814" s="181" t="str">
        <f>_xlfn.XLOOKUP(I814,'Sekce_ÚP_stav 1. 12. 2025'!$F$4:$F$71,'Sekce_ÚP_stav 1. 12. 2025'!$D$4:$D$71,"nenalezeno",0)</f>
        <v>Oddělení vyměřovací III</v>
      </c>
    </row>
    <row r="815" spans="1:15" x14ac:dyDescent="0.25">
      <c r="A815" s="233"/>
      <c r="B815" s="114">
        <v>250460050</v>
      </c>
      <c r="C815" s="115" t="s">
        <v>1290</v>
      </c>
      <c r="D815" s="181">
        <f t="shared" si="68"/>
        <v>25</v>
      </c>
      <c r="E815" s="181" t="str">
        <f>_xlfn.XLOOKUP(D815,Číselník!A:A,Číselník!B:B,"nenalezeno",0)</f>
        <v>FÚ pro Ústecký kraj</v>
      </c>
      <c r="F815" s="181">
        <f t="shared" si="69"/>
        <v>2504</v>
      </c>
      <c r="G815" s="181" t="str">
        <f>_xlfn.XLOOKUP(F815,'Číselník II_stav 1. 7. 2026'!A:A,'Číselník II_stav 1. 7. 2026'!B:B,"nenalezeno",0)</f>
        <v>Sekce ÚP v Chomutově</v>
      </c>
      <c r="H815" s="181">
        <f t="shared" si="70"/>
        <v>250460</v>
      </c>
      <c r="I815" s="181">
        <f t="shared" si="71"/>
        <v>60050</v>
      </c>
      <c r="J815" s="181" t="str">
        <f>'FÚ_stav 1. 7. 2026'!$A$4</f>
        <v>Ředitel FÚ</v>
      </c>
      <c r="K815" s="181" t="s">
        <v>498</v>
      </c>
      <c r="L815" s="181" t="str">
        <f t="shared" si="72"/>
        <v>Sekce ÚP v Chomutově</v>
      </c>
      <c r="M815" s="181" t="str">
        <f>_xlfn.XLOOKUP(I815,'Sekce_ÚP_stav 1. 12. 2025'!$F$4:$F$71,'Sekce_ÚP_stav 1. 12. 2025'!$A$4:$A$71,"nenalezeno",0)</f>
        <v>Ředitel sekce ÚP</v>
      </c>
      <c r="N815" s="181" t="str">
        <f>_xlfn.XLOOKUP(I815,'Sekce_ÚP_stav 1. 12. 2025'!$F$4:$F$71,'Sekce_ÚP_stav 1. 12. 2025'!$C$4:$C$71,"nenalezeno",0)</f>
        <v>Odbor kontrolní</v>
      </c>
      <c r="O815" s="181"/>
    </row>
    <row r="816" spans="1:15" x14ac:dyDescent="0.25">
      <c r="A816" s="233"/>
      <c r="B816" s="114">
        <v>250460561</v>
      </c>
      <c r="C816" s="115" t="s">
        <v>1291</v>
      </c>
      <c r="D816" s="181">
        <f t="shared" si="68"/>
        <v>25</v>
      </c>
      <c r="E816" s="181" t="str">
        <f>_xlfn.XLOOKUP(D816,Číselník!A:A,Číselník!B:B,"nenalezeno",0)</f>
        <v>FÚ pro Ústecký kraj</v>
      </c>
      <c r="F816" s="181">
        <f t="shared" si="69"/>
        <v>2504</v>
      </c>
      <c r="G816" s="181" t="str">
        <f>_xlfn.XLOOKUP(F816,'Číselník II_stav 1. 7. 2026'!A:A,'Číselník II_stav 1. 7. 2026'!B:B,"nenalezeno",0)</f>
        <v>Sekce ÚP v Chomutově</v>
      </c>
      <c r="H816" s="181">
        <f t="shared" si="70"/>
        <v>250460</v>
      </c>
      <c r="I816" s="181">
        <f t="shared" si="71"/>
        <v>60561</v>
      </c>
      <c r="J816" s="181" t="str">
        <f>'FÚ_stav 1. 7. 2026'!$A$4</f>
        <v>Ředitel FÚ</v>
      </c>
      <c r="K816" s="181" t="s">
        <v>498</v>
      </c>
      <c r="L816" s="181" t="str">
        <f t="shared" si="72"/>
        <v>Sekce ÚP v Chomutově</v>
      </c>
      <c r="M816" s="181" t="str">
        <f>_xlfn.XLOOKUP(I816,'Sekce_ÚP_stav 1. 12. 2025'!$F$4:$F$71,'Sekce_ÚP_stav 1. 12. 2025'!$A$4:$A$71,"nenalezeno",0)</f>
        <v>Ředitel sekce ÚP</v>
      </c>
      <c r="N816" s="181" t="str">
        <f>_xlfn.XLOOKUP(I816,'Sekce_ÚP_stav 1. 12. 2025'!$F$4:$F$71,'Sekce_ÚP_stav 1. 12. 2025'!$C$4:$C$71,"nenalezeno",0)</f>
        <v>Odbor kontrolní</v>
      </c>
      <c r="O816" s="181" t="str">
        <f>_xlfn.XLOOKUP(I816,'Sekce_ÚP_stav 1. 12. 2025'!$F$4:$F$71,'Sekce_ÚP_stav 1. 12. 2025'!$D$4:$D$71,"nenalezeno",0)</f>
        <v>Oddělení kontrolní I</v>
      </c>
    </row>
    <row r="817" spans="1:15" x14ac:dyDescent="0.25">
      <c r="A817" s="233"/>
      <c r="B817" s="114">
        <v>250460562</v>
      </c>
      <c r="C817" s="115" t="s">
        <v>1292</v>
      </c>
      <c r="D817" s="181">
        <f t="shared" si="68"/>
        <v>25</v>
      </c>
      <c r="E817" s="181" t="str">
        <f>_xlfn.XLOOKUP(D817,Číselník!A:A,Číselník!B:B,"nenalezeno",0)</f>
        <v>FÚ pro Ústecký kraj</v>
      </c>
      <c r="F817" s="181">
        <f t="shared" si="69"/>
        <v>2504</v>
      </c>
      <c r="G817" s="181" t="str">
        <f>_xlfn.XLOOKUP(F817,'Číselník II_stav 1. 7. 2026'!A:A,'Číselník II_stav 1. 7. 2026'!B:B,"nenalezeno",0)</f>
        <v>Sekce ÚP v Chomutově</v>
      </c>
      <c r="H817" s="181">
        <f t="shared" si="70"/>
        <v>250460</v>
      </c>
      <c r="I817" s="181">
        <f t="shared" si="71"/>
        <v>60562</v>
      </c>
      <c r="J817" s="181" t="str">
        <f>'FÚ_stav 1. 7. 2026'!$A$4</f>
        <v>Ředitel FÚ</v>
      </c>
      <c r="K817" s="181" t="s">
        <v>498</v>
      </c>
      <c r="L817" s="181" t="str">
        <f t="shared" si="72"/>
        <v>Sekce ÚP v Chomutově</v>
      </c>
      <c r="M817" s="181" t="str">
        <f>_xlfn.XLOOKUP(I817,'Sekce_ÚP_stav 1. 12. 2025'!$F$4:$F$71,'Sekce_ÚP_stav 1. 12. 2025'!$A$4:$A$71,"nenalezeno",0)</f>
        <v>Ředitel sekce ÚP</v>
      </c>
      <c r="N817" s="181" t="str">
        <f>_xlfn.XLOOKUP(I817,'Sekce_ÚP_stav 1. 12. 2025'!$F$4:$F$71,'Sekce_ÚP_stav 1. 12. 2025'!$C$4:$C$71,"nenalezeno",0)</f>
        <v>Odbor kontrolní</v>
      </c>
      <c r="O817" s="181" t="str">
        <f>_xlfn.XLOOKUP(I817,'Sekce_ÚP_stav 1. 12. 2025'!$F$4:$F$71,'Sekce_ÚP_stav 1. 12. 2025'!$D$4:$D$71,"nenalezeno",0)</f>
        <v>Oddělení kontrolní II</v>
      </c>
    </row>
    <row r="818" spans="1:15" x14ac:dyDescent="0.25">
      <c r="A818" s="233"/>
      <c r="B818" s="114">
        <v>250460563</v>
      </c>
      <c r="C818" s="115" t="s">
        <v>1293</v>
      </c>
      <c r="D818" s="181">
        <f t="shared" si="68"/>
        <v>25</v>
      </c>
      <c r="E818" s="181" t="str">
        <f>_xlfn.XLOOKUP(D818,Číselník!A:A,Číselník!B:B,"nenalezeno",0)</f>
        <v>FÚ pro Ústecký kraj</v>
      </c>
      <c r="F818" s="181">
        <f t="shared" si="69"/>
        <v>2504</v>
      </c>
      <c r="G818" s="181" t="str">
        <f>_xlfn.XLOOKUP(F818,'Číselník II_stav 1. 7. 2026'!A:A,'Číselník II_stav 1. 7. 2026'!B:B,"nenalezeno",0)</f>
        <v>Sekce ÚP v Chomutově</v>
      </c>
      <c r="H818" s="181">
        <f t="shared" si="70"/>
        <v>250460</v>
      </c>
      <c r="I818" s="181">
        <f t="shared" si="71"/>
        <v>60563</v>
      </c>
      <c r="J818" s="181" t="str">
        <f>'FÚ_stav 1. 7. 2026'!$A$4</f>
        <v>Ředitel FÚ</v>
      </c>
      <c r="K818" s="181" t="s">
        <v>498</v>
      </c>
      <c r="L818" s="181" t="str">
        <f t="shared" si="72"/>
        <v>Sekce ÚP v Chomutově</v>
      </c>
      <c r="M818" s="181" t="str">
        <f>_xlfn.XLOOKUP(I818,'Sekce_ÚP_stav 1. 12. 2025'!$F$4:$F$71,'Sekce_ÚP_stav 1. 12. 2025'!$A$4:$A$71,"nenalezeno",0)</f>
        <v>Ředitel sekce ÚP</v>
      </c>
      <c r="N818" s="181" t="str">
        <f>_xlfn.XLOOKUP(I818,'Sekce_ÚP_stav 1. 12. 2025'!$F$4:$F$71,'Sekce_ÚP_stav 1. 12. 2025'!$C$4:$C$71,"nenalezeno",0)</f>
        <v>Odbor kontrolní</v>
      </c>
      <c r="O818" s="181" t="str">
        <f>_xlfn.XLOOKUP(I818,'Sekce_ÚP_stav 1. 12. 2025'!$F$4:$F$71,'Sekce_ÚP_stav 1. 12. 2025'!$D$4:$D$71,"nenalezeno",0)</f>
        <v>Oddělení kontrolní III</v>
      </c>
    </row>
    <row r="819" spans="1:15" x14ac:dyDescent="0.25">
      <c r="A819" s="233"/>
      <c r="B819" s="114">
        <v>250700030</v>
      </c>
      <c r="C819" s="115" t="s">
        <v>1294</v>
      </c>
      <c r="D819" s="181">
        <f t="shared" si="68"/>
        <v>25</v>
      </c>
      <c r="E819" s="181" t="str">
        <f>_xlfn.XLOOKUP(D819,Číselník!A:A,Číselník!B:B,"nenalezeno",0)</f>
        <v>FÚ pro Ústecký kraj</v>
      </c>
      <c r="F819" s="181">
        <f t="shared" si="69"/>
        <v>2507</v>
      </c>
      <c r="G819" s="181" t="str">
        <f>_xlfn.XLOOKUP(F819,'Číselník II_stav 1. 7. 2026'!A:A,'Číselník II_stav 1. 7. 2026'!B:B,"nenalezeno",0)</f>
        <v>Sekce ÚP v Litoměřicích</v>
      </c>
      <c r="H819" s="181">
        <f t="shared" si="70"/>
        <v>250700</v>
      </c>
      <c r="I819" s="181">
        <f t="shared" si="71"/>
        <v>30</v>
      </c>
      <c r="J819" s="181" t="str">
        <f>'FÚ_stav 1. 7. 2026'!$A$4</f>
        <v>Ředitel FÚ</v>
      </c>
      <c r="K819" s="181" t="s">
        <v>499</v>
      </c>
      <c r="L819" s="181" t="str">
        <f t="shared" si="72"/>
        <v>Sekce ÚP v Litoměřicích</v>
      </c>
      <c r="M819" s="181" t="str">
        <f>_xlfn.XLOOKUP(I819,'Sekce_ÚP_stav 1. 12. 2025'!$F$4:$F$71,'Sekce_ÚP_stav 1. 12. 2025'!$A$4:$A$71,"nenalezeno",0)</f>
        <v>Ředitel sekce ÚP</v>
      </c>
      <c r="N819" s="181"/>
      <c r="O819" s="181"/>
    </row>
    <row r="820" spans="1:15" x14ac:dyDescent="0.25">
      <c r="A820" s="233"/>
      <c r="B820" s="114">
        <v>250700065</v>
      </c>
      <c r="C820" s="115" t="s">
        <v>1295</v>
      </c>
      <c r="D820" s="181">
        <f t="shared" si="68"/>
        <v>25</v>
      </c>
      <c r="E820" s="181" t="str">
        <f>_xlfn.XLOOKUP(D820,Číselník!A:A,Číselník!B:B,"nenalezeno",0)</f>
        <v>FÚ pro Ústecký kraj</v>
      </c>
      <c r="F820" s="181">
        <f t="shared" si="69"/>
        <v>2507</v>
      </c>
      <c r="G820" s="181" t="str">
        <f>_xlfn.XLOOKUP(F820,'Číselník II_stav 1. 7. 2026'!A:A,'Číselník II_stav 1. 7. 2026'!B:B,"nenalezeno",0)</f>
        <v>Sekce ÚP v Litoměřicích</v>
      </c>
      <c r="H820" s="181">
        <f t="shared" si="70"/>
        <v>250700</v>
      </c>
      <c r="I820" s="181">
        <f t="shared" si="71"/>
        <v>65</v>
      </c>
      <c r="J820" s="181" t="str">
        <f>'FÚ_stav 1. 7. 2026'!$A$4</f>
        <v>Ředitel FÚ</v>
      </c>
      <c r="K820" s="181" t="s">
        <v>499</v>
      </c>
      <c r="L820" s="181" t="str">
        <f t="shared" si="72"/>
        <v>Sekce ÚP v Litoměřicích</v>
      </c>
      <c r="M820" s="181" t="str">
        <f>_xlfn.XLOOKUP(I820,'Sekce_ÚP_stav 1. 12. 2025'!$F$4:$F$71,'Sekce_ÚP_stav 1. 12. 2025'!$A$4:$A$71,"nenalezeno",0)</f>
        <v>Ředitel sekce ÚP</v>
      </c>
      <c r="N820" s="181" t="str">
        <f>_xlfn.XLOOKUP(I820,'Sekce_ÚP_stav 1. 12. 2025'!$F$4:$F$71,'Sekce_ÚP_stav 1. 12. 2025'!$C$4:$C$71,"nenalezeno",0)</f>
        <v>Oddělení sekretariátu a provozního zabezpečení</v>
      </c>
      <c r="O820" s="181"/>
    </row>
    <row r="821" spans="1:15" x14ac:dyDescent="0.25">
      <c r="A821" s="233"/>
      <c r="B821" s="114">
        <v>250700460</v>
      </c>
      <c r="C821" s="115" t="s">
        <v>1296</v>
      </c>
      <c r="D821" s="181">
        <f t="shared" ref="D821:D884" si="73">VALUE(MID(B821,1,2))</f>
        <v>25</v>
      </c>
      <c r="E821" s="181" t="str">
        <f>_xlfn.XLOOKUP(D821,Číselník!A:A,Číselník!B:B,"nenalezeno",0)</f>
        <v>FÚ pro Ústecký kraj</v>
      </c>
      <c r="F821" s="181">
        <f t="shared" ref="F821:F884" si="74">VALUE(MID(B821,1,4))</f>
        <v>2507</v>
      </c>
      <c r="G821" s="181" t="str">
        <f>_xlfn.XLOOKUP(F821,'Číselník II_stav 1. 7. 2026'!A:A,'Číselník II_stav 1. 7. 2026'!B:B,"nenalezeno",0)</f>
        <v>Sekce ÚP v Litoměřicích</v>
      </c>
      <c r="H821" s="181">
        <f t="shared" ref="H821:H884" si="75">VALUE(MID(B821,1,6))</f>
        <v>250700</v>
      </c>
      <c r="I821" s="181">
        <f t="shared" ref="I821:I884" si="76">VALUE(MID(B821,5,8))</f>
        <v>460</v>
      </c>
      <c r="J821" s="181" t="str">
        <f>'FÚ_stav 1. 7. 2026'!$A$4</f>
        <v>Ředitel FÚ</v>
      </c>
      <c r="K821" s="181" t="s">
        <v>499</v>
      </c>
      <c r="L821" s="181" t="str">
        <f t="shared" si="72"/>
        <v>Sekce ÚP v Litoměřicích</v>
      </c>
      <c r="M821" s="181" t="str">
        <f>_xlfn.XLOOKUP(I821,'Sekce_ÚP_stav 1. 12. 2025'!$F$4:$F$71,'Sekce_ÚP_stav 1. 12. 2025'!$A$4:$A$71,"nenalezeno",0)</f>
        <v>Ředitel sekce ÚP</v>
      </c>
      <c r="N821" s="181" t="str">
        <f>_xlfn.XLOOKUP(I821,'Sekce_ÚP_stav 1. 12. 2025'!$F$4:$F$71,'Sekce_ÚP_stav 1. 12. 2025'!$C$4:$C$71,"nenalezeno",0)</f>
        <v>Oddělení majetkových daní</v>
      </c>
      <c r="O821" s="181"/>
    </row>
    <row r="822" spans="1:15" x14ac:dyDescent="0.25">
      <c r="A822" s="233"/>
      <c r="B822" s="114">
        <v>250700510</v>
      </c>
      <c r="C822" s="115" t="s">
        <v>1297</v>
      </c>
      <c r="D822" s="181">
        <f t="shared" si="73"/>
        <v>25</v>
      </c>
      <c r="E822" s="181" t="str">
        <f>_xlfn.XLOOKUP(D822,Číselník!A:A,Číselník!B:B,"nenalezeno",0)</f>
        <v>FÚ pro Ústecký kraj</v>
      </c>
      <c r="F822" s="181">
        <f t="shared" si="74"/>
        <v>2507</v>
      </c>
      <c r="G822" s="181" t="str">
        <f>_xlfn.XLOOKUP(F822,'Číselník II_stav 1. 7. 2026'!A:A,'Číselník II_stav 1. 7. 2026'!B:B,"nenalezeno",0)</f>
        <v>Sekce ÚP v Litoměřicích</v>
      </c>
      <c r="H822" s="181">
        <f t="shared" si="75"/>
        <v>250700</v>
      </c>
      <c r="I822" s="181">
        <f t="shared" si="76"/>
        <v>510</v>
      </c>
      <c r="J822" s="181" t="str">
        <f>'FÚ_stav 1. 7. 2026'!$A$4</f>
        <v>Ředitel FÚ</v>
      </c>
      <c r="K822" s="181" t="s">
        <v>499</v>
      </c>
      <c r="L822" s="181" t="str">
        <f t="shared" si="72"/>
        <v>Sekce ÚP v Litoměřicích</v>
      </c>
      <c r="M822" s="181" t="str">
        <f>_xlfn.XLOOKUP(I822,'Sekce_ÚP_stav 1. 12. 2025'!$F$4:$F$71,'Sekce_ÚP_stav 1. 12. 2025'!$A$4:$A$71,"nenalezeno",0)</f>
        <v>Ředitel sekce ÚP</v>
      </c>
      <c r="N822" s="181" t="str">
        <f>_xlfn.XLOOKUP(I822,'Sekce_ÚP_stav 1. 12. 2025'!$F$4:$F$71,'Sekce_ÚP_stav 1. 12. 2025'!$C$4:$C$71,"nenalezeno",0)</f>
        <v>Oddělení správy registrů</v>
      </c>
      <c r="O822" s="181"/>
    </row>
    <row r="823" spans="1:15" x14ac:dyDescent="0.25">
      <c r="A823" s="233"/>
      <c r="B823" s="114">
        <v>250750050</v>
      </c>
      <c r="C823" s="115" t="s">
        <v>1298</v>
      </c>
      <c r="D823" s="181">
        <f t="shared" si="73"/>
        <v>25</v>
      </c>
      <c r="E823" s="181" t="str">
        <f>_xlfn.XLOOKUP(D823,Číselník!A:A,Číselník!B:B,"nenalezeno",0)</f>
        <v>FÚ pro Ústecký kraj</v>
      </c>
      <c r="F823" s="181">
        <f t="shared" si="74"/>
        <v>2507</v>
      </c>
      <c r="G823" s="181" t="str">
        <f>_xlfn.XLOOKUP(F823,'Číselník II_stav 1. 7. 2026'!A:A,'Číselník II_stav 1. 7. 2026'!B:B,"nenalezeno",0)</f>
        <v>Sekce ÚP v Litoměřicích</v>
      </c>
      <c r="H823" s="181">
        <f t="shared" si="75"/>
        <v>250750</v>
      </c>
      <c r="I823" s="181">
        <f t="shared" si="76"/>
        <v>50050</v>
      </c>
      <c r="J823" s="181" t="str">
        <f>'FÚ_stav 1. 7. 2026'!$A$4</f>
        <v>Ředitel FÚ</v>
      </c>
      <c r="K823" s="181" t="s">
        <v>499</v>
      </c>
      <c r="L823" s="181" t="str">
        <f t="shared" si="72"/>
        <v>Sekce ÚP v Litoměřicích</v>
      </c>
      <c r="M823" s="181" t="str">
        <f>_xlfn.XLOOKUP(I823,'Sekce_ÚP_stav 1. 12. 2025'!$F$4:$F$71,'Sekce_ÚP_stav 1. 12. 2025'!$A$4:$A$71,"nenalezeno",0)</f>
        <v>Ředitel sekce ÚP</v>
      </c>
      <c r="N823" s="181" t="str">
        <f>_xlfn.XLOOKUP(I823,'Sekce_ÚP_stav 1. 12. 2025'!$F$4:$F$71,'Sekce_ÚP_stav 1. 12. 2025'!$C$4:$C$71,"nenalezeno",0)</f>
        <v>Odbor vyměřovací</v>
      </c>
      <c r="O823" s="181"/>
    </row>
    <row r="824" spans="1:15" x14ac:dyDescent="0.25">
      <c r="A824" s="233"/>
      <c r="B824" s="114">
        <v>250750521</v>
      </c>
      <c r="C824" s="115" t="s">
        <v>1299</v>
      </c>
      <c r="D824" s="181">
        <f t="shared" si="73"/>
        <v>25</v>
      </c>
      <c r="E824" s="181" t="str">
        <f>_xlfn.XLOOKUP(D824,Číselník!A:A,Číselník!B:B,"nenalezeno",0)</f>
        <v>FÚ pro Ústecký kraj</v>
      </c>
      <c r="F824" s="181">
        <f t="shared" si="74"/>
        <v>2507</v>
      </c>
      <c r="G824" s="181" t="str">
        <f>_xlfn.XLOOKUP(F824,'Číselník II_stav 1. 7. 2026'!A:A,'Číselník II_stav 1. 7. 2026'!B:B,"nenalezeno",0)</f>
        <v>Sekce ÚP v Litoměřicích</v>
      </c>
      <c r="H824" s="181">
        <f t="shared" si="75"/>
        <v>250750</v>
      </c>
      <c r="I824" s="181">
        <f t="shared" si="76"/>
        <v>50521</v>
      </c>
      <c r="J824" s="181" t="str">
        <f>'FÚ_stav 1. 7. 2026'!$A$4</f>
        <v>Ředitel FÚ</v>
      </c>
      <c r="K824" s="181" t="s">
        <v>499</v>
      </c>
      <c r="L824" s="181" t="str">
        <f t="shared" si="72"/>
        <v>Sekce ÚP v Litoměřicích</v>
      </c>
      <c r="M824" s="181" t="str">
        <f>_xlfn.XLOOKUP(I824,'Sekce_ÚP_stav 1. 12. 2025'!$F$4:$F$71,'Sekce_ÚP_stav 1. 12. 2025'!$A$4:$A$71,"nenalezeno",0)</f>
        <v>Ředitel sekce ÚP</v>
      </c>
      <c r="N824" s="181" t="str">
        <f>_xlfn.XLOOKUP(I824,'Sekce_ÚP_stav 1. 12. 2025'!$F$4:$F$71,'Sekce_ÚP_stav 1. 12. 2025'!$C$4:$C$71,"nenalezeno",0)</f>
        <v>Odbor vyměřovací</v>
      </c>
      <c r="O824" s="181" t="str">
        <f>_xlfn.XLOOKUP(I824,'Sekce_ÚP_stav 1. 12. 2025'!$F$4:$F$71,'Sekce_ÚP_stav 1. 12. 2025'!$D$4:$D$71,"nenalezeno",0)</f>
        <v>Oddělení vyměřovací I</v>
      </c>
    </row>
    <row r="825" spans="1:15" x14ac:dyDescent="0.25">
      <c r="A825" s="233"/>
      <c r="B825" s="114">
        <v>250750522</v>
      </c>
      <c r="C825" s="115" t="s">
        <v>1300</v>
      </c>
      <c r="D825" s="181">
        <f t="shared" si="73"/>
        <v>25</v>
      </c>
      <c r="E825" s="181" t="str">
        <f>_xlfn.XLOOKUP(D825,Číselník!A:A,Číselník!B:B,"nenalezeno",0)</f>
        <v>FÚ pro Ústecký kraj</v>
      </c>
      <c r="F825" s="181">
        <f t="shared" si="74"/>
        <v>2507</v>
      </c>
      <c r="G825" s="181" t="str">
        <f>_xlfn.XLOOKUP(F825,'Číselník II_stav 1. 7. 2026'!A:A,'Číselník II_stav 1. 7. 2026'!B:B,"nenalezeno",0)</f>
        <v>Sekce ÚP v Litoměřicích</v>
      </c>
      <c r="H825" s="181">
        <f t="shared" si="75"/>
        <v>250750</v>
      </c>
      <c r="I825" s="181">
        <f t="shared" si="76"/>
        <v>50522</v>
      </c>
      <c r="J825" s="181" t="str">
        <f>'FÚ_stav 1. 7. 2026'!$A$4</f>
        <v>Ředitel FÚ</v>
      </c>
      <c r="K825" s="181" t="s">
        <v>499</v>
      </c>
      <c r="L825" s="181" t="str">
        <f t="shared" si="72"/>
        <v>Sekce ÚP v Litoměřicích</v>
      </c>
      <c r="M825" s="181" t="str">
        <f>_xlfn.XLOOKUP(I825,'Sekce_ÚP_stav 1. 12. 2025'!$F$4:$F$71,'Sekce_ÚP_stav 1. 12. 2025'!$A$4:$A$71,"nenalezeno",0)</f>
        <v>Ředitel sekce ÚP</v>
      </c>
      <c r="N825" s="181" t="str">
        <f>_xlfn.XLOOKUP(I825,'Sekce_ÚP_stav 1. 12. 2025'!$F$4:$F$71,'Sekce_ÚP_stav 1. 12. 2025'!$C$4:$C$71,"nenalezeno",0)</f>
        <v>Odbor vyměřovací</v>
      </c>
      <c r="O825" s="181" t="str">
        <f>_xlfn.XLOOKUP(I825,'Sekce_ÚP_stav 1. 12. 2025'!$F$4:$F$71,'Sekce_ÚP_stav 1. 12. 2025'!$D$4:$D$71,"nenalezeno",0)</f>
        <v>Oddělení vyměřovací II</v>
      </c>
    </row>
    <row r="826" spans="1:15" x14ac:dyDescent="0.25">
      <c r="A826" s="233"/>
      <c r="B826" s="114">
        <v>250750523</v>
      </c>
      <c r="C826" s="115" t="s">
        <v>1301</v>
      </c>
      <c r="D826" s="181">
        <f t="shared" si="73"/>
        <v>25</v>
      </c>
      <c r="E826" s="181" t="str">
        <f>_xlfn.XLOOKUP(D826,Číselník!A:A,Číselník!B:B,"nenalezeno",0)</f>
        <v>FÚ pro Ústecký kraj</v>
      </c>
      <c r="F826" s="181">
        <f t="shared" si="74"/>
        <v>2507</v>
      </c>
      <c r="G826" s="181" t="str">
        <f>_xlfn.XLOOKUP(F826,'Číselník II_stav 1. 7. 2026'!A:A,'Číselník II_stav 1. 7. 2026'!B:B,"nenalezeno",0)</f>
        <v>Sekce ÚP v Litoměřicích</v>
      </c>
      <c r="H826" s="181">
        <f t="shared" si="75"/>
        <v>250750</v>
      </c>
      <c r="I826" s="181">
        <f t="shared" si="76"/>
        <v>50523</v>
      </c>
      <c r="J826" s="181" t="str">
        <f>'FÚ_stav 1. 7. 2026'!$A$4</f>
        <v>Ředitel FÚ</v>
      </c>
      <c r="K826" s="181" t="s">
        <v>499</v>
      </c>
      <c r="L826" s="181" t="str">
        <f t="shared" si="72"/>
        <v>Sekce ÚP v Litoměřicích</v>
      </c>
      <c r="M826" s="181" t="str">
        <f>_xlfn.XLOOKUP(I826,'Sekce_ÚP_stav 1. 12. 2025'!$F$4:$F$71,'Sekce_ÚP_stav 1. 12. 2025'!$A$4:$A$71,"nenalezeno",0)</f>
        <v>Ředitel sekce ÚP</v>
      </c>
      <c r="N826" s="181" t="str">
        <f>_xlfn.XLOOKUP(I826,'Sekce_ÚP_stav 1. 12. 2025'!$F$4:$F$71,'Sekce_ÚP_stav 1. 12. 2025'!$C$4:$C$71,"nenalezeno",0)</f>
        <v>Odbor vyměřovací</v>
      </c>
      <c r="O826" s="181" t="str">
        <f>_xlfn.XLOOKUP(I826,'Sekce_ÚP_stav 1. 12. 2025'!$F$4:$F$71,'Sekce_ÚP_stav 1. 12. 2025'!$D$4:$D$71,"nenalezeno",0)</f>
        <v>Oddělení vyměřovací III</v>
      </c>
    </row>
    <row r="827" spans="1:15" x14ac:dyDescent="0.25">
      <c r="A827" s="233"/>
      <c r="B827" s="114">
        <v>250750524</v>
      </c>
      <c r="C827" s="115" t="s">
        <v>1302</v>
      </c>
      <c r="D827" s="181">
        <f t="shared" si="73"/>
        <v>25</v>
      </c>
      <c r="E827" s="181" t="str">
        <f>_xlfn.XLOOKUP(D827,Číselník!A:A,Číselník!B:B,"nenalezeno",0)</f>
        <v>FÚ pro Ústecký kraj</v>
      </c>
      <c r="F827" s="181">
        <f t="shared" si="74"/>
        <v>2507</v>
      </c>
      <c r="G827" s="181" t="str">
        <f>_xlfn.XLOOKUP(F827,'Číselník II_stav 1. 7. 2026'!A:A,'Číselník II_stav 1. 7. 2026'!B:B,"nenalezeno",0)</f>
        <v>Sekce ÚP v Litoměřicích</v>
      </c>
      <c r="H827" s="181">
        <f t="shared" si="75"/>
        <v>250750</v>
      </c>
      <c r="I827" s="181">
        <f t="shared" si="76"/>
        <v>50524</v>
      </c>
      <c r="J827" s="181" t="str">
        <f>'FÚ_stav 1. 7. 2026'!$A$4</f>
        <v>Ředitel FÚ</v>
      </c>
      <c r="K827" s="181" t="s">
        <v>499</v>
      </c>
      <c r="L827" s="181" t="str">
        <f t="shared" si="72"/>
        <v>Sekce ÚP v Litoměřicích</v>
      </c>
      <c r="M827" s="181" t="str">
        <f>_xlfn.XLOOKUP(I827,'Sekce_ÚP_stav 1. 12. 2025'!$F$4:$F$71,'Sekce_ÚP_stav 1. 12. 2025'!$A$4:$A$71,"nenalezeno",0)</f>
        <v>Ředitel sekce ÚP</v>
      </c>
      <c r="N827" s="181" t="str">
        <f>_xlfn.XLOOKUP(I827,'Sekce_ÚP_stav 1. 12. 2025'!$F$4:$F$71,'Sekce_ÚP_stav 1. 12. 2025'!$C$4:$C$71,"nenalezeno",0)</f>
        <v>Odbor vyměřovací</v>
      </c>
      <c r="O827" s="181" t="str">
        <f>_xlfn.XLOOKUP(I827,'Sekce_ÚP_stav 1. 12. 2025'!$F$4:$F$71,'Sekce_ÚP_stav 1. 12. 2025'!$D$4:$D$71,"nenalezeno",0)</f>
        <v>Oddělení vyměřovací IV</v>
      </c>
    </row>
    <row r="828" spans="1:15" x14ac:dyDescent="0.25">
      <c r="A828" s="233"/>
      <c r="B828" s="114">
        <v>250760050</v>
      </c>
      <c r="C828" s="115" t="s">
        <v>1303</v>
      </c>
      <c r="D828" s="181">
        <f t="shared" si="73"/>
        <v>25</v>
      </c>
      <c r="E828" s="181" t="str">
        <f>_xlfn.XLOOKUP(D828,Číselník!A:A,Číselník!B:B,"nenalezeno",0)</f>
        <v>FÚ pro Ústecký kraj</v>
      </c>
      <c r="F828" s="181">
        <f t="shared" si="74"/>
        <v>2507</v>
      </c>
      <c r="G828" s="181" t="str">
        <f>_xlfn.XLOOKUP(F828,'Číselník II_stav 1. 7. 2026'!A:A,'Číselník II_stav 1. 7. 2026'!B:B,"nenalezeno",0)</f>
        <v>Sekce ÚP v Litoměřicích</v>
      </c>
      <c r="H828" s="181">
        <f t="shared" si="75"/>
        <v>250760</v>
      </c>
      <c r="I828" s="181">
        <f t="shared" si="76"/>
        <v>60050</v>
      </c>
      <c r="J828" s="181" t="str">
        <f>'FÚ_stav 1. 7. 2026'!$A$4</f>
        <v>Ředitel FÚ</v>
      </c>
      <c r="K828" s="181" t="s">
        <v>499</v>
      </c>
      <c r="L828" s="181" t="str">
        <f t="shared" si="72"/>
        <v>Sekce ÚP v Litoměřicích</v>
      </c>
      <c r="M828" s="181" t="str">
        <f>_xlfn.XLOOKUP(I828,'Sekce_ÚP_stav 1. 12. 2025'!$F$4:$F$71,'Sekce_ÚP_stav 1. 12. 2025'!$A$4:$A$71,"nenalezeno",0)</f>
        <v>Ředitel sekce ÚP</v>
      </c>
      <c r="N828" s="181" t="str">
        <f>_xlfn.XLOOKUP(I828,'Sekce_ÚP_stav 1. 12. 2025'!$F$4:$F$71,'Sekce_ÚP_stav 1. 12. 2025'!$C$4:$C$71,"nenalezeno",0)</f>
        <v>Odbor kontrolní</v>
      </c>
      <c r="O828" s="181"/>
    </row>
    <row r="829" spans="1:15" x14ac:dyDescent="0.25">
      <c r="A829" s="233"/>
      <c r="B829" s="114">
        <v>250760561</v>
      </c>
      <c r="C829" s="115" t="s">
        <v>1304</v>
      </c>
      <c r="D829" s="181">
        <f t="shared" si="73"/>
        <v>25</v>
      </c>
      <c r="E829" s="181" t="str">
        <f>_xlfn.XLOOKUP(D829,Číselník!A:A,Číselník!B:B,"nenalezeno",0)</f>
        <v>FÚ pro Ústecký kraj</v>
      </c>
      <c r="F829" s="181">
        <f t="shared" si="74"/>
        <v>2507</v>
      </c>
      <c r="G829" s="181" t="str">
        <f>_xlfn.XLOOKUP(F829,'Číselník II_stav 1. 7. 2026'!A:A,'Číselník II_stav 1. 7. 2026'!B:B,"nenalezeno",0)</f>
        <v>Sekce ÚP v Litoměřicích</v>
      </c>
      <c r="H829" s="181">
        <f t="shared" si="75"/>
        <v>250760</v>
      </c>
      <c r="I829" s="181">
        <f t="shared" si="76"/>
        <v>60561</v>
      </c>
      <c r="J829" s="181" t="str">
        <f>'FÚ_stav 1. 7. 2026'!$A$4</f>
        <v>Ředitel FÚ</v>
      </c>
      <c r="K829" s="181" t="s">
        <v>499</v>
      </c>
      <c r="L829" s="181" t="str">
        <f t="shared" si="72"/>
        <v>Sekce ÚP v Litoměřicích</v>
      </c>
      <c r="M829" s="181" t="str">
        <f>_xlfn.XLOOKUP(I829,'Sekce_ÚP_stav 1. 12. 2025'!$F$4:$F$71,'Sekce_ÚP_stav 1. 12. 2025'!$A$4:$A$71,"nenalezeno",0)</f>
        <v>Ředitel sekce ÚP</v>
      </c>
      <c r="N829" s="181" t="str">
        <f>_xlfn.XLOOKUP(I829,'Sekce_ÚP_stav 1. 12. 2025'!$F$4:$F$71,'Sekce_ÚP_stav 1. 12. 2025'!$C$4:$C$71,"nenalezeno",0)</f>
        <v>Odbor kontrolní</v>
      </c>
      <c r="O829" s="181" t="str">
        <f>_xlfn.XLOOKUP(I829,'Sekce_ÚP_stav 1. 12. 2025'!$F$4:$F$71,'Sekce_ÚP_stav 1. 12. 2025'!$D$4:$D$71,"nenalezeno",0)</f>
        <v>Oddělení kontrolní I</v>
      </c>
    </row>
    <row r="830" spans="1:15" x14ac:dyDescent="0.25">
      <c r="A830" s="233"/>
      <c r="B830" s="114">
        <v>250760562</v>
      </c>
      <c r="C830" s="115" t="s">
        <v>1305</v>
      </c>
      <c r="D830" s="181">
        <f t="shared" si="73"/>
        <v>25</v>
      </c>
      <c r="E830" s="181" t="str">
        <f>_xlfn.XLOOKUP(D830,Číselník!A:A,Číselník!B:B,"nenalezeno",0)</f>
        <v>FÚ pro Ústecký kraj</v>
      </c>
      <c r="F830" s="181">
        <f t="shared" si="74"/>
        <v>2507</v>
      </c>
      <c r="G830" s="181" t="str">
        <f>_xlfn.XLOOKUP(F830,'Číselník II_stav 1. 7. 2026'!A:A,'Číselník II_stav 1. 7. 2026'!B:B,"nenalezeno",0)</f>
        <v>Sekce ÚP v Litoměřicích</v>
      </c>
      <c r="H830" s="181">
        <f t="shared" si="75"/>
        <v>250760</v>
      </c>
      <c r="I830" s="181">
        <f t="shared" si="76"/>
        <v>60562</v>
      </c>
      <c r="J830" s="181" t="str">
        <f>'FÚ_stav 1. 7. 2026'!$A$4</f>
        <v>Ředitel FÚ</v>
      </c>
      <c r="K830" s="181" t="s">
        <v>499</v>
      </c>
      <c r="L830" s="181" t="str">
        <f t="shared" si="72"/>
        <v>Sekce ÚP v Litoměřicích</v>
      </c>
      <c r="M830" s="181" t="str">
        <f>_xlfn.XLOOKUP(I830,'Sekce_ÚP_stav 1. 12. 2025'!$F$4:$F$71,'Sekce_ÚP_stav 1. 12. 2025'!$A$4:$A$71,"nenalezeno",0)</f>
        <v>Ředitel sekce ÚP</v>
      </c>
      <c r="N830" s="181" t="str">
        <f>_xlfn.XLOOKUP(I830,'Sekce_ÚP_stav 1. 12. 2025'!$F$4:$F$71,'Sekce_ÚP_stav 1. 12. 2025'!$C$4:$C$71,"nenalezeno",0)</f>
        <v>Odbor kontrolní</v>
      </c>
      <c r="O830" s="181" t="str">
        <f>_xlfn.XLOOKUP(I830,'Sekce_ÚP_stav 1. 12. 2025'!$F$4:$F$71,'Sekce_ÚP_stav 1. 12. 2025'!$D$4:$D$71,"nenalezeno",0)</f>
        <v>Oddělení kontrolní II</v>
      </c>
    </row>
    <row r="831" spans="1:15" x14ac:dyDescent="0.25">
      <c r="A831" s="233"/>
      <c r="B831" s="114">
        <v>250760563</v>
      </c>
      <c r="C831" s="115" t="s">
        <v>1306</v>
      </c>
      <c r="D831" s="181">
        <f t="shared" si="73"/>
        <v>25</v>
      </c>
      <c r="E831" s="181" t="str">
        <f>_xlfn.XLOOKUP(D831,Číselník!A:A,Číselník!B:B,"nenalezeno",0)</f>
        <v>FÚ pro Ústecký kraj</v>
      </c>
      <c r="F831" s="181">
        <f t="shared" si="74"/>
        <v>2507</v>
      </c>
      <c r="G831" s="181" t="str">
        <f>_xlfn.XLOOKUP(F831,'Číselník II_stav 1. 7. 2026'!A:A,'Číselník II_stav 1. 7. 2026'!B:B,"nenalezeno",0)</f>
        <v>Sekce ÚP v Litoměřicích</v>
      </c>
      <c r="H831" s="181">
        <f t="shared" si="75"/>
        <v>250760</v>
      </c>
      <c r="I831" s="181">
        <f t="shared" si="76"/>
        <v>60563</v>
      </c>
      <c r="J831" s="181" t="str">
        <f>'FÚ_stav 1. 7. 2026'!$A$4</f>
        <v>Ředitel FÚ</v>
      </c>
      <c r="K831" s="181" t="s">
        <v>499</v>
      </c>
      <c r="L831" s="181" t="str">
        <f t="shared" si="72"/>
        <v>Sekce ÚP v Litoměřicích</v>
      </c>
      <c r="M831" s="181" t="str">
        <f>_xlfn.XLOOKUP(I831,'Sekce_ÚP_stav 1. 12. 2025'!$F$4:$F$71,'Sekce_ÚP_stav 1. 12. 2025'!$A$4:$A$71,"nenalezeno",0)</f>
        <v>Ředitel sekce ÚP</v>
      </c>
      <c r="N831" s="181" t="str">
        <f>_xlfn.XLOOKUP(I831,'Sekce_ÚP_stav 1. 12. 2025'!$F$4:$F$71,'Sekce_ÚP_stav 1. 12. 2025'!$C$4:$C$71,"nenalezeno",0)</f>
        <v>Odbor kontrolní</v>
      </c>
      <c r="O831" s="181" t="str">
        <f>_xlfn.XLOOKUP(I831,'Sekce_ÚP_stav 1. 12. 2025'!$F$4:$F$71,'Sekce_ÚP_stav 1. 12. 2025'!$D$4:$D$71,"nenalezeno",0)</f>
        <v>Oddělení kontrolní III</v>
      </c>
    </row>
    <row r="832" spans="1:15" x14ac:dyDescent="0.25">
      <c r="A832" s="233"/>
      <c r="B832" s="114">
        <v>250900030</v>
      </c>
      <c r="C832" s="115" t="s">
        <v>1307</v>
      </c>
      <c r="D832" s="181">
        <f t="shared" si="73"/>
        <v>25</v>
      </c>
      <c r="E832" s="181" t="str">
        <f>_xlfn.XLOOKUP(D832,Číselník!A:A,Číselník!B:B,"nenalezeno",0)</f>
        <v>FÚ pro Ústecký kraj</v>
      </c>
      <c r="F832" s="181">
        <f t="shared" si="74"/>
        <v>2509</v>
      </c>
      <c r="G832" s="181" t="str">
        <f>_xlfn.XLOOKUP(F832,'Číselník II_stav 1. 7. 2026'!A:A,'Číselník II_stav 1. 7. 2026'!B:B,"nenalezeno",0)</f>
        <v>Sekce ÚP v Lounech</v>
      </c>
      <c r="H832" s="181">
        <f t="shared" si="75"/>
        <v>250900</v>
      </c>
      <c r="I832" s="181">
        <f t="shared" si="76"/>
        <v>30</v>
      </c>
      <c r="J832" s="181" t="str">
        <f>'FÚ_stav 1. 7. 2026'!$A$4</f>
        <v>Ředitel FÚ</v>
      </c>
      <c r="K832" s="181" t="s">
        <v>500</v>
      </c>
      <c r="L832" s="181" t="str">
        <f t="shared" si="72"/>
        <v>Sekce ÚP v Lounech</v>
      </c>
      <c r="M832" s="181" t="str">
        <f>_xlfn.XLOOKUP(I832,'Sekce_ÚP_stav 1. 12. 2025'!$F$4:$F$71,'Sekce_ÚP_stav 1. 12. 2025'!$A$4:$A$71,"nenalezeno",0)</f>
        <v>Ředitel sekce ÚP</v>
      </c>
      <c r="N832" s="181"/>
      <c r="O832" s="181"/>
    </row>
    <row r="833" spans="1:15" x14ac:dyDescent="0.25">
      <c r="A833" s="233"/>
      <c r="B833" s="114">
        <v>250900065</v>
      </c>
      <c r="C833" s="115" t="s">
        <v>1308</v>
      </c>
      <c r="D833" s="181">
        <f t="shared" si="73"/>
        <v>25</v>
      </c>
      <c r="E833" s="181" t="str">
        <f>_xlfn.XLOOKUP(D833,Číselník!A:A,Číselník!B:B,"nenalezeno",0)</f>
        <v>FÚ pro Ústecký kraj</v>
      </c>
      <c r="F833" s="181">
        <f t="shared" si="74"/>
        <v>2509</v>
      </c>
      <c r="G833" s="181" t="str">
        <f>_xlfn.XLOOKUP(F833,'Číselník II_stav 1. 7. 2026'!A:A,'Číselník II_stav 1. 7. 2026'!B:B,"nenalezeno",0)</f>
        <v>Sekce ÚP v Lounech</v>
      </c>
      <c r="H833" s="181">
        <f t="shared" si="75"/>
        <v>250900</v>
      </c>
      <c r="I833" s="181">
        <f t="shared" si="76"/>
        <v>65</v>
      </c>
      <c r="J833" s="181" t="str">
        <f>'FÚ_stav 1. 7. 2026'!$A$4</f>
        <v>Ředitel FÚ</v>
      </c>
      <c r="K833" s="181" t="s">
        <v>500</v>
      </c>
      <c r="L833" s="181" t="str">
        <f t="shared" si="72"/>
        <v>Sekce ÚP v Lounech</v>
      </c>
      <c r="M833" s="181" t="str">
        <f>_xlfn.XLOOKUP(I833,'Sekce_ÚP_stav 1. 12. 2025'!$F$4:$F$71,'Sekce_ÚP_stav 1. 12. 2025'!$A$4:$A$71,"nenalezeno",0)</f>
        <v>Ředitel sekce ÚP</v>
      </c>
      <c r="N833" s="181" t="str">
        <f>_xlfn.XLOOKUP(I833,'Sekce_ÚP_stav 1. 12. 2025'!$F$4:$F$71,'Sekce_ÚP_stav 1. 12. 2025'!$C$4:$C$71,"nenalezeno",0)</f>
        <v>Oddělení sekretariátu a provozního zabezpečení</v>
      </c>
      <c r="O833" s="181"/>
    </row>
    <row r="834" spans="1:15" x14ac:dyDescent="0.25">
      <c r="A834" s="233"/>
      <c r="B834" s="114">
        <v>250900460</v>
      </c>
      <c r="C834" s="115" t="s">
        <v>1309</v>
      </c>
      <c r="D834" s="181">
        <f t="shared" si="73"/>
        <v>25</v>
      </c>
      <c r="E834" s="181" t="str">
        <f>_xlfn.XLOOKUP(D834,Číselník!A:A,Číselník!B:B,"nenalezeno",0)</f>
        <v>FÚ pro Ústecký kraj</v>
      </c>
      <c r="F834" s="181">
        <f t="shared" si="74"/>
        <v>2509</v>
      </c>
      <c r="G834" s="181" t="str">
        <f>_xlfn.XLOOKUP(F834,'Číselník II_stav 1. 7. 2026'!A:A,'Číselník II_stav 1. 7. 2026'!B:B,"nenalezeno",0)</f>
        <v>Sekce ÚP v Lounech</v>
      </c>
      <c r="H834" s="181">
        <f t="shared" si="75"/>
        <v>250900</v>
      </c>
      <c r="I834" s="181">
        <f t="shared" si="76"/>
        <v>460</v>
      </c>
      <c r="J834" s="181" t="str">
        <f>'FÚ_stav 1. 7. 2026'!$A$4</f>
        <v>Ředitel FÚ</v>
      </c>
      <c r="K834" s="181" t="s">
        <v>500</v>
      </c>
      <c r="L834" s="181" t="str">
        <f t="shared" si="72"/>
        <v>Sekce ÚP v Lounech</v>
      </c>
      <c r="M834" s="181" t="str">
        <f>_xlfn.XLOOKUP(I834,'Sekce_ÚP_stav 1. 12. 2025'!$F$4:$F$71,'Sekce_ÚP_stav 1. 12. 2025'!$A$4:$A$71,"nenalezeno",0)</f>
        <v>Ředitel sekce ÚP</v>
      </c>
      <c r="N834" s="181" t="str">
        <f>_xlfn.XLOOKUP(I834,'Sekce_ÚP_stav 1. 12. 2025'!$F$4:$F$71,'Sekce_ÚP_stav 1. 12. 2025'!$C$4:$C$71,"nenalezeno",0)</f>
        <v>Oddělení majetkových daní</v>
      </c>
      <c r="O834" s="181"/>
    </row>
    <row r="835" spans="1:15" x14ac:dyDescent="0.25">
      <c r="A835" s="233"/>
      <c r="B835" s="114">
        <v>250900510</v>
      </c>
      <c r="C835" s="115" t="s">
        <v>1310</v>
      </c>
      <c r="D835" s="181">
        <f t="shared" si="73"/>
        <v>25</v>
      </c>
      <c r="E835" s="181" t="str">
        <f>_xlfn.XLOOKUP(D835,Číselník!A:A,Číselník!B:B,"nenalezeno",0)</f>
        <v>FÚ pro Ústecký kraj</v>
      </c>
      <c r="F835" s="181">
        <f t="shared" si="74"/>
        <v>2509</v>
      </c>
      <c r="G835" s="181" t="str">
        <f>_xlfn.XLOOKUP(F835,'Číselník II_stav 1. 7. 2026'!A:A,'Číselník II_stav 1. 7. 2026'!B:B,"nenalezeno",0)</f>
        <v>Sekce ÚP v Lounech</v>
      </c>
      <c r="H835" s="181">
        <f t="shared" si="75"/>
        <v>250900</v>
      </c>
      <c r="I835" s="181">
        <f t="shared" si="76"/>
        <v>510</v>
      </c>
      <c r="J835" s="181" t="str">
        <f>'FÚ_stav 1. 7. 2026'!$A$4</f>
        <v>Ředitel FÚ</v>
      </c>
      <c r="K835" s="181" t="s">
        <v>500</v>
      </c>
      <c r="L835" s="181" t="str">
        <f t="shared" si="72"/>
        <v>Sekce ÚP v Lounech</v>
      </c>
      <c r="M835" s="181" t="str">
        <f>_xlfn.XLOOKUP(I835,'Sekce_ÚP_stav 1. 12. 2025'!$F$4:$F$71,'Sekce_ÚP_stav 1. 12. 2025'!$A$4:$A$71,"nenalezeno",0)</f>
        <v>Ředitel sekce ÚP</v>
      </c>
      <c r="N835" s="181" t="str">
        <f>_xlfn.XLOOKUP(I835,'Sekce_ÚP_stav 1. 12. 2025'!$F$4:$F$71,'Sekce_ÚP_stav 1. 12. 2025'!$C$4:$C$71,"nenalezeno",0)</f>
        <v>Oddělení správy registrů</v>
      </c>
      <c r="O835" s="181"/>
    </row>
    <row r="836" spans="1:15" x14ac:dyDescent="0.25">
      <c r="A836" s="233"/>
      <c r="B836" s="114">
        <v>250950050</v>
      </c>
      <c r="C836" s="115" t="s">
        <v>1311</v>
      </c>
      <c r="D836" s="181">
        <f t="shared" si="73"/>
        <v>25</v>
      </c>
      <c r="E836" s="181" t="str">
        <f>_xlfn.XLOOKUP(D836,Číselník!A:A,Číselník!B:B,"nenalezeno",0)</f>
        <v>FÚ pro Ústecký kraj</v>
      </c>
      <c r="F836" s="181">
        <f t="shared" si="74"/>
        <v>2509</v>
      </c>
      <c r="G836" s="181" t="str">
        <f>_xlfn.XLOOKUP(F836,'Číselník II_stav 1. 7. 2026'!A:A,'Číselník II_stav 1. 7. 2026'!B:B,"nenalezeno",0)</f>
        <v>Sekce ÚP v Lounech</v>
      </c>
      <c r="H836" s="181">
        <f t="shared" si="75"/>
        <v>250950</v>
      </c>
      <c r="I836" s="181">
        <f t="shared" si="76"/>
        <v>50050</v>
      </c>
      <c r="J836" s="181" t="str">
        <f>'FÚ_stav 1. 7. 2026'!$A$4</f>
        <v>Ředitel FÚ</v>
      </c>
      <c r="K836" s="181" t="s">
        <v>500</v>
      </c>
      <c r="L836" s="181" t="str">
        <f t="shared" si="72"/>
        <v>Sekce ÚP v Lounech</v>
      </c>
      <c r="M836" s="181" t="str">
        <f>_xlfn.XLOOKUP(I836,'Sekce_ÚP_stav 1. 12. 2025'!$F$4:$F$71,'Sekce_ÚP_stav 1. 12. 2025'!$A$4:$A$71,"nenalezeno",0)</f>
        <v>Ředitel sekce ÚP</v>
      </c>
      <c r="N836" s="181" t="str">
        <f>_xlfn.XLOOKUP(I836,'Sekce_ÚP_stav 1. 12. 2025'!$F$4:$F$71,'Sekce_ÚP_stav 1. 12. 2025'!$C$4:$C$71,"nenalezeno",0)</f>
        <v>Odbor vyměřovací</v>
      </c>
      <c r="O836" s="181"/>
    </row>
    <row r="837" spans="1:15" x14ac:dyDescent="0.25">
      <c r="A837" s="233"/>
      <c r="B837" s="114">
        <v>250950521</v>
      </c>
      <c r="C837" s="115" t="s">
        <v>1312</v>
      </c>
      <c r="D837" s="181">
        <f t="shared" si="73"/>
        <v>25</v>
      </c>
      <c r="E837" s="181" t="str">
        <f>_xlfn.XLOOKUP(D837,Číselník!A:A,Číselník!B:B,"nenalezeno",0)</f>
        <v>FÚ pro Ústecký kraj</v>
      </c>
      <c r="F837" s="181">
        <f t="shared" si="74"/>
        <v>2509</v>
      </c>
      <c r="G837" s="181" t="str">
        <f>_xlfn.XLOOKUP(F837,'Číselník II_stav 1. 7. 2026'!A:A,'Číselník II_stav 1. 7. 2026'!B:B,"nenalezeno",0)</f>
        <v>Sekce ÚP v Lounech</v>
      </c>
      <c r="H837" s="181">
        <f t="shared" si="75"/>
        <v>250950</v>
      </c>
      <c r="I837" s="181">
        <f t="shared" si="76"/>
        <v>50521</v>
      </c>
      <c r="J837" s="181" t="str">
        <f>'FÚ_stav 1. 7. 2026'!$A$4</f>
        <v>Ředitel FÚ</v>
      </c>
      <c r="K837" s="181" t="s">
        <v>500</v>
      </c>
      <c r="L837" s="181" t="str">
        <f t="shared" si="72"/>
        <v>Sekce ÚP v Lounech</v>
      </c>
      <c r="M837" s="181" t="str">
        <f>_xlfn.XLOOKUP(I837,'Sekce_ÚP_stav 1. 12. 2025'!$F$4:$F$71,'Sekce_ÚP_stav 1. 12. 2025'!$A$4:$A$71,"nenalezeno",0)</f>
        <v>Ředitel sekce ÚP</v>
      </c>
      <c r="N837" s="181" t="str">
        <f>_xlfn.XLOOKUP(I837,'Sekce_ÚP_stav 1. 12. 2025'!$F$4:$F$71,'Sekce_ÚP_stav 1. 12. 2025'!$C$4:$C$71,"nenalezeno",0)</f>
        <v>Odbor vyměřovací</v>
      </c>
      <c r="O837" s="181" t="str">
        <f>_xlfn.XLOOKUP(I837,'Sekce_ÚP_stav 1. 12. 2025'!$F$4:$F$71,'Sekce_ÚP_stav 1. 12. 2025'!$D$4:$D$71,"nenalezeno",0)</f>
        <v>Oddělení vyměřovací I</v>
      </c>
    </row>
    <row r="838" spans="1:15" x14ac:dyDescent="0.25">
      <c r="A838" s="233"/>
      <c r="B838" s="114">
        <v>250950522</v>
      </c>
      <c r="C838" s="115" t="s">
        <v>1313</v>
      </c>
      <c r="D838" s="181">
        <f t="shared" si="73"/>
        <v>25</v>
      </c>
      <c r="E838" s="181" t="str">
        <f>_xlfn.XLOOKUP(D838,Číselník!A:A,Číselník!B:B,"nenalezeno",0)</f>
        <v>FÚ pro Ústecký kraj</v>
      </c>
      <c r="F838" s="181">
        <f t="shared" si="74"/>
        <v>2509</v>
      </c>
      <c r="G838" s="181" t="str">
        <f>_xlfn.XLOOKUP(F838,'Číselník II_stav 1. 7. 2026'!A:A,'Číselník II_stav 1. 7. 2026'!B:B,"nenalezeno",0)</f>
        <v>Sekce ÚP v Lounech</v>
      </c>
      <c r="H838" s="181">
        <f t="shared" si="75"/>
        <v>250950</v>
      </c>
      <c r="I838" s="181">
        <f t="shared" si="76"/>
        <v>50522</v>
      </c>
      <c r="J838" s="181" t="str">
        <f>'FÚ_stav 1. 7. 2026'!$A$4</f>
        <v>Ředitel FÚ</v>
      </c>
      <c r="K838" s="181" t="s">
        <v>500</v>
      </c>
      <c r="L838" s="181" t="str">
        <f t="shared" si="72"/>
        <v>Sekce ÚP v Lounech</v>
      </c>
      <c r="M838" s="181" t="str">
        <f>_xlfn.XLOOKUP(I838,'Sekce_ÚP_stav 1. 12. 2025'!$F$4:$F$71,'Sekce_ÚP_stav 1. 12. 2025'!$A$4:$A$71,"nenalezeno",0)</f>
        <v>Ředitel sekce ÚP</v>
      </c>
      <c r="N838" s="181" t="str">
        <f>_xlfn.XLOOKUP(I838,'Sekce_ÚP_stav 1. 12. 2025'!$F$4:$F$71,'Sekce_ÚP_stav 1. 12. 2025'!$C$4:$C$71,"nenalezeno",0)</f>
        <v>Odbor vyměřovací</v>
      </c>
      <c r="O838" s="181" t="str">
        <f>_xlfn.XLOOKUP(I838,'Sekce_ÚP_stav 1. 12. 2025'!$F$4:$F$71,'Sekce_ÚP_stav 1. 12. 2025'!$D$4:$D$71,"nenalezeno",0)</f>
        <v>Oddělení vyměřovací II</v>
      </c>
    </row>
    <row r="839" spans="1:15" x14ac:dyDescent="0.25">
      <c r="A839" s="233"/>
      <c r="B839" s="114">
        <v>250960050</v>
      </c>
      <c r="C839" s="115" t="s">
        <v>1314</v>
      </c>
      <c r="D839" s="181">
        <f t="shared" si="73"/>
        <v>25</v>
      </c>
      <c r="E839" s="181" t="str">
        <f>_xlfn.XLOOKUP(D839,Číselník!A:A,Číselník!B:B,"nenalezeno",0)</f>
        <v>FÚ pro Ústecký kraj</v>
      </c>
      <c r="F839" s="181">
        <f t="shared" si="74"/>
        <v>2509</v>
      </c>
      <c r="G839" s="181" t="str">
        <f>_xlfn.XLOOKUP(F839,'Číselník II_stav 1. 7. 2026'!A:A,'Číselník II_stav 1. 7. 2026'!B:B,"nenalezeno",0)</f>
        <v>Sekce ÚP v Lounech</v>
      </c>
      <c r="H839" s="181">
        <f t="shared" si="75"/>
        <v>250960</v>
      </c>
      <c r="I839" s="181">
        <f t="shared" si="76"/>
        <v>60050</v>
      </c>
      <c r="J839" s="181" t="str">
        <f>'FÚ_stav 1. 7. 2026'!$A$4</f>
        <v>Ředitel FÚ</v>
      </c>
      <c r="K839" s="181" t="s">
        <v>500</v>
      </c>
      <c r="L839" s="181" t="str">
        <f t="shared" si="72"/>
        <v>Sekce ÚP v Lounech</v>
      </c>
      <c r="M839" s="181" t="str">
        <f>_xlfn.XLOOKUP(I839,'Sekce_ÚP_stav 1. 12. 2025'!$F$4:$F$71,'Sekce_ÚP_stav 1. 12. 2025'!$A$4:$A$71,"nenalezeno",0)</f>
        <v>Ředitel sekce ÚP</v>
      </c>
      <c r="N839" s="181" t="str">
        <f>_xlfn.XLOOKUP(I839,'Sekce_ÚP_stav 1. 12. 2025'!$F$4:$F$71,'Sekce_ÚP_stav 1. 12. 2025'!$C$4:$C$71,"nenalezeno",0)</f>
        <v>Odbor kontrolní</v>
      </c>
      <c r="O839" s="181"/>
    </row>
    <row r="840" spans="1:15" x14ac:dyDescent="0.25">
      <c r="A840" s="233"/>
      <c r="B840" s="114">
        <v>250960561</v>
      </c>
      <c r="C840" s="115" t="s">
        <v>1315</v>
      </c>
      <c r="D840" s="181">
        <f t="shared" si="73"/>
        <v>25</v>
      </c>
      <c r="E840" s="181" t="str">
        <f>_xlfn.XLOOKUP(D840,Číselník!A:A,Číselník!B:B,"nenalezeno",0)</f>
        <v>FÚ pro Ústecký kraj</v>
      </c>
      <c r="F840" s="181">
        <f t="shared" si="74"/>
        <v>2509</v>
      </c>
      <c r="G840" s="181" t="str">
        <f>_xlfn.XLOOKUP(F840,'Číselník II_stav 1. 7. 2026'!A:A,'Číselník II_stav 1. 7. 2026'!B:B,"nenalezeno",0)</f>
        <v>Sekce ÚP v Lounech</v>
      </c>
      <c r="H840" s="181">
        <f t="shared" si="75"/>
        <v>250960</v>
      </c>
      <c r="I840" s="181">
        <f t="shared" si="76"/>
        <v>60561</v>
      </c>
      <c r="J840" s="181" t="str">
        <f>'FÚ_stav 1. 7. 2026'!$A$4</f>
        <v>Ředitel FÚ</v>
      </c>
      <c r="K840" s="181" t="s">
        <v>500</v>
      </c>
      <c r="L840" s="181" t="str">
        <f t="shared" si="72"/>
        <v>Sekce ÚP v Lounech</v>
      </c>
      <c r="M840" s="181" t="str">
        <f>_xlfn.XLOOKUP(I840,'Sekce_ÚP_stav 1. 12. 2025'!$F$4:$F$71,'Sekce_ÚP_stav 1. 12. 2025'!$A$4:$A$71,"nenalezeno",0)</f>
        <v>Ředitel sekce ÚP</v>
      </c>
      <c r="N840" s="181" t="str">
        <f>_xlfn.XLOOKUP(I840,'Sekce_ÚP_stav 1. 12. 2025'!$F$4:$F$71,'Sekce_ÚP_stav 1. 12. 2025'!$C$4:$C$71,"nenalezeno",0)</f>
        <v>Odbor kontrolní</v>
      </c>
      <c r="O840" s="181" t="str">
        <f>_xlfn.XLOOKUP(I840,'Sekce_ÚP_stav 1. 12. 2025'!$F$4:$F$71,'Sekce_ÚP_stav 1. 12. 2025'!$D$4:$D$71,"nenalezeno",0)</f>
        <v>Oddělení kontrolní I</v>
      </c>
    </row>
    <row r="841" spans="1:15" x14ac:dyDescent="0.25">
      <c r="A841" s="233"/>
      <c r="B841" s="114">
        <v>250960562</v>
      </c>
      <c r="C841" s="115" t="s">
        <v>1316</v>
      </c>
      <c r="D841" s="181">
        <f t="shared" si="73"/>
        <v>25</v>
      </c>
      <c r="E841" s="181" t="str">
        <f>_xlfn.XLOOKUP(D841,Číselník!A:A,Číselník!B:B,"nenalezeno",0)</f>
        <v>FÚ pro Ústecký kraj</v>
      </c>
      <c r="F841" s="181">
        <f t="shared" si="74"/>
        <v>2509</v>
      </c>
      <c r="G841" s="181" t="str">
        <f>_xlfn.XLOOKUP(F841,'Číselník II_stav 1. 7. 2026'!A:A,'Číselník II_stav 1. 7. 2026'!B:B,"nenalezeno",0)</f>
        <v>Sekce ÚP v Lounech</v>
      </c>
      <c r="H841" s="181">
        <f t="shared" si="75"/>
        <v>250960</v>
      </c>
      <c r="I841" s="181">
        <f t="shared" si="76"/>
        <v>60562</v>
      </c>
      <c r="J841" s="181" t="str">
        <f>'FÚ_stav 1. 7. 2026'!$A$4</f>
        <v>Ředitel FÚ</v>
      </c>
      <c r="K841" s="181" t="s">
        <v>500</v>
      </c>
      <c r="L841" s="181" t="str">
        <f t="shared" si="72"/>
        <v>Sekce ÚP v Lounech</v>
      </c>
      <c r="M841" s="181" t="str">
        <f>_xlfn.XLOOKUP(I841,'Sekce_ÚP_stav 1. 12. 2025'!$F$4:$F$71,'Sekce_ÚP_stav 1. 12. 2025'!$A$4:$A$71,"nenalezeno",0)</f>
        <v>Ředitel sekce ÚP</v>
      </c>
      <c r="N841" s="181" t="str">
        <f>_xlfn.XLOOKUP(I841,'Sekce_ÚP_stav 1. 12. 2025'!$F$4:$F$71,'Sekce_ÚP_stav 1. 12. 2025'!$C$4:$C$71,"nenalezeno",0)</f>
        <v>Odbor kontrolní</v>
      </c>
      <c r="O841" s="181" t="str">
        <f>_xlfn.XLOOKUP(I841,'Sekce_ÚP_stav 1. 12. 2025'!$F$4:$F$71,'Sekce_ÚP_stav 1. 12. 2025'!$D$4:$D$71,"nenalezeno",0)</f>
        <v>Oddělení kontrolní II</v>
      </c>
    </row>
    <row r="842" spans="1:15" x14ac:dyDescent="0.25">
      <c r="A842" s="233"/>
      <c r="B842" s="114">
        <v>251000030</v>
      </c>
      <c r="C842" s="115" t="s">
        <v>1317</v>
      </c>
      <c r="D842" s="181">
        <f t="shared" si="73"/>
        <v>25</v>
      </c>
      <c r="E842" s="181" t="str">
        <f>_xlfn.XLOOKUP(D842,Číselník!A:A,Číselník!B:B,"nenalezeno",0)</f>
        <v>FÚ pro Ústecký kraj</v>
      </c>
      <c r="F842" s="181">
        <f t="shared" si="74"/>
        <v>2510</v>
      </c>
      <c r="G842" s="181" t="str">
        <f>_xlfn.XLOOKUP(F842,'Číselník II_stav 1. 7. 2026'!A:A,'Číselník II_stav 1. 7. 2026'!B:B,"nenalezeno",0)</f>
        <v>Sekce ÚP v Mostě</v>
      </c>
      <c r="H842" s="181">
        <f t="shared" si="75"/>
        <v>251000</v>
      </c>
      <c r="I842" s="181">
        <f t="shared" si="76"/>
        <v>30</v>
      </c>
      <c r="J842" s="181" t="str">
        <f>'FÚ_stav 1. 7. 2026'!$A$4</f>
        <v>Ředitel FÚ</v>
      </c>
      <c r="K842" s="181" t="s">
        <v>501</v>
      </c>
      <c r="L842" s="181" t="str">
        <f t="shared" si="72"/>
        <v>Sekce ÚP v Mostě</v>
      </c>
      <c r="M842" s="181" t="str">
        <f>_xlfn.XLOOKUP(I842,'Sekce_ÚP_stav 1. 12. 2025'!$F$4:$F$71,'Sekce_ÚP_stav 1. 12. 2025'!$A$4:$A$71,"nenalezeno",0)</f>
        <v>Ředitel sekce ÚP</v>
      </c>
      <c r="N842" s="181"/>
      <c r="O842" s="181"/>
    </row>
    <row r="843" spans="1:15" x14ac:dyDescent="0.25">
      <c r="A843" s="233"/>
      <c r="B843" s="114">
        <v>251000065</v>
      </c>
      <c r="C843" s="115" t="s">
        <v>1318</v>
      </c>
      <c r="D843" s="181">
        <f t="shared" si="73"/>
        <v>25</v>
      </c>
      <c r="E843" s="181" t="str">
        <f>_xlfn.XLOOKUP(D843,Číselník!A:A,Číselník!B:B,"nenalezeno",0)</f>
        <v>FÚ pro Ústecký kraj</v>
      </c>
      <c r="F843" s="181">
        <f t="shared" si="74"/>
        <v>2510</v>
      </c>
      <c r="G843" s="181" t="str">
        <f>_xlfn.XLOOKUP(F843,'Číselník II_stav 1. 7. 2026'!A:A,'Číselník II_stav 1. 7. 2026'!B:B,"nenalezeno",0)</f>
        <v>Sekce ÚP v Mostě</v>
      </c>
      <c r="H843" s="181">
        <f t="shared" si="75"/>
        <v>251000</v>
      </c>
      <c r="I843" s="181">
        <f t="shared" si="76"/>
        <v>65</v>
      </c>
      <c r="J843" s="181" t="str">
        <f>'FÚ_stav 1. 7. 2026'!$A$4</f>
        <v>Ředitel FÚ</v>
      </c>
      <c r="K843" s="181" t="s">
        <v>501</v>
      </c>
      <c r="L843" s="181" t="str">
        <f t="shared" si="72"/>
        <v>Sekce ÚP v Mostě</v>
      </c>
      <c r="M843" s="181" t="str">
        <f>_xlfn.XLOOKUP(I843,'Sekce_ÚP_stav 1. 12. 2025'!$F$4:$F$71,'Sekce_ÚP_stav 1. 12. 2025'!$A$4:$A$71,"nenalezeno",0)</f>
        <v>Ředitel sekce ÚP</v>
      </c>
      <c r="N843" s="181" t="str">
        <f>_xlfn.XLOOKUP(I843,'Sekce_ÚP_stav 1. 12. 2025'!$F$4:$F$71,'Sekce_ÚP_stav 1. 12. 2025'!$C$4:$C$71,"nenalezeno",0)</f>
        <v>Oddělení sekretariátu a provozního zabezpečení</v>
      </c>
      <c r="O843" s="181"/>
    </row>
    <row r="844" spans="1:15" x14ac:dyDescent="0.25">
      <c r="A844" s="233"/>
      <c r="B844" s="114">
        <v>251000460</v>
      </c>
      <c r="C844" s="115" t="s">
        <v>1319</v>
      </c>
      <c r="D844" s="181">
        <f t="shared" si="73"/>
        <v>25</v>
      </c>
      <c r="E844" s="181" t="str">
        <f>_xlfn.XLOOKUP(D844,Číselník!A:A,Číselník!B:B,"nenalezeno",0)</f>
        <v>FÚ pro Ústecký kraj</v>
      </c>
      <c r="F844" s="181">
        <f t="shared" si="74"/>
        <v>2510</v>
      </c>
      <c r="G844" s="181" t="str">
        <f>_xlfn.XLOOKUP(F844,'Číselník II_stav 1. 7. 2026'!A:A,'Číselník II_stav 1. 7. 2026'!B:B,"nenalezeno",0)</f>
        <v>Sekce ÚP v Mostě</v>
      </c>
      <c r="H844" s="181">
        <f t="shared" si="75"/>
        <v>251000</v>
      </c>
      <c r="I844" s="181">
        <f t="shared" si="76"/>
        <v>460</v>
      </c>
      <c r="J844" s="181" t="str">
        <f>'FÚ_stav 1. 7. 2026'!$A$4</f>
        <v>Ředitel FÚ</v>
      </c>
      <c r="K844" s="181" t="s">
        <v>501</v>
      </c>
      <c r="L844" s="181" t="str">
        <f t="shared" si="72"/>
        <v>Sekce ÚP v Mostě</v>
      </c>
      <c r="M844" s="181" t="str">
        <f>_xlfn.XLOOKUP(I844,'Sekce_ÚP_stav 1. 12. 2025'!$F$4:$F$71,'Sekce_ÚP_stav 1. 12. 2025'!$A$4:$A$71,"nenalezeno",0)</f>
        <v>Ředitel sekce ÚP</v>
      </c>
      <c r="N844" s="181" t="str">
        <f>_xlfn.XLOOKUP(I844,'Sekce_ÚP_stav 1. 12. 2025'!$F$4:$F$71,'Sekce_ÚP_stav 1. 12. 2025'!$C$4:$C$71,"nenalezeno",0)</f>
        <v>Oddělení majetkových daní</v>
      </c>
      <c r="O844" s="181"/>
    </row>
    <row r="845" spans="1:15" x14ac:dyDescent="0.25">
      <c r="A845" s="233"/>
      <c r="B845" s="114">
        <v>251000510</v>
      </c>
      <c r="C845" s="115" t="s">
        <v>1320</v>
      </c>
      <c r="D845" s="181">
        <f t="shared" si="73"/>
        <v>25</v>
      </c>
      <c r="E845" s="181" t="str">
        <f>_xlfn.XLOOKUP(D845,Číselník!A:A,Číselník!B:B,"nenalezeno",0)</f>
        <v>FÚ pro Ústecký kraj</v>
      </c>
      <c r="F845" s="181">
        <f t="shared" si="74"/>
        <v>2510</v>
      </c>
      <c r="G845" s="181" t="str">
        <f>_xlfn.XLOOKUP(F845,'Číselník II_stav 1. 7. 2026'!A:A,'Číselník II_stav 1. 7. 2026'!B:B,"nenalezeno",0)</f>
        <v>Sekce ÚP v Mostě</v>
      </c>
      <c r="H845" s="181">
        <f t="shared" si="75"/>
        <v>251000</v>
      </c>
      <c r="I845" s="181">
        <f t="shared" si="76"/>
        <v>510</v>
      </c>
      <c r="J845" s="181" t="str">
        <f>'FÚ_stav 1. 7. 2026'!$A$4</f>
        <v>Ředitel FÚ</v>
      </c>
      <c r="K845" s="181" t="s">
        <v>501</v>
      </c>
      <c r="L845" s="181" t="str">
        <f t="shared" si="72"/>
        <v>Sekce ÚP v Mostě</v>
      </c>
      <c r="M845" s="181" t="str">
        <f>_xlfn.XLOOKUP(I845,'Sekce_ÚP_stav 1. 12. 2025'!$F$4:$F$71,'Sekce_ÚP_stav 1. 12. 2025'!$A$4:$A$71,"nenalezeno",0)</f>
        <v>Ředitel sekce ÚP</v>
      </c>
      <c r="N845" s="181" t="str">
        <f>_xlfn.XLOOKUP(I845,'Sekce_ÚP_stav 1. 12. 2025'!$F$4:$F$71,'Sekce_ÚP_stav 1. 12. 2025'!$C$4:$C$71,"nenalezeno",0)</f>
        <v>Oddělení správy registrů</v>
      </c>
      <c r="O845" s="181"/>
    </row>
    <row r="846" spans="1:15" x14ac:dyDescent="0.25">
      <c r="A846" s="233"/>
      <c r="B846" s="114">
        <v>251050050</v>
      </c>
      <c r="C846" s="115" t="s">
        <v>1321</v>
      </c>
      <c r="D846" s="181">
        <f t="shared" si="73"/>
        <v>25</v>
      </c>
      <c r="E846" s="181" t="str">
        <f>_xlfn.XLOOKUP(D846,Číselník!A:A,Číselník!B:B,"nenalezeno",0)</f>
        <v>FÚ pro Ústecký kraj</v>
      </c>
      <c r="F846" s="181">
        <f t="shared" si="74"/>
        <v>2510</v>
      </c>
      <c r="G846" s="181" t="str">
        <f>_xlfn.XLOOKUP(F846,'Číselník II_stav 1. 7. 2026'!A:A,'Číselník II_stav 1. 7. 2026'!B:B,"nenalezeno",0)</f>
        <v>Sekce ÚP v Mostě</v>
      </c>
      <c r="H846" s="181">
        <f t="shared" si="75"/>
        <v>251050</v>
      </c>
      <c r="I846" s="181">
        <f t="shared" si="76"/>
        <v>50050</v>
      </c>
      <c r="J846" s="181" t="str">
        <f>'FÚ_stav 1. 7. 2026'!$A$4</f>
        <v>Ředitel FÚ</v>
      </c>
      <c r="K846" s="181" t="s">
        <v>501</v>
      </c>
      <c r="L846" s="181" t="str">
        <f t="shared" si="72"/>
        <v>Sekce ÚP v Mostě</v>
      </c>
      <c r="M846" s="181" t="str">
        <f>_xlfn.XLOOKUP(I846,'Sekce_ÚP_stav 1. 12. 2025'!$F$4:$F$71,'Sekce_ÚP_stav 1. 12. 2025'!$A$4:$A$71,"nenalezeno",0)</f>
        <v>Ředitel sekce ÚP</v>
      </c>
      <c r="N846" s="181" t="str">
        <f>_xlfn.XLOOKUP(I846,'Sekce_ÚP_stav 1. 12. 2025'!$F$4:$F$71,'Sekce_ÚP_stav 1. 12. 2025'!$C$4:$C$71,"nenalezeno",0)</f>
        <v>Odbor vyměřovací</v>
      </c>
      <c r="O846" s="181"/>
    </row>
    <row r="847" spans="1:15" x14ac:dyDescent="0.25">
      <c r="A847" s="233"/>
      <c r="B847" s="114">
        <v>251050521</v>
      </c>
      <c r="C847" s="115" t="s">
        <v>1322</v>
      </c>
      <c r="D847" s="181">
        <f t="shared" si="73"/>
        <v>25</v>
      </c>
      <c r="E847" s="181" t="str">
        <f>_xlfn.XLOOKUP(D847,Číselník!A:A,Číselník!B:B,"nenalezeno",0)</f>
        <v>FÚ pro Ústecký kraj</v>
      </c>
      <c r="F847" s="181">
        <f t="shared" si="74"/>
        <v>2510</v>
      </c>
      <c r="G847" s="181" t="str">
        <f>_xlfn.XLOOKUP(F847,'Číselník II_stav 1. 7. 2026'!A:A,'Číselník II_stav 1. 7. 2026'!B:B,"nenalezeno",0)</f>
        <v>Sekce ÚP v Mostě</v>
      </c>
      <c r="H847" s="181">
        <f t="shared" si="75"/>
        <v>251050</v>
      </c>
      <c r="I847" s="181">
        <f t="shared" si="76"/>
        <v>50521</v>
      </c>
      <c r="J847" s="181" t="str">
        <f>'FÚ_stav 1. 7. 2026'!$A$4</f>
        <v>Ředitel FÚ</v>
      </c>
      <c r="K847" s="181" t="s">
        <v>501</v>
      </c>
      <c r="L847" s="181" t="str">
        <f t="shared" ref="L847:L864" si="77">$G847</f>
        <v>Sekce ÚP v Mostě</v>
      </c>
      <c r="M847" s="181" t="str">
        <f>_xlfn.XLOOKUP(I847,'Sekce_ÚP_stav 1. 12. 2025'!$F$4:$F$71,'Sekce_ÚP_stav 1. 12. 2025'!$A$4:$A$71,"nenalezeno",0)</f>
        <v>Ředitel sekce ÚP</v>
      </c>
      <c r="N847" s="181" t="str">
        <f>_xlfn.XLOOKUP(I847,'Sekce_ÚP_stav 1. 12. 2025'!$F$4:$F$71,'Sekce_ÚP_stav 1. 12. 2025'!$C$4:$C$71,"nenalezeno",0)</f>
        <v>Odbor vyměřovací</v>
      </c>
      <c r="O847" s="181" t="str">
        <f>_xlfn.XLOOKUP(I847,'Sekce_ÚP_stav 1. 12. 2025'!$F$4:$F$71,'Sekce_ÚP_stav 1. 12. 2025'!$D$4:$D$71,"nenalezeno",0)</f>
        <v>Oddělení vyměřovací I</v>
      </c>
    </row>
    <row r="848" spans="1:15" x14ac:dyDescent="0.25">
      <c r="A848" s="233"/>
      <c r="B848" s="114">
        <v>251050522</v>
      </c>
      <c r="C848" s="115" t="s">
        <v>1323</v>
      </c>
      <c r="D848" s="181">
        <f t="shared" si="73"/>
        <v>25</v>
      </c>
      <c r="E848" s="181" t="str">
        <f>_xlfn.XLOOKUP(D848,Číselník!A:A,Číselník!B:B,"nenalezeno",0)</f>
        <v>FÚ pro Ústecký kraj</v>
      </c>
      <c r="F848" s="181">
        <f t="shared" si="74"/>
        <v>2510</v>
      </c>
      <c r="G848" s="181" t="str">
        <f>_xlfn.XLOOKUP(F848,'Číselník II_stav 1. 7. 2026'!A:A,'Číselník II_stav 1. 7. 2026'!B:B,"nenalezeno",0)</f>
        <v>Sekce ÚP v Mostě</v>
      </c>
      <c r="H848" s="181">
        <f t="shared" si="75"/>
        <v>251050</v>
      </c>
      <c r="I848" s="181">
        <f t="shared" si="76"/>
        <v>50522</v>
      </c>
      <c r="J848" s="181" t="str">
        <f>'FÚ_stav 1. 7. 2026'!$A$4</f>
        <v>Ředitel FÚ</v>
      </c>
      <c r="K848" s="181" t="s">
        <v>501</v>
      </c>
      <c r="L848" s="181" t="str">
        <f t="shared" si="77"/>
        <v>Sekce ÚP v Mostě</v>
      </c>
      <c r="M848" s="181" t="str">
        <f>_xlfn.XLOOKUP(I848,'Sekce_ÚP_stav 1. 12. 2025'!$F$4:$F$71,'Sekce_ÚP_stav 1. 12. 2025'!$A$4:$A$71,"nenalezeno",0)</f>
        <v>Ředitel sekce ÚP</v>
      </c>
      <c r="N848" s="181" t="str">
        <f>_xlfn.XLOOKUP(I848,'Sekce_ÚP_stav 1. 12. 2025'!$F$4:$F$71,'Sekce_ÚP_stav 1. 12. 2025'!$C$4:$C$71,"nenalezeno",0)</f>
        <v>Odbor vyměřovací</v>
      </c>
      <c r="O848" s="181" t="str">
        <f>_xlfn.XLOOKUP(I848,'Sekce_ÚP_stav 1. 12. 2025'!$F$4:$F$71,'Sekce_ÚP_stav 1. 12. 2025'!$D$4:$D$71,"nenalezeno",0)</f>
        <v>Oddělení vyměřovací II</v>
      </c>
    </row>
    <row r="849" spans="1:15" x14ac:dyDescent="0.25">
      <c r="A849" s="233"/>
      <c r="B849" s="114">
        <v>251050523</v>
      </c>
      <c r="C849" s="115" t="s">
        <v>1324</v>
      </c>
      <c r="D849" s="181">
        <f t="shared" si="73"/>
        <v>25</v>
      </c>
      <c r="E849" s="181" t="str">
        <f>_xlfn.XLOOKUP(D849,Číselník!A:A,Číselník!B:B,"nenalezeno",0)</f>
        <v>FÚ pro Ústecký kraj</v>
      </c>
      <c r="F849" s="181">
        <f t="shared" si="74"/>
        <v>2510</v>
      </c>
      <c r="G849" s="181" t="str">
        <f>_xlfn.XLOOKUP(F849,'Číselník II_stav 1. 7. 2026'!A:A,'Číselník II_stav 1. 7. 2026'!B:B,"nenalezeno",0)</f>
        <v>Sekce ÚP v Mostě</v>
      </c>
      <c r="H849" s="181">
        <f t="shared" si="75"/>
        <v>251050</v>
      </c>
      <c r="I849" s="181">
        <f t="shared" si="76"/>
        <v>50523</v>
      </c>
      <c r="J849" s="181" t="str">
        <f>'FÚ_stav 1. 7. 2026'!$A$4</f>
        <v>Ředitel FÚ</v>
      </c>
      <c r="K849" s="181" t="s">
        <v>501</v>
      </c>
      <c r="L849" s="181" t="str">
        <f t="shared" si="77"/>
        <v>Sekce ÚP v Mostě</v>
      </c>
      <c r="M849" s="181" t="str">
        <f>_xlfn.XLOOKUP(I849,'Sekce_ÚP_stav 1. 12. 2025'!$F$4:$F$71,'Sekce_ÚP_stav 1. 12. 2025'!$A$4:$A$71,"nenalezeno",0)</f>
        <v>Ředitel sekce ÚP</v>
      </c>
      <c r="N849" s="181" t="str">
        <f>_xlfn.XLOOKUP(I849,'Sekce_ÚP_stav 1. 12. 2025'!$F$4:$F$71,'Sekce_ÚP_stav 1. 12. 2025'!$C$4:$C$71,"nenalezeno",0)</f>
        <v>Odbor vyměřovací</v>
      </c>
      <c r="O849" s="181" t="str">
        <f>_xlfn.XLOOKUP(I849,'Sekce_ÚP_stav 1. 12. 2025'!$F$4:$F$71,'Sekce_ÚP_stav 1. 12. 2025'!$D$4:$D$71,"nenalezeno",0)</f>
        <v>Oddělení vyměřovací III</v>
      </c>
    </row>
    <row r="850" spans="1:15" x14ac:dyDescent="0.25">
      <c r="A850" s="233"/>
      <c r="B850" s="114">
        <v>251060050</v>
      </c>
      <c r="C850" s="115" t="s">
        <v>1325</v>
      </c>
      <c r="D850" s="181">
        <f t="shared" si="73"/>
        <v>25</v>
      </c>
      <c r="E850" s="181" t="str">
        <f>_xlfn.XLOOKUP(D850,Číselník!A:A,Číselník!B:B,"nenalezeno",0)</f>
        <v>FÚ pro Ústecký kraj</v>
      </c>
      <c r="F850" s="181">
        <f t="shared" si="74"/>
        <v>2510</v>
      </c>
      <c r="G850" s="181" t="str">
        <f>_xlfn.XLOOKUP(F850,'Číselník II_stav 1. 7. 2026'!A:A,'Číselník II_stav 1. 7. 2026'!B:B,"nenalezeno",0)</f>
        <v>Sekce ÚP v Mostě</v>
      </c>
      <c r="H850" s="181">
        <f t="shared" si="75"/>
        <v>251060</v>
      </c>
      <c r="I850" s="181">
        <f t="shared" si="76"/>
        <v>60050</v>
      </c>
      <c r="J850" s="181" t="str">
        <f>'FÚ_stav 1. 7. 2026'!$A$4</f>
        <v>Ředitel FÚ</v>
      </c>
      <c r="K850" s="181" t="s">
        <v>501</v>
      </c>
      <c r="L850" s="181" t="str">
        <f t="shared" si="77"/>
        <v>Sekce ÚP v Mostě</v>
      </c>
      <c r="M850" s="181" t="str">
        <f>_xlfn.XLOOKUP(I850,'Sekce_ÚP_stav 1. 12. 2025'!$F$4:$F$71,'Sekce_ÚP_stav 1. 12. 2025'!$A$4:$A$71,"nenalezeno",0)</f>
        <v>Ředitel sekce ÚP</v>
      </c>
      <c r="N850" s="181" t="str">
        <f>_xlfn.XLOOKUP(I850,'Sekce_ÚP_stav 1. 12. 2025'!$F$4:$F$71,'Sekce_ÚP_stav 1. 12. 2025'!$C$4:$C$71,"nenalezeno",0)</f>
        <v>Odbor kontrolní</v>
      </c>
      <c r="O850" s="181"/>
    </row>
    <row r="851" spans="1:15" x14ac:dyDescent="0.25">
      <c r="A851" s="233"/>
      <c r="B851" s="114">
        <v>251060561</v>
      </c>
      <c r="C851" s="115" t="s">
        <v>1326</v>
      </c>
      <c r="D851" s="181">
        <f t="shared" si="73"/>
        <v>25</v>
      </c>
      <c r="E851" s="181" t="str">
        <f>_xlfn.XLOOKUP(D851,Číselník!A:A,Číselník!B:B,"nenalezeno",0)</f>
        <v>FÚ pro Ústecký kraj</v>
      </c>
      <c r="F851" s="181">
        <f t="shared" si="74"/>
        <v>2510</v>
      </c>
      <c r="G851" s="181" t="str">
        <f>_xlfn.XLOOKUP(F851,'Číselník II_stav 1. 7. 2026'!A:A,'Číselník II_stav 1. 7. 2026'!B:B,"nenalezeno",0)</f>
        <v>Sekce ÚP v Mostě</v>
      </c>
      <c r="H851" s="181">
        <f t="shared" si="75"/>
        <v>251060</v>
      </c>
      <c r="I851" s="181">
        <f t="shared" si="76"/>
        <v>60561</v>
      </c>
      <c r="J851" s="181" t="str">
        <f>'FÚ_stav 1. 7. 2026'!$A$4</f>
        <v>Ředitel FÚ</v>
      </c>
      <c r="K851" s="181" t="s">
        <v>501</v>
      </c>
      <c r="L851" s="181" t="str">
        <f t="shared" si="77"/>
        <v>Sekce ÚP v Mostě</v>
      </c>
      <c r="M851" s="181" t="str">
        <f>_xlfn.XLOOKUP(I851,'Sekce_ÚP_stav 1. 12. 2025'!$F$4:$F$71,'Sekce_ÚP_stav 1. 12. 2025'!$A$4:$A$71,"nenalezeno",0)</f>
        <v>Ředitel sekce ÚP</v>
      </c>
      <c r="N851" s="181" t="str">
        <f>_xlfn.XLOOKUP(I851,'Sekce_ÚP_stav 1. 12. 2025'!$F$4:$F$71,'Sekce_ÚP_stav 1. 12. 2025'!$C$4:$C$71,"nenalezeno",0)</f>
        <v>Odbor kontrolní</v>
      </c>
      <c r="O851" s="181" t="str">
        <f>_xlfn.XLOOKUP(I851,'Sekce_ÚP_stav 1. 12. 2025'!$F$4:$F$71,'Sekce_ÚP_stav 1. 12. 2025'!$D$4:$D$71,"nenalezeno",0)</f>
        <v>Oddělení kontrolní I</v>
      </c>
    </row>
    <row r="852" spans="1:15" x14ac:dyDescent="0.25">
      <c r="A852" s="233"/>
      <c r="B852" s="114">
        <v>251060562</v>
      </c>
      <c r="C852" s="115" t="s">
        <v>1327</v>
      </c>
      <c r="D852" s="181">
        <f t="shared" si="73"/>
        <v>25</v>
      </c>
      <c r="E852" s="181" t="str">
        <f>_xlfn.XLOOKUP(D852,Číselník!A:A,Číselník!B:B,"nenalezeno",0)</f>
        <v>FÚ pro Ústecký kraj</v>
      </c>
      <c r="F852" s="181">
        <f t="shared" si="74"/>
        <v>2510</v>
      </c>
      <c r="G852" s="181" t="str">
        <f>_xlfn.XLOOKUP(F852,'Číselník II_stav 1. 7. 2026'!A:A,'Číselník II_stav 1. 7. 2026'!B:B,"nenalezeno",0)</f>
        <v>Sekce ÚP v Mostě</v>
      </c>
      <c r="H852" s="181">
        <f t="shared" si="75"/>
        <v>251060</v>
      </c>
      <c r="I852" s="181">
        <f t="shared" si="76"/>
        <v>60562</v>
      </c>
      <c r="J852" s="181" t="str">
        <f>'FÚ_stav 1. 7. 2026'!$A$4</f>
        <v>Ředitel FÚ</v>
      </c>
      <c r="K852" s="181" t="s">
        <v>501</v>
      </c>
      <c r="L852" s="181" t="str">
        <f t="shared" si="77"/>
        <v>Sekce ÚP v Mostě</v>
      </c>
      <c r="M852" s="181" t="str">
        <f>_xlfn.XLOOKUP(I852,'Sekce_ÚP_stav 1. 12. 2025'!$F$4:$F$71,'Sekce_ÚP_stav 1. 12. 2025'!$A$4:$A$71,"nenalezeno",0)</f>
        <v>Ředitel sekce ÚP</v>
      </c>
      <c r="N852" s="181" t="str">
        <f>_xlfn.XLOOKUP(I852,'Sekce_ÚP_stav 1. 12. 2025'!$F$4:$F$71,'Sekce_ÚP_stav 1. 12. 2025'!$C$4:$C$71,"nenalezeno",0)</f>
        <v>Odbor kontrolní</v>
      </c>
      <c r="O852" s="181" t="str">
        <f>_xlfn.XLOOKUP(I852,'Sekce_ÚP_stav 1. 12. 2025'!$F$4:$F$71,'Sekce_ÚP_stav 1. 12. 2025'!$D$4:$D$71,"nenalezeno",0)</f>
        <v>Oddělení kontrolní II</v>
      </c>
    </row>
    <row r="853" spans="1:15" x14ac:dyDescent="0.25">
      <c r="A853" s="233"/>
      <c r="B853" s="114">
        <v>251400030</v>
      </c>
      <c r="C853" s="115" t="s">
        <v>1328</v>
      </c>
      <c r="D853" s="181">
        <f t="shared" si="73"/>
        <v>25</v>
      </c>
      <c r="E853" s="181" t="str">
        <f>_xlfn.XLOOKUP(D853,Číselník!A:A,Číselník!B:B,"nenalezeno",0)</f>
        <v>FÚ pro Ústecký kraj</v>
      </c>
      <c r="F853" s="181">
        <f t="shared" si="74"/>
        <v>2514</v>
      </c>
      <c r="G853" s="181" t="str">
        <f>_xlfn.XLOOKUP(F853,'Číselník II_stav 1. 7. 2026'!A:A,'Číselník II_stav 1. 7. 2026'!B:B,"nenalezeno",0)</f>
        <v>Sekce ÚP v Teplicích</v>
      </c>
      <c r="H853" s="181">
        <f t="shared" si="75"/>
        <v>251400</v>
      </c>
      <c r="I853" s="181">
        <f t="shared" si="76"/>
        <v>30</v>
      </c>
      <c r="J853" s="181" t="str">
        <f>'FÚ_stav 1. 7. 2026'!$A$4</f>
        <v>Ředitel FÚ</v>
      </c>
      <c r="K853" s="181" t="s">
        <v>502</v>
      </c>
      <c r="L853" s="181" t="str">
        <f t="shared" si="77"/>
        <v>Sekce ÚP v Teplicích</v>
      </c>
      <c r="M853" s="181" t="str">
        <f>_xlfn.XLOOKUP(I853,'Sekce_ÚP_stav 1. 12. 2025'!$F$4:$F$71,'Sekce_ÚP_stav 1. 12. 2025'!$A$4:$A$71,"nenalezeno",0)</f>
        <v>Ředitel sekce ÚP</v>
      </c>
      <c r="N853" s="181"/>
      <c r="O853" s="181"/>
    </row>
    <row r="854" spans="1:15" x14ac:dyDescent="0.25">
      <c r="A854" s="233"/>
      <c r="B854" s="114">
        <v>251400065</v>
      </c>
      <c r="C854" s="115" t="s">
        <v>1329</v>
      </c>
      <c r="D854" s="181">
        <f t="shared" si="73"/>
        <v>25</v>
      </c>
      <c r="E854" s="181" t="str">
        <f>_xlfn.XLOOKUP(D854,Číselník!A:A,Číselník!B:B,"nenalezeno",0)</f>
        <v>FÚ pro Ústecký kraj</v>
      </c>
      <c r="F854" s="181">
        <f t="shared" si="74"/>
        <v>2514</v>
      </c>
      <c r="G854" s="181" t="str">
        <f>_xlfn.XLOOKUP(F854,'Číselník II_stav 1. 7. 2026'!A:A,'Číselník II_stav 1. 7. 2026'!B:B,"nenalezeno",0)</f>
        <v>Sekce ÚP v Teplicích</v>
      </c>
      <c r="H854" s="181">
        <f t="shared" si="75"/>
        <v>251400</v>
      </c>
      <c r="I854" s="181">
        <f t="shared" si="76"/>
        <v>65</v>
      </c>
      <c r="J854" s="181" t="str">
        <f>'FÚ_stav 1. 7. 2026'!$A$4</f>
        <v>Ředitel FÚ</v>
      </c>
      <c r="K854" s="181" t="s">
        <v>502</v>
      </c>
      <c r="L854" s="181" t="str">
        <f t="shared" si="77"/>
        <v>Sekce ÚP v Teplicích</v>
      </c>
      <c r="M854" s="181" t="str">
        <f>_xlfn.XLOOKUP(I854,'Sekce_ÚP_stav 1. 12. 2025'!$F$4:$F$71,'Sekce_ÚP_stav 1. 12. 2025'!$A$4:$A$71,"nenalezeno",0)</f>
        <v>Ředitel sekce ÚP</v>
      </c>
      <c r="N854" s="181" t="str">
        <f>_xlfn.XLOOKUP(I854,'Sekce_ÚP_stav 1. 12. 2025'!$F$4:$F$71,'Sekce_ÚP_stav 1. 12. 2025'!$C$4:$C$71,"nenalezeno",0)</f>
        <v>Oddělení sekretariátu a provozního zabezpečení</v>
      </c>
      <c r="O854" s="181"/>
    </row>
    <row r="855" spans="1:15" x14ac:dyDescent="0.25">
      <c r="A855" s="233"/>
      <c r="B855" s="114">
        <v>251400460</v>
      </c>
      <c r="C855" s="115" t="s">
        <v>1330</v>
      </c>
      <c r="D855" s="181">
        <f t="shared" si="73"/>
        <v>25</v>
      </c>
      <c r="E855" s="181" t="str">
        <f>_xlfn.XLOOKUP(D855,Číselník!A:A,Číselník!B:B,"nenalezeno",0)</f>
        <v>FÚ pro Ústecký kraj</v>
      </c>
      <c r="F855" s="181">
        <f t="shared" si="74"/>
        <v>2514</v>
      </c>
      <c r="G855" s="181" t="str">
        <f>_xlfn.XLOOKUP(F855,'Číselník II_stav 1. 7. 2026'!A:A,'Číselník II_stav 1. 7. 2026'!B:B,"nenalezeno",0)</f>
        <v>Sekce ÚP v Teplicích</v>
      </c>
      <c r="H855" s="181">
        <f t="shared" si="75"/>
        <v>251400</v>
      </c>
      <c r="I855" s="181">
        <f t="shared" si="76"/>
        <v>460</v>
      </c>
      <c r="J855" s="181" t="str">
        <f>'FÚ_stav 1. 7. 2026'!$A$4</f>
        <v>Ředitel FÚ</v>
      </c>
      <c r="K855" s="181" t="s">
        <v>502</v>
      </c>
      <c r="L855" s="181" t="str">
        <f t="shared" si="77"/>
        <v>Sekce ÚP v Teplicích</v>
      </c>
      <c r="M855" s="181" t="str">
        <f>_xlfn.XLOOKUP(I855,'Sekce_ÚP_stav 1. 12. 2025'!$F$4:$F$71,'Sekce_ÚP_stav 1. 12. 2025'!$A$4:$A$71,"nenalezeno",0)</f>
        <v>Ředitel sekce ÚP</v>
      </c>
      <c r="N855" s="181" t="str">
        <f>_xlfn.XLOOKUP(I855,'Sekce_ÚP_stav 1. 12. 2025'!$F$4:$F$71,'Sekce_ÚP_stav 1. 12. 2025'!$C$4:$C$71,"nenalezeno",0)</f>
        <v>Oddělení majetkových daní</v>
      </c>
      <c r="O855" s="181"/>
    </row>
    <row r="856" spans="1:15" x14ac:dyDescent="0.25">
      <c r="A856" s="233"/>
      <c r="B856" s="114">
        <v>251400510</v>
      </c>
      <c r="C856" s="115" t="s">
        <v>1331</v>
      </c>
      <c r="D856" s="181">
        <f t="shared" si="73"/>
        <v>25</v>
      </c>
      <c r="E856" s="181" t="str">
        <f>_xlfn.XLOOKUP(D856,Číselník!A:A,Číselník!B:B,"nenalezeno",0)</f>
        <v>FÚ pro Ústecký kraj</v>
      </c>
      <c r="F856" s="181">
        <f t="shared" si="74"/>
        <v>2514</v>
      </c>
      <c r="G856" s="181" t="str">
        <f>_xlfn.XLOOKUP(F856,'Číselník II_stav 1. 7. 2026'!A:A,'Číselník II_stav 1. 7. 2026'!B:B,"nenalezeno",0)</f>
        <v>Sekce ÚP v Teplicích</v>
      </c>
      <c r="H856" s="181">
        <f t="shared" si="75"/>
        <v>251400</v>
      </c>
      <c r="I856" s="181">
        <f t="shared" si="76"/>
        <v>510</v>
      </c>
      <c r="J856" s="181" t="str">
        <f>'FÚ_stav 1. 7. 2026'!$A$4</f>
        <v>Ředitel FÚ</v>
      </c>
      <c r="K856" s="181" t="s">
        <v>502</v>
      </c>
      <c r="L856" s="181" t="str">
        <f t="shared" si="77"/>
        <v>Sekce ÚP v Teplicích</v>
      </c>
      <c r="M856" s="181" t="str">
        <f>_xlfn.XLOOKUP(I856,'Sekce_ÚP_stav 1. 12. 2025'!$F$4:$F$71,'Sekce_ÚP_stav 1. 12. 2025'!$A$4:$A$71,"nenalezeno",0)</f>
        <v>Ředitel sekce ÚP</v>
      </c>
      <c r="N856" s="181" t="str">
        <f>_xlfn.XLOOKUP(I856,'Sekce_ÚP_stav 1. 12. 2025'!$F$4:$F$71,'Sekce_ÚP_stav 1. 12. 2025'!$C$4:$C$71,"nenalezeno",0)</f>
        <v>Oddělení správy registrů</v>
      </c>
      <c r="O856" s="181"/>
    </row>
    <row r="857" spans="1:15" x14ac:dyDescent="0.25">
      <c r="A857" s="233"/>
      <c r="B857" s="114">
        <v>251450050</v>
      </c>
      <c r="C857" s="115" t="s">
        <v>1332</v>
      </c>
      <c r="D857" s="181">
        <f t="shared" si="73"/>
        <v>25</v>
      </c>
      <c r="E857" s="181" t="str">
        <f>_xlfn.XLOOKUP(D857,Číselník!A:A,Číselník!B:B,"nenalezeno",0)</f>
        <v>FÚ pro Ústecký kraj</v>
      </c>
      <c r="F857" s="181">
        <f t="shared" si="74"/>
        <v>2514</v>
      </c>
      <c r="G857" s="181" t="str">
        <f>_xlfn.XLOOKUP(F857,'Číselník II_stav 1. 7. 2026'!A:A,'Číselník II_stav 1. 7. 2026'!B:B,"nenalezeno",0)</f>
        <v>Sekce ÚP v Teplicích</v>
      </c>
      <c r="H857" s="181">
        <f t="shared" si="75"/>
        <v>251450</v>
      </c>
      <c r="I857" s="181">
        <f t="shared" si="76"/>
        <v>50050</v>
      </c>
      <c r="J857" s="181" t="str">
        <f>'FÚ_stav 1. 7. 2026'!$A$4</f>
        <v>Ředitel FÚ</v>
      </c>
      <c r="K857" s="181" t="s">
        <v>502</v>
      </c>
      <c r="L857" s="181" t="str">
        <f t="shared" si="77"/>
        <v>Sekce ÚP v Teplicích</v>
      </c>
      <c r="M857" s="181" t="str">
        <f>_xlfn.XLOOKUP(I857,'Sekce_ÚP_stav 1. 12. 2025'!$F$4:$F$71,'Sekce_ÚP_stav 1. 12. 2025'!$A$4:$A$71,"nenalezeno",0)</f>
        <v>Ředitel sekce ÚP</v>
      </c>
      <c r="N857" s="181" t="str">
        <f>_xlfn.XLOOKUP(I857,'Sekce_ÚP_stav 1. 12. 2025'!$F$4:$F$71,'Sekce_ÚP_stav 1. 12. 2025'!$C$4:$C$71,"nenalezeno",0)</f>
        <v>Odbor vyměřovací</v>
      </c>
      <c r="O857" s="181"/>
    </row>
    <row r="858" spans="1:15" x14ac:dyDescent="0.25">
      <c r="A858" s="233"/>
      <c r="B858" s="114">
        <v>251450521</v>
      </c>
      <c r="C858" s="115" t="s">
        <v>1333</v>
      </c>
      <c r="D858" s="181">
        <f t="shared" si="73"/>
        <v>25</v>
      </c>
      <c r="E858" s="181" t="str">
        <f>_xlfn.XLOOKUP(D858,Číselník!A:A,Číselník!B:B,"nenalezeno",0)</f>
        <v>FÚ pro Ústecký kraj</v>
      </c>
      <c r="F858" s="181">
        <f t="shared" si="74"/>
        <v>2514</v>
      </c>
      <c r="G858" s="181" t="str">
        <f>_xlfn.XLOOKUP(F858,'Číselník II_stav 1. 7. 2026'!A:A,'Číselník II_stav 1. 7. 2026'!B:B,"nenalezeno",0)</f>
        <v>Sekce ÚP v Teplicích</v>
      </c>
      <c r="H858" s="181">
        <f t="shared" si="75"/>
        <v>251450</v>
      </c>
      <c r="I858" s="181">
        <f t="shared" si="76"/>
        <v>50521</v>
      </c>
      <c r="J858" s="181" t="str">
        <f>'FÚ_stav 1. 7. 2026'!$A$4</f>
        <v>Ředitel FÚ</v>
      </c>
      <c r="K858" s="181" t="s">
        <v>502</v>
      </c>
      <c r="L858" s="181" t="str">
        <f t="shared" si="77"/>
        <v>Sekce ÚP v Teplicích</v>
      </c>
      <c r="M858" s="181" t="str">
        <f>_xlfn.XLOOKUP(I858,'Sekce_ÚP_stav 1. 12. 2025'!$F$4:$F$71,'Sekce_ÚP_stav 1. 12. 2025'!$A$4:$A$71,"nenalezeno",0)</f>
        <v>Ředitel sekce ÚP</v>
      </c>
      <c r="N858" s="181" t="str">
        <f>_xlfn.XLOOKUP(I858,'Sekce_ÚP_stav 1. 12. 2025'!$F$4:$F$71,'Sekce_ÚP_stav 1. 12. 2025'!$C$4:$C$71,"nenalezeno",0)</f>
        <v>Odbor vyměřovací</v>
      </c>
      <c r="O858" s="181" t="str">
        <f>_xlfn.XLOOKUP(I858,'Sekce_ÚP_stav 1. 12. 2025'!$F$4:$F$71,'Sekce_ÚP_stav 1. 12. 2025'!$D$4:$D$71,"nenalezeno",0)</f>
        <v>Oddělení vyměřovací I</v>
      </c>
    </row>
    <row r="859" spans="1:15" x14ac:dyDescent="0.25">
      <c r="A859" s="233"/>
      <c r="B859" s="114">
        <v>251450522</v>
      </c>
      <c r="C859" s="115" t="s">
        <v>1334</v>
      </c>
      <c r="D859" s="181">
        <f t="shared" si="73"/>
        <v>25</v>
      </c>
      <c r="E859" s="181" t="str">
        <f>_xlfn.XLOOKUP(D859,Číselník!A:A,Číselník!B:B,"nenalezeno",0)</f>
        <v>FÚ pro Ústecký kraj</v>
      </c>
      <c r="F859" s="181">
        <f t="shared" si="74"/>
        <v>2514</v>
      </c>
      <c r="G859" s="181" t="str">
        <f>_xlfn.XLOOKUP(F859,'Číselník II_stav 1. 7. 2026'!A:A,'Číselník II_stav 1. 7. 2026'!B:B,"nenalezeno",0)</f>
        <v>Sekce ÚP v Teplicích</v>
      </c>
      <c r="H859" s="181">
        <f t="shared" si="75"/>
        <v>251450</v>
      </c>
      <c r="I859" s="181">
        <f t="shared" si="76"/>
        <v>50522</v>
      </c>
      <c r="J859" s="181" t="str">
        <f>'FÚ_stav 1. 7. 2026'!$A$4</f>
        <v>Ředitel FÚ</v>
      </c>
      <c r="K859" s="181" t="s">
        <v>502</v>
      </c>
      <c r="L859" s="181" t="str">
        <f t="shared" si="77"/>
        <v>Sekce ÚP v Teplicích</v>
      </c>
      <c r="M859" s="181" t="str">
        <f>_xlfn.XLOOKUP(I859,'Sekce_ÚP_stav 1. 12. 2025'!$F$4:$F$71,'Sekce_ÚP_stav 1. 12. 2025'!$A$4:$A$71,"nenalezeno",0)</f>
        <v>Ředitel sekce ÚP</v>
      </c>
      <c r="N859" s="181" t="str">
        <f>_xlfn.XLOOKUP(I859,'Sekce_ÚP_stav 1. 12. 2025'!$F$4:$F$71,'Sekce_ÚP_stav 1. 12. 2025'!$C$4:$C$71,"nenalezeno",0)</f>
        <v>Odbor vyměřovací</v>
      </c>
      <c r="O859" s="181" t="str">
        <f>_xlfn.XLOOKUP(I859,'Sekce_ÚP_stav 1. 12. 2025'!$F$4:$F$71,'Sekce_ÚP_stav 1. 12. 2025'!$D$4:$D$71,"nenalezeno",0)</f>
        <v>Oddělení vyměřovací II</v>
      </c>
    </row>
    <row r="860" spans="1:15" x14ac:dyDescent="0.25">
      <c r="A860" s="233"/>
      <c r="B860" s="114">
        <v>251450523</v>
      </c>
      <c r="C860" s="115" t="s">
        <v>1335</v>
      </c>
      <c r="D860" s="181">
        <f t="shared" si="73"/>
        <v>25</v>
      </c>
      <c r="E860" s="181" t="str">
        <f>_xlfn.XLOOKUP(D860,Číselník!A:A,Číselník!B:B,"nenalezeno",0)</f>
        <v>FÚ pro Ústecký kraj</v>
      </c>
      <c r="F860" s="181">
        <f t="shared" si="74"/>
        <v>2514</v>
      </c>
      <c r="G860" s="181" t="str">
        <f>_xlfn.XLOOKUP(F860,'Číselník II_stav 1. 7. 2026'!A:A,'Číselník II_stav 1. 7. 2026'!B:B,"nenalezeno",0)</f>
        <v>Sekce ÚP v Teplicích</v>
      </c>
      <c r="H860" s="181">
        <f t="shared" si="75"/>
        <v>251450</v>
      </c>
      <c r="I860" s="181">
        <f t="shared" si="76"/>
        <v>50523</v>
      </c>
      <c r="J860" s="181" t="str">
        <f>'FÚ_stav 1. 7. 2026'!$A$4</f>
        <v>Ředitel FÚ</v>
      </c>
      <c r="K860" s="181" t="s">
        <v>502</v>
      </c>
      <c r="L860" s="181" t="str">
        <f t="shared" si="77"/>
        <v>Sekce ÚP v Teplicích</v>
      </c>
      <c r="M860" s="181" t="str">
        <f>_xlfn.XLOOKUP(I860,'Sekce_ÚP_stav 1. 12. 2025'!$F$4:$F$71,'Sekce_ÚP_stav 1. 12. 2025'!$A$4:$A$71,"nenalezeno",0)</f>
        <v>Ředitel sekce ÚP</v>
      </c>
      <c r="N860" s="181" t="str">
        <f>_xlfn.XLOOKUP(I860,'Sekce_ÚP_stav 1. 12. 2025'!$F$4:$F$71,'Sekce_ÚP_stav 1. 12. 2025'!$C$4:$C$71,"nenalezeno",0)</f>
        <v>Odbor vyměřovací</v>
      </c>
      <c r="O860" s="181" t="str">
        <f>_xlfn.XLOOKUP(I860,'Sekce_ÚP_stav 1. 12. 2025'!$F$4:$F$71,'Sekce_ÚP_stav 1. 12. 2025'!$D$4:$D$71,"nenalezeno",0)</f>
        <v>Oddělení vyměřovací III</v>
      </c>
    </row>
    <row r="861" spans="1:15" x14ac:dyDescent="0.25">
      <c r="A861" s="233"/>
      <c r="B861" s="114">
        <v>251460050</v>
      </c>
      <c r="C861" s="115" t="s">
        <v>1336</v>
      </c>
      <c r="D861" s="181">
        <f t="shared" si="73"/>
        <v>25</v>
      </c>
      <c r="E861" s="181" t="str">
        <f>_xlfn.XLOOKUP(D861,Číselník!A:A,Číselník!B:B,"nenalezeno",0)</f>
        <v>FÚ pro Ústecký kraj</v>
      </c>
      <c r="F861" s="181">
        <f t="shared" si="74"/>
        <v>2514</v>
      </c>
      <c r="G861" s="181" t="str">
        <f>_xlfn.XLOOKUP(F861,'Číselník II_stav 1. 7. 2026'!A:A,'Číselník II_stav 1. 7. 2026'!B:B,"nenalezeno",0)</f>
        <v>Sekce ÚP v Teplicích</v>
      </c>
      <c r="H861" s="181">
        <f t="shared" si="75"/>
        <v>251460</v>
      </c>
      <c r="I861" s="181">
        <f t="shared" si="76"/>
        <v>60050</v>
      </c>
      <c r="J861" s="181" t="str">
        <f>'FÚ_stav 1. 7. 2026'!$A$4</f>
        <v>Ředitel FÚ</v>
      </c>
      <c r="K861" s="181" t="s">
        <v>502</v>
      </c>
      <c r="L861" s="181" t="str">
        <f t="shared" si="77"/>
        <v>Sekce ÚP v Teplicích</v>
      </c>
      <c r="M861" s="181" t="str">
        <f>_xlfn.XLOOKUP(I861,'Sekce_ÚP_stav 1. 12. 2025'!$F$4:$F$71,'Sekce_ÚP_stav 1. 12. 2025'!$A$4:$A$71,"nenalezeno",0)</f>
        <v>Ředitel sekce ÚP</v>
      </c>
      <c r="N861" s="181" t="str">
        <f>_xlfn.XLOOKUP(I861,'Sekce_ÚP_stav 1. 12. 2025'!$F$4:$F$71,'Sekce_ÚP_stav 1. 12. 2025'!$C$4:$C$71,"nenalezeno",0)</f>
        <v>Odbor kontrolní</v>
      </c>
      <c r="O861" s="181"/>
    </row>
    <row r="862" spans="1:15" x14ac:dyDescent="0.25">
      <c r="A862" s="233"/>
      <c r="B862" s="114">
        <v>251460561</v>
      </c>
      <c r="C862" s="115" t="s">
        <v>1337</v>
      </c>
      <c r="D862" s="181">
        <f t="shared" si="73"/>
        <v>25</v>
      </c>
      <c r="E862" s="181" t="str">
        <f>_xlfn.XLOOKUP(D862,Číselník!A:A,Číselník!B:B,"nenalezeno",0)</f>
        <v>FÚ pro Ústecký kraj</v>
      </c>
      <c r="F862" s="181">
        <f t="shared" si="74"/>
        <v>2514</v>
      </c>
      <c r="G862" s="181" t="str">
        <f>_xlfn.XLOOKUP(F862,'Číselník II_stav 1. 7. 2026'!A:A,'Číselník II_stav 1. 7. 2026'!B:B,"nenalezeno",0)</f>
        <v>Sekce ÚP v Teplicích</v>
      </c>
      <c r="H862" s="181">
        <f t="shared" si="75"/>
        <v>251460</v>
      </c>
      <c r="I862" s="181">
        <f t="shared" si="76"/>
        <v>60561</v>
      </c>
      <c r="J862" s="181" t="str">
        <f>'FÚ_stav 1. 7. 2026'!$A$4</f>
        <v>Ředitel FÚ</v>
      </c>
      <c r="K862" s="181" t="s">
        <v>502</v>
      </c>
      <c r="L862" s="181" t="str">
        <f t="shared" si="77"/>
        <v>Sekce ÚP v Teplicích</v>
      </c>
      <c r="M862" s="181" t="str">
        <f>_xlfn.XLOOKUP(I862,'Sekce_ÚP_stav 1. 12. 2025'!$F$4:$F$71,'Sekce_ÚP_stav 1. 12. 2025'!$A$4:$A$71,"nenalezeno",0)</f>
        <v>Ředitel sekce ÚP</v>
      </c>
      <c r="N862" s="181" t="str">
        <f>_xlfn.XLOOKUP(I862,'Sekce_ÚP_stav 1. 12. 2025'!$F$4:$F$71,'Sekce_ÚP_stav 1. 12. 2025'!$C$4:$C$71,"nenalezeno",0)</f>
        <v>Odbor kontrolní</v>
      </c>
      <c r="O862" s="181" t="str">
        <f>_xlfn.XLOOKUP(I862,'Sekce_ÚP_stav 1. 12. 2025'!$F$4:$F$71,'Sekce_ÚP_stav 1. 12. 2025'!$D$4:$D$71,"nenalezeno",0)</f>
        <v>Oddělení kontrolní I</v>
      </c>
    </row>
    <row r="863" spans="1:15" x14ac:dyDescent="0.25">
      <c r="A863" s="233"/>
      <c r="B863" s="114">
        <v>251460562</v>
      </c>
      <c r="C863" s="115" t="s">
        <v>1338</v>
      </c>
      <c r="D863" s="181">
        <f t="shared" si="73"/>
        <v>25</v>
      </c>
      <c r="E863" s="181" t="str">
        <f>_xlfn.XLOOKUP(D863,Číselník!A:A,Číselník!B:B,"nenalezeno",0)</f>
        <v>FÚ pro Ústecký kraj</v>
      </c>
      <c r="F863" s="181">
        <f t="shared" si="74"/>
        <v>2514</v>
      </c>
      <c r="G863" s="181" t="str">
        <f>_xlfn.XLOOKUP(F863,'Číselník II_stav 1. 7. 2026'!A:A,'Číselník II_stav 1. 7. 2026'!B:B,"nenalezeno",0)</f>
        <v>Sekce ÚP v Teplicích</v>
      </c>
      <c r="H863" s="181">
        <f t="shared" si="75"/>
        <v>251460</v>
      </c>
      <c r="I863" s="181">
        <f t="shared" si="76"/>
        <v>60562</v>
      </c>
      <c r="J863" s="181" t="str">
        <f>'FÚ_stav 1. 7. 2026'!$A$4</f>
        <v>Ředitel FÚ</v>
      </c>
      <c r="K863" s="181" t="s">
        <v>502</v>
      </c>
      <c r="L863" s="181" t="str">
        <f t="shared" si="77"/>
        <v>Sekce ÚP v Teplicích</v>
      </c>
      <c r="M863" s="181" t="str">
        <f>_xlfn.XLOOKUP(I863,'Sekce_ÚP_stav 1. 12. 2025'!$F$4:$F$71,'Sekce_ÚP_stav 1. 12. 2025'!$A$4:$A$71,"nenalezeno",0)</f>
        <v>Ředitel sekce ÚP</v>
      </c>
      <c r="N863" s="181" t="str">
        <f>_xlfn.XLOOKUP(I863,'Sekce_ÚP_stav 1. 12. 2025'!$F$4:$F$71,'Sekce_ÚP_stav 1. 12. 2025'!$C$4:$C$71,"nenalezeno",0)</f>
        <v>Odbor kontrolní</v>
      </c>
      <c r="O863" s="181" t="str">
        <f>_xlfn.XLOOKUP(I863,'Sekce_ÚP_stav 1. 12. 2025'!$F$4:$F$71,'Sekce_ÚP_stav 1. 12. 2025'!$D$4:$D$71,"nenalezeno",0)</f>
        <v>Oddělení kontrolní II</v>
      </c>
    </row>
    <row r="864" spans="1:15" ht="15.75" thickBot="1" x14ac:dyDescent="0.3">
      <c r="A864" s="235"/>
      <c r="B864" s="189">
        <v>251460563</v>
      </c>
      <c r="C864" s="190" t="s">
        <v>1339</v>
      </c>
      <c r="D864" s="181">
        <f t="shared" si="73"/>
        <v>25</v>
      </c>
      <c r="E864" s="181" t="str">
        <f>_xlfn.XLOOKUP(D864,Číselník!A:A,Číselník!B:B,"nenalezeno",0)</f>
        <v>FÚ pro Ústecký kraj</v>
      </c>
      <c r="F864" s="181">
        <f t="shared" si="74"/>
        <v>2514</v>
      </c>
      <c r="G864" s="181" t="str">
        <f>_xlfn.XLOOKUP(F864,'Číselník II_stav 1. 7. 2026'!A:A,'Číselník II_stav 1. 7. 2026'!B:B,"nenalezeno",0)</f>
        <v>Sekce ÚP v Teplicích</v>
      </c>
      <c r="H864" s="181">
        <f t="shared" si="75"/>
        <v>251460</v>
      </c>
      <c r="I864" s="181">
        <f t="shared" si="76"/>
        <v>60563</v>
      </c>
      <c r="J864" s="181" t="str">
        <f>'FÚ_stav 1. 7. 2026'!$A$4</f>
        <v>Ředitel FÚ</v>
      </c>
      <c r="K864" s="181" t="s">
        <v>502</v>
      </c>
      <c r="L864" s="181" t="str">
        <f t="shared" si="77"/>
        <v>Sekce ÚP v Teplicích</v>
      </c>
      <c r="M864" s="181" t="str">
        <f>_xlfn.XLOOKUP(I864,'Sekce_ÚP_stav 1. 12. 2025'!$F$4:$F$71,'Sekce_ÚP_stav 1. 12. 2025'!$A$4:$A$71,"nenalezeno",0)</f>
        <v>Ředitel sekce ÚP</v>
      </c>
      <c r="N864" s="181" t="str">
        <f>_xlfn.XLOOKUP(I864,'Sekce_ÚP_stav 1. 12. 2025'!$F$4:$F$71,'Sekce_ÚP_stav 1. 12. 2025'!$C$4:$C$71,"nenalezeno",0)</f>
        <v>Odbor kontrolní</v>
      </c>
      <c r="O864" s="181" t="str">
        <f>_xlfn.XLOOKUP(I864,'Sekce_ÚP_stav 1. 12. 2025'!$F$4:$F$71,'Sekce_ÚP_stav 1. 12. 2025'!$D$4:$D$71,"nenalezeno",0)</f>
        <v>Oddělení kontrolní III</v>
      </c>
    </row>
    <row r="865" spans="1:15" x14ac:dyDescent="0.25">
      <c r="A865" s="232" t="s">
        <v>1340</v>
      </c>
      <c r="B865" s="185">
        <v>260000020</v>
      </c>
      <c r="C865" s="186" t="s">
        <v>1341</v>
      </c>
      <c r="D865" s="181">
        <f t="shared" si="73"/>
        <v>26</v>
      </c>
      <c r="E865" s="181" t="str">
        <f>_xlfn.XLOOKUP(D865,Číselník!A:A,Číselník!B:B,"nenalezeno",0)</f>
        <v>FÚ pro Liberecký kraji</v>
      </c>
      <c r="F865" s="181">
        <f t="shared" si="74"/>
        <v>2600</v>
      </c>
      <c r="G865" s="181" t="str">
        <f>_xlfn.XLOOKUP(F865,'Číselník II_stav 1. 7. 2026'!A:A,'Číselník II_stav 1. 7. 2026'!B:B,"nenalezeno",0)</f>
        <v>FÚ pro Liberecký kraji</v>
      </c>
      <c r="H865" s="181">
        <f t="shared" si="75"/>
        <v>260000</v>
      </c>
      <c r="I865" s="181">
        <f t="shared" si="76"/>
        <v>20</v>
      </c>
      <c r="J865" s="181" t="str">
        <f>_xlfn.XLOOKUP(I865,'FÚ_stav 1. 7. 2026'!$F$4:$F$78,'FÚ_stav 1. 7. 2026'!$A$4:$A$78,"nenalezeno",0)</f>
        <v>Ředitel FÚ</v>
      </c>
      <c r="K865" s="181"/>
      <c r="L865" s="181"/>
      <c r="M865" s="181"/>
      <c r="N865" s="181"/>
      <c r="O865" s="181"/>
    </row>
    <row r="866" spans="1:15" x14ac:dyDescent="0.25">
      <c r="A866" s="233"/>
      <c r="B866" s="112">
        <v>264000040</v>
      </c>
      <c r="C866" s="113" t="s">
        <v>1342</v>
      </c>
      <c r="D866" s="181">
        <f t="shared" si="73"/>
        <v>26</v>
      </c>
      <c r="E866" s="181" t="str">
        <f>_xlfn.XLOOKUP(D866,Číselník!A:A,Číselník!B:B,"nenalezeno",0)</f>
        <v>FÚ pro Liberecký kraji</v>
      </c>
      <c r="F866" s="181">
        <f t="shared" si="74"/>
        <v>2640</v>
      </c>
      <c r="G866" s="181" t="str">
        <f>_xlfn.XLOOKUP(F866,'Číselník II_stav 1. 7. 2026'!A:A,'Číselník II_stav 1. 7. 2026'!B:B,"nenalezeno",0)</f>
        <v>FÚ pro Liberecký kraji</v>
      </c>
      <c r="H866" s="181">
        <f t="shared" si="75"/>
        <v>264000</v>
      </c>
      <c r="I866" s="181">
        <f>VALUE(MID(B866,3,8))</f>
        <v>4000040</v>
      </c>
      <c r="J866" s="181" t="str">
        <f>_xlfn.XLOOKUP(I866,'FÚ_stav 1. 7. 2026'!$F$4:$F$78,'FÚ_stav 1. 7. 2026'!$A$4:$A$78,"nenalezeno",0)</f>
        <v>Ředitel FÚ</v>
      </c>
      <c r="K866" s="181" t="s">
        <v>52</v>
      </c>
      <c r="L866" s="181" t="str">
        <f>_xlfn.XLOOKUP(I866,'FÚ_stav 1. 7. 2026'!$F$4:$F$78,'FÚ_stav 1. 7. 2026'!$B$4:$B$78,"nenalezeno",0)</f>
        <v>Sekce řízení úřadu</v>
      </c>
      <c r="M866" s="181"/>
      <c r="N866" s="181"/>
      <c r="O866" s="181"/>
    </row>
    <row r="867" spans="1:15" x14ac:dyDescent="0.25">
      <c r="A867" s="233"/>
      <c r="B867" s="112">
        <v>264000062</v>
      </c>
      <c r="C867" s="113" t="s">
        <v>1343</v>
      </c>
      <c r="D867" s="181">
        <f t="shared" si="73"/>
        <v>26</v>
      </c>
      <c r="E867" s="181" t="str">
        <f>_xlfn.XLOOKUP(D867,Číselník!A:A,Číselník!B:B,"nenalezeno",0)</f>
        <v>FÚ pro Liberecký kraji</v>
      </c>
      <c r="F867" s="181">
        <f t="shared" si="74"/>
        <v>2640</v>
      </c>
      <c r="G867" s="181" t="str">
        <f>_xlfn.XLOOKUP(F867,'Číselník II_stav 1. 7. 2026'!A:A,'Číselník II_stav 1. 7. 2026'!B:B,"nenalezeno",0)</f>
        <v>FÚ pro Liberecký kraji</v>
      </c>
      <c r="H867" s="181">
        <f t="shared" si="75"/>
        <v>264000</v>
      </c>
      <c r="I867" s="181">
        <f t="shared" si="76"/>
        <v>62</v>
      </c>
      <c r="J867" s="181" t="str">
        <f>_xlfn.XLOOKUP(I867,'FÚ_stav 1. 7. 2026'!$F$4:$F$78,'FÚ_stav 1. 7. 2026'!$A$4:$A$78,"nenalezeno",0)</f>
        <v>Ředitel FÚ</v>
      </c>
      <c r="K867" s="181" t="s">
        <v>52</v>
      </c>
      <c r="L867" s="181" t="str">
        <f>_xlfn.XLOOKUP(I867,'FÚ_stav 1. 7. 2026'!$F$4:$F$78,'FÚ_stav 1. 7. 2026'!$B$4:$B$78,"nenalezeno",0)</f>
        <v>Sekce řízení úřadu</v>
      </c>
      <c r="M867" s="181" t="str">
        <f>_xlfn.XLOOKUP(I867,'FÚ_stav 1. 7. 2026'!$F$4:$F$78,'FÚ_stav 1. 7. 2026'!$C$4:$C$78,"nenalezeno",0)</f>
        <v>Oddělení provozního zabezpečení</v>
      </c>
      <c r="N867" s="181"/>
      <c r="O867" s="181"/>
    </row>
    <row r="868" spans="1:15" x14ac:dyDescent="0.25">
      <c r="A868" s="233"/>
      <c r="B868" s="112">
        <v>264000410</v>
      </c>
      <c r="C868" s="113" t="s">
        <v>1344</v>
      </c>
      <c r="D868" s="181">
        <f t="shared" si="73"/>
        <v>26</v>
      </c>
      <c r="E868" s="181" t="str">
        <f>_xlfn.XLOOKUP(D868,Číselník!A:A,Číselník!B:B,"nenalezeno",0)</f>
        <v>FÚ pro Liberecký kraji</v>
      </c>
      <c r="F868" s="181">
        <f t="shared" si="74"/>
        <v>2640</v>
      </c>
      <c r="G868" s="181" t="str">
        <f>_xlfn.XLOOKUP(F868,'Číselník II_stav 1. 7. 2026'!A:A,'Číselník II_stav 1. 7. 2026'!B:B,"nenalezeno",0)</f>
        <v>FÚ pro Liberecký kraji</v>
      </c>
      <c r="H868" s="181">
        <f t="shared" si="75"/>
        <v>264000</v>
      </c>
      <c r="I868" s="181">
        <f t="shared" si="76"/>
        <v>410</v>
      </c>
      <c r="J868" s="181" t="str">
        <f>_xlfn.XLOOKUP(I868,'FÚ_stav 1. 7. 2026'!$F$4:$F$78,'FÚ_stav 1. 7. 2026'!$A$4:$A$78,"nenalezeno",0)</f>
        <v>Ředitel FÚ</v>
      </c>
      <c r="K868" s="181" t="s">
        <v>52</v>
      </c>
      <c r="L868" s="181" t="str">
        <f>_xlfn.XLOOKUP(I868,'FÚ_stav 1. 7. 2026'!$F$4:$F$78,'FÚ_stav 1. 7. 2026'!$B$4:$B$78,"nenalezeno",0)</f>
        <v>Sekce řízení úřadu</v>
      </c>
      <c r="M868" s="181" t="str">
        <f>_xlfn.XLOOKUP(I868,'FÚ_stav 1. 7. 2026'!$F$4:$F$78,'FÚ_stav 1. 7. 2026'!$C$4:$C$78,"nenalezeno",0)</f>
        <v>Oddělení evidence daní</v>
      </c>
      <c r="N868" s="181"/>
      <c r="O868" s="181"/>
    </row>
    <row r="869" spans="1:15" x14ac:dyDescent="0.25">
      <c r="A869" s="233"/>
      <c r="B869" s="112">
        <v>264000490</v>
      </c>
      <c r="C869" s="113" t="s">
        <v>1345</v>
      </c>
      <c r="D869" s="181">
        <f t="shared" si="73"/>
        <v>26</v>
      </c>
      <c r="E869" s="181" t="str">
        <f>_xlfn.XLOOKUP(D869,Číselník!A:A,Číselník!B:B,"nenalezeno",0)</f>
        <v>FÚ pro Liberecký kraji</v>
      </c>
      <c r="F869" s="181">
        <f t="shared" si="74"/>
        <v>2640</v>
      </c>
      <c r="G869" s="181" t="str">
        <f>_xlfn.XLOOKUP(F869,'Číselník II_stav 1. 7. 2026'!A:A,'Číselník II_stav 1. 7. 2026'!B:B,"nenalezeno",0)</f>
        <v>FÚ pro Liberecký kraji</v>
      </c>
      <c r="H869" s="181">
        <f t="shared" si="75"/>
        <v>264000</v>
      </c>
      <c r="I869" s="181">
        <f t="shared" si="76"/>
        <v>490</v>
      </c>
      <c r="J869" s="181" t="str">
        <f>_xlfn.XLOOKUP(I869,'FÚ_stav 1. 7. 2026'!$F$4:$F$78,'FÚ_stav 1. 7. 2026'!$A$4:$A$78,"nenalezeno",0)</f>
        <v>Ředitel FÚ</v>
      </c>
      <c r="K869" s="181" t="s">
        <v>52</v>
      </c>
      <c r="L869" s="181" t="str">
        <f>_xlfn.XLOOKUP(I869,'FÚ_stav 1. 7. 2026'!$F$4:$F$78,'FÚ_stav 1. 7. 2026'!$B$4:$B$78,"nenalezeno",0)</f>
        <v>Sekce řízení úřadu</v>
      </c>
      <c r="M869" s="181" t="str">
        <f>_xlfn.XLOOKUP(I869,'FÚ_stav 1. 7. 2026'!$F$4:$F$78,'FÚ_stav 1. 7. 2026'!$C$4:$C$78,"nenalezeno",0)</f>
        <v>Oddělení daňové kontroly a analytiky</v>
      </c>
      <c r="N869" s="181"/>
      <c r="O869" s="181"/>
    </row>
    <row r="870" spans="1:15" x14ac:dyDescent="0.25">
      <c r="A870" s="233"/>
      <c r="B870" s="112">
        <v>264011050</v>
      </c>
      <c r="C870" s="113" t="s">
        <v>1346</v>
      </c>
      <c r="D870" s="181">
        <f t="shared" si="73"/>
        <v>26</v>
      </c>
      <c r="E870" s="181" t="str">
        <f>_xlfn.XLOOKUP(D870,Číselník!A:A,Číselník!B:B,"nenalezeno",0)</f>
        <v>FÚ pro Liberecký kraji</v>
      </c>
      <c r="F870" s="181">
        <f t="shared" si="74"/>
        <v>2640</v>
      </c>
      <c r="G870" s="181" t="str">
        <f>_xlfn.XLOOKUP(F870,'Číselník II_stav 1. 7. 2026'!A:A,'Číselník II_stav 1. 7. 2026'!B:B,"nenalezeno",0)</f>
        <v>FÚ pro Liberecký kraji</v>
      </c>
      <c r="H870" s="181">
        <f t="shared" si="75"/>
        <v>264011</v>
      </c>
      <c r="I870" s="181">
        <f t="shared" si="76"/>
        <v>11050</v>
      </c>
      <c r="J870" s="181" t="str">
        <f>_xlfn.XLOOKUP(I870,'FÚ_stav 1. 7. 2026'!$F$4:$F$78,'FÚ_stav 1. 7. 2026'!$A$4:$A$78,"nenalezeno",0)</f>
        <v>Ředitel FÚ</v>
      </c>
      <c r="K870" s="181" t="s">
        <v>52</v>
      </c>
      <c r="L870" s="181" t="str">
        <f>_xlfn.XLOOKUP(I870,'FÚ_stav 1. 7. 2026'!$F$4:$F$78,'FÚ_stav 1. 7. 2026'!$B$4:$B$78,"nenalezeno",0)</f>
        <v>Sekce řízení úřadu</v>
      </c>
      <c r="M870" s="181" t="str">
        <f>_xlfn.XLOOKUP(I870,'FÚ_stav 1. 7. 2026'!$F$4:$F$78,'FÚ_stav 1. 7. 2026'!$C$4:$C$78,"nenalezeno",0)</f>
        <v>Odbor metodiky a výkonu daní</v>
      </c>
      <c r="N870" s="181"/>
      <c r="O870" s="181"/>
    </row>
    <row r="871" spans="1:15" x14ac:dyDescent="0.25">
      <c r="A871" s="233"/>
      <c r="B871" s="112">
        <v>264011415</v>
      </c>
      <c r="C871" s="113" t="s">
        <v>1347</v>
      </c>
      <c r="D871" s="181">
        <f t="shared" si="73"/>
        <v>26</v>
      </c>
      <c r="E871" s="181" t="str">
        <f>_xlfn.XLOOKUP(D871,Číselník!A:A,Číselník!B:B,"nenalezeno",0)</f>
        <v>FÚ pro Liberecký kraji</v>
      </c>
      <c r="F871" s="181">
        <f t="shared" si="74"/>
        <v>2640</v>
      </c>
      <c r="G871" s="181" t="str">
        <f>_xlfn.XLOOKUP(F871,'Číselník II_stav 1. 7. 2026'!A:A,'Číselník II_stav 1. 7. 2026'!B:B,"nenalezeno",0)</f>
        <v>FÚ pro Liberecký kraji</v>
      </c>
      <c r="H871" s="181">
        <f t="shared" si="75"/>
        <v>264011</v>
      </c>
      <c r="I871" s="181">
        <f t="shared" si="76"/>
        <v>11415</v>
      </c>
      <c r="J871" s="181" t="str">
        <f>_xlfn.XLOOKUP(I871,'FÚ_stav 1. 7. 2026'!$F$4:$F$78,'FÚ_stav 1. 7. 2026'!$A$4:$A$78,"nenalezeno",0)</f>
        <v>Ředitel FÚ</v>
      </c>
      <c r="K871" s="181" t="s">
        <v>52</v>
      </c>
      <c r="L871" s="181" t="str">
        <f>_xlfn.XLOOKUP(I871,'FÚ_stav 1. 7. 2026'!$F$4:$F$78,'FÚ_stav 1. 7. 2026'!$B$4:$B$78,"nenalezeno",0)</f>
        <v>Sekce řízení úřadu</v>
      </c>
      <c r="M871" s="181" t="str">
        <f>_xlfn.XLOOKUP(I871,'FÚ_stav 1. 7. 2026'!$F$4:$F$78,'FÚ_stav 1. 7. 2026'!$C$4:$C$78,"nenalezeno",0)</f>
        <v>Odbor metodiky a výkonu daní</v>
      </c>
      <c r="N871" s="181" t="str">
        <f>_xlfn.XLOOKUP(I871,'FÚ_stav 1. 7. 2026'!$F$4:$F$78,'FÚ_stav 1. 7. 2026'!$D$4:$D$78,"nenalezeno",0)</f>
        <v>Oddělení daně z příjmů</v>
      </c>
      <c r="O871" s="181"/>
    </row>
    <row r="872" spans="1:15" x14ac:dyDescent="0.25">
      <c r="A872" s="233"/>
      <c r="B872" s="112">
        <v>264011440</v>
      </c>
      <c r="C872" s="113" t="s">
        <v>1348</v>
      </c>
      <c r="D872" s="181">
        <f t="shared" si="73"/>
        <v>26</v>
      </c>
      <c r="E872" s="181" t="str">
        <f>_xlfn.XLOOKUP(D872,Číselník!A:A,Číselník!B:B,"nenalezeno",0)</f>
        <v>FÚ pro Liberecký kraji</v>
      </c>
      <c r="F872" s="181">
        <f t="shared" si="74"/>
        <v>2640</v>
      </c>
      <c r="G872" s="181" t="str">
        <f>_xlfn.XLOOKUP(F872,'Číselník II_stav 1. 7. 2026'!A:A,'Číselník II_stav 1. 7. 2026'!B:B,"nenalezeno",0)</f>
        <v>FÚ pro Liberecký kraji</v>
      </c>
      <c r="H872" s="181">
        <f t="shared" si="75"/>
        <v>264011</v>
      </c>
      <c r="I872" s="181">
        <f t="shared" si="76"/>
        <v>11440</v>
      </c>
      <c r="J872" s="181" t="str">
        <f>_xlfn.XLOOKUP(I872,'FÚ_stav 1. 7. 2026'!$F$4:$F$78,'FÚ_stav 1. 7. 2026'!$A$4:$A$78,"nenalezeno",0)</f>
        <v>Ředitel FÚ</v>
      </c>
      <c r="K872" s="181" t="s">
        <v>52</v>
      </c>
      <c r="L872" s="181" t="str">
        <f>_xlfn.XLOOKUP(I872,'FÚ_stav 1. 7. 2026'!$F$4:$F$78,'FÚ_stav 1. 7. 2026'!$B$4:$B$78,"nenalezeno",0)</f>
        <v>Sekce řízení úřadu</v>
      </c>
      <c r="M872" s="181" t="str">
        <f>_xlfn.XLOOKUP(I872,'FÚ_stav 1. 7. 2026'!$F$4:$F$78,'FÚ_stav 1. 7. 2026'!$C$4:$C$78,"nenalezeno",0)</f>
        <v>Odbor metodiky a výkonu daní</v>
      </c>
      <c r="N872" s="181" t="str">
        <f>_xlfn.XLOOKUP(I872,'FÚ_stav 1. 7. 2026'!$F$4:$F$78,'FÚ_stav 1. 7. 2026'!$D$4:$D$78,"nenalezeno",0)</f>
        <v>Oddělení nepřímých daní</v>
      </c>
      <c r="O872" s="181"/>
    </row>
    <row r="873" spans="1:15" x14ac:dyDescent="0.25">
      <c r="A873" s="233"/>
      <c r="B873" s="112">
        <v>264011450</v>
      </c>
      <c r="C873" s="113" t="s">
        <v>1349</v>
      </c>
      <c r="D873" s="181">
        <f t="shared" si="73"/>
        <v>26</v>
      </c>
      <c r="E873" s="181" t="str">
        <f>_xlfn.XLOOKUP(D873,Číselník!A:A,Číselník!B:B,"nenalezeno",0)</f>
        <v>FÚ pro Liberecký kraji</v>
      </c>
      <c r="F873" s="181">
        <f t="shared" si="74"/>
        <v>2640</v>
      </c>
      <c r="G873" s="181" t="str">
        <f>_xlfn.XLOOKUP(F873,'Číselník II_stav 1. 7. 2026'!A:A,'Číselník II_stav 1. 7. 2026'!B:B,"nenalezeno",0)</f>
        <v>FÚ pro Liberecký kraji</v>
      </c>
      <c r="H873" s="181">
        <f t="shared" si="75"/>
        <v>264011</v>
      </c>
      <c r="I873" s="181">
        <f t="shared" si="76"/>
        <v>11450</v>
      </c>
      <c r="J873" s="181" t="str">
        <f>_xlfn.XLOOKUP(I873,'FÚ_stav 1. 7. 2026'!$F$4:$F$78,'FÚ_stav 1. 7. 2026'!$A$4:$A$78,"nenalezeno",0)</f>
        <v>Ředitel FÚ</v>
      </c>
      <c r="K873" s="181" t="s">
        <v>52</v>
      </c>
      <c r="L873" s="181" t="str">
        <f>_xlfn.XLOOKUP(I873,'FÚ_stav 1. 7. 2026'!$F$4:$F$78,'FÚ_stav 1. 7. 2026'!$B$4:$B$78,"nenalezeno",0)</f>
        <v>Sekce řízení úřadu</v>
      </c>
      <c r="M873" s="181" t="str">
        <f>_xlfn.XLOOKUP(I873,'FÚ_stav 1. 7. 2026'!$F$4:$F$78,'FÚ_stav 1. 7. 2026'!$C$4:$C$78,"nenalezeno",0)</f>
        <v>Odbor metodiky a výkonu daní</v>
      </c>
      <c r="N873" s="181" t="str">
        <f>_xlfn.XLOOKUP(I873,'FÚ_stav 1. 7. 2026'!$F$4:$F$78,'FÚ_stav 1. 7. 2026'!$D$4:$D$78,"nenalezeno",0)</f>
        <v>Oddělení daňového procesu</v>
      </c>
      <c r="O873" s="181"/>
    </row>
    <row r="874" spans="1:15" x14ac:dyDescent="0.25">
      <c r="A874" s="233"/>
      <c r="B874" s="112">
        <v>264011530</v>
      </c>
      <c r="C874" s="113" t="s">
        <v>1350</v>
      </c>
      <c r="D874" s="181">
        <f t="shared" si="73"/>
        <v>26</v>
      </c>
      <c r="E874" s="181" t="str">
        <f>_xlfn.XLOOKUP(D874,Číselník!A:A,Číselník!B:B,"nenalezeno",0)</f>
        <v>FÚ pro Liberecký kraji</v>
      </c>
      <c r="F874" s="181">
        <f t="shared" si="74"/>
        <v>2640</v>
      </c>
      <c r="G874" s="181" t="str">
        <f>_xlfn.XLOOKUP(F874,'Číselník II_stav 1. 7. 2026'!A:A,'Číselník II_stav 1. 7. 2026'!B:B,"nenalezeno",0)</f>
        <v>FÚ pro Liberecký kraji</v>
      </c>
      <c r="H874" s="181">
        <f t="shared" si="75"/>
        <v>264011</v>
      </c>
      <c r="I874" s="181">
        <f t="shared" si="76"/>
        <v>11530</v>
      </c>
      <c r="J874" s="181" t="str">
        <f>_xlfn.XLOOKUP(I874,'FÚ_stav 1. 7. 2026'!$F$4:$F$78,'FÚ_stav 1. 7. 2026'!$A$4:$A$78,"nenalezeno",0)</f>
        <v>Ředitel FÚ</v>
      </c>
      <c r="K874" s="181" t="s">
        <v>52</v>
      </c>
      <c r="L874" s="181" t="str">
        <f>_xlfn.XLOOKUP(I874,'FÚ_stav 1. 7. 2026'!$F$4:$F$78,'FÚ_stav 1. 7. 2026'!$B$4:$B$78,"nenalezeno",0)</f>
        <v>Sekce řízení úřadu</v>
      </c>
      <c r="M874" s="181" t="str">
        <f>_xlfn.XLOOKUP(I874,'FÚ_stav 1. 7. 2026'!$F$4:$F$78,'FÚ_stav 1. 7. 2026'!$C$4:$C$78,"nenalezeno",0)</f>
        <v>Odbor metodiky a výkonu daní</v>
      </c>
      <c r="N874" s="181" t="str">
        <f>_xlfn.XLOOKUP(I874,'FÚ_stav 1. 7. 2026'!$F$4:$F$78,'FÚ_stav 1. 7. 2026'!$D$4:$D$78,"nenalezeno",0)</f>
        <v>Oddělení ostatních agend</v>
      </c>
      <c r="O874" s="181"/>
    </row>
    <row r="875" spans="1:15" x14ac:dyDescent="0.25">
      <c r="A875" s="233"/>
      <c r="B875" s="112">
        <v>264031050</v>
      </c>
      <c r="C875" s="113" t="s">
        <v>1351</v>
      </c>
      <c r="D875" s="181">
        <f t="shared" si="73"/>
        <v>26</v>
      </c>
      <c r="E875" s="181" t="str">
        <f>_xlfn.XLOOKUP(D875,Číselník!A:A,Číselník!B:B,"nenalezeno",0)</f>
        <v>FÚ pro Liberecký kraji</v>
      </c>
      <c r="F875" s="181">
        <f t="shared" si="74"/>
        <v>2640</v>
      </c>
      <c r="G875" s="181" t="str">
        <f>_xlfn.XLOOKUP(F875,'Číselník II_stav 1. 7. 2026'!A:A,'Číselník II_stav 1. 7. 2026'!B:B,"nenalezeno",0)</f>
        <v>FÚ pro Liberecký kraji</v>
      </c>
      <c r="H875" s="181">
        <f t="shared" si="75"/>
        <v>264031</v>
      </c>
      <c r="I875" s="181">
        <f t="shared" si="76"/>
        <v>31050</v>
      </c>
      <c r="J875" s="181" t="str">
        <f>_xlfn.XLOOKUP(I875,'FÚ_stav 1. 7. 2026'!$F$4:$F$78,'FÚ_stav 1. 7. 2026'!$A$4:$A$78,"nenalezeno",0)</f>
        <v>Ředitel FÚ</v>
      </c>
      <c r="K875" s="181" t="s">
        <v>52</v>
      </c>
      <c r="L875" s="181" t="str">
        <f>_xlfn.XLOOKUP(I875,'FÚ_stav 1. 7. 2026'!$F$4:$F$78,'FÚ_stav 1. 7. 2026'!$B$4:$B$78,"nenalezeno",0)</f>
        <v>Sekce řízení úřadu</v>
      </c>
      <c r="M875" s="181" t="str">
        <f>_xlfn.XLOOKUP(I875,'FÚ_stav 1. 7. 2026'!$F$4:$F$78,'FÚ_stav 1. 7. 2026'!$C$4:$C$78,"nenalezeno",0)</f>
        <v>Odbor kontroly zvláštních činností</v>
      </c>
      <c r="N875" s="181"/>
      <c r="O875" s="181"/>
    </row>
    <row r="876" spans="1:15" x14ac:dyDescent="0.25">
      <c r="A876" s="233"/>
      <c r="B876" s="112">
        <v>264031471</v>
      </c>
      <c r="C876" s="113" t="s">
        <v>1352</v>
      </c>
      <c r="D876" s="181">
        <f t="shared" si="73"/>
        <v>26</v>
      </c>
      <c r="E876" s="181" t="str">
        <f>_xlfn.XLOOKUP(D876,Číselník!A:A,Číselník!B:B,"nenalezeno",0)</f>
        <v>FÚ pro Liberecký kraji</v>
      </c>
      <c r="F876" s="181">
        <f t="shared" si="74"/>
        <v>2640</v>
      </c>
      <c r="G876" s="181" t="str">
        <f>_xlfn.XLOOKUP(F876,'Číselník II_stav 1. 7. 2026'!A:A,'Číselník II_stav 1. 7. 2026'!B:B,"nenalezeno",0)</f>
        <v>FÚ pro Liberecký kraji</v>
      </c>
      <c r="H876" s="181">
        <f t="shared" si="75"/>
        <v>264031</v>
      </c>
      <c r="I876" s="181">
        <f t="shared" si="76"/>
        <v>31471</v>
      </c>
      <c r="J876" s="181" t="str">
        <f>_xlfn.XLOOKUP(I876,'FÚ_stav 1. 7. 2026'!$F$4:$F$78,'FÚ_stav 1. 7. 2026'!$A$4:$A$78,"nenalezeno",0)</f>
        <v>Ředitel FÚ</v>
      </c>
      <c r="K876" s="181" t="s">
        <v>52</v>
      </c>
      <c r="L876" s="181" t="str">
        <f>_xlfn.XLOOKUP(I876,'FÚ_stav 1. 7. 2026'!$F$4:$F$78,'FÚ_stav 1. 7. 2026'!$B$4:$B$78,"nenalezeno",0)</f>
        <v>Sekce řízení úřadu</v>
      </c>
      <c r="M876" s="181" t="str">
        <f>_xlfn.XLOOKUP(I876,'FÚ_stav 1. 7. 2026'!$F$4:$F$78,'FÚ_stav 1. 7. 2026'!$C$4:$C$78,"nenalezeno",0)</f>
        <v>Odbor kontroly zvláštních činností</v>
      </c>
      <c r="N876" s="181" t="str">
        <f>_xlfn.XLOOKUP(I876,'FÚ_stav 1. 7. 2026'!$F$4:$F$78,'FÚ_stav 1. 7. 2026'!$D$4:$D$78,"nenalezeno",0)</f>
        <v>Oddělení kontroly zvláštních činností I</v>
      </c>
      <c r="O876" s="181"/>
    </row>
    <row r="877" spans="1:15" x14ac:dyDescent="0.25">
      <c r="A877" s="233"/>
      <c r="B877" s="112">
        <v>264031472</v>
      </c>
      <c r="C877" s="113" t="s">
        <v>1353</v>
      </c>
      <c r="D877" s="181">
        <f t="shared" si="73"/>
        <v>26</v>
      </c>
      <c r="E877" s="181" t="str">
        <f>_xlfn.XLOOKUP(D877,Číselník!A:A,Číselník!B:B,"nenalezeno",0)</f>
        <v>FÚ pro Liberecký kraji</v>
      </c>
      <c r="F877" s="181">
        <f t="shared" si="74"/>
        <v>2640</v>
      </c>
      <c r="G877" s="181" t="str">
        <f>_xlfn.XLOOKUP(F877,'Číselník II_stav 1. 7. 2026'!A:A,'Číselník II_stav 1. 7. 2026'!B:B,"nenalezeno",0)</f>
        <v>FÚ pro Liberecký kraji</v>
      </c>
      <c r="H877" s="181">
        <f t="shared" si="75"/>
        <v>264031</v>
      </c>
      <c r="I877" s="181">
        <f t="shared" si="76"/>
        <v>31472</v>
      </c>
      <c r="J877" s="181" t="str">
        <f>_xlfn.XLOOKUP(I877,'FÚ_stav 1. 7. 2026'!$F$4:$F$78,'FÚ_stav 1. 7. 2026'!$A$4:$A$78,"nenalezeno",0)</f>
        <v>Ředitel FÚ</v>
      </c>
      <c r="K877" s="181" t="s">
        <v>52</v>
      </c>
      <c r="L877" s="181" t="str">
        <f>_xlfn.XLOOKUP(I877,'FÚ_stav 1. 7. 2026'!$F$4:$F$78,'FÚ_stav 1. 7. 2026'!$B$4:$B$78,"nenalezeno",0)</f>
        <v>Sekce řízení úřadu</v>
      </c>
      <c r="M877" s="181" t="str">
        <f>_xlfn.XLOOKUP(I877,'FÚ_stav 1. 7. 2026'!$F$4:$F$78,'FÚ_stav 1. 7. 2026'!$C$4:$C$78,"nenalezeno",0)</f>
        <v>Odbor kontroly zvláštních činností</v>
      </c>
      <c r="N877" s="181" t="str">
        <f>_xlfn.XLOOKUP(I877,'FÚ_stav 1. 7. 2026'!$F$4:$F$78,'FÚ_stav 1. 7. 2026'!$D$4:$D$78,"nenalezeno",0)</f>
        <v>Oddělení kontroly zvláštních činností II</v>
      </c>
      <c r="O877" s="181"/>
    </row>
    <row r="878" spans="1:15" x14ac:dyDescent="0.25">
      <c r="A878" s="233"/>
      <c r="B878" s="112">
        <v>260080050</v>
      </c>
      <c r="C878" s="113" t="s">
        <v>1354</v>
      </c>
      <c r="D878" s="181">
        <f t="shared" si="73"/>
        <v>26</v>
      </c>
      <c r="E878" s="181" t="str">
        <f>_xlfn.XLOOKUP(D878,Číselník!A:A,Číselník!B:B,"nenalezeno",0)</f>
        <v>FÚ pro Liberecký kraji</v>
      </c>
      <c r="F878" s="181">
        <f t="shared" si="74"/>
        <v>2600</v>
      </c>
      <c r="G878" s="181" t="str">
        <f>_xlfn.XLOOKUP(F878,'Číselník II_stav 1. 7. 2026'!A:A,'Číselník II_stav 1. 7. 2026'!B:B,"nenalezeno",0)</f>
        <v>FÚ pro Liberecký kraji</v>
      </c>
      <c r="H878" s="181">
        <f t="shared" si="75"/>
        <v>260080</v>
      </c>
      <c r="I878" s="181">
        <f t="shared" si="76"/>
        <v>80050</v>
      </c>
      <c r="J878" s="181" t="str">
        <f>_xlfn.XLOOKUP(I878,'FÚ_stav 1. 7. 2026'!$F$4:$F$78,'FÚ_stav 1. 7. 2026'!$A$4:$A$78,"nenalezeno",0)</f>
        <v>Ředitel FÚ</v>
      </c>
      <c r="K878" s="181" t="s">
        <v>34</v>
      </c>
      <c r="L878" s="181" t="str">
        <f>_xlfn.XLOOKUP(I878,'FÚ_stav 1. 7. 2026'!$F$4:$F$78,'FÚ_stav 1. 7. 2026'!$B$4:$B$78,"nenalezeno",0)</f>
        <v>Odbor vymáhací</v>
      </c>
      <c r="M878" s="181"/>
      <c r="N878" s="181"/>
      <c r="O878" s="181"/>
    </row>
    <row r="879" spans="1:15" x14ac:dyDescent="0.25">
      <c r="A879" s="233"/>
      <c r="B879" s="112">
        <v>260080541</v>
      </c>
      <c r="C879" s="113" t="s">
        <v>1355</v>
      </c>
      <c r="D879" s="181">
        <f t="shared" si="73"/>
        <v>26</v>
      </c>
      <c r="E879" s="181" t="str">
        <f>_xlfn.XLOOKUP(D879,Číselník!A:A,Číselník!B:B,"nenalezeno",0)</f>
        <v>FÚ pro Liberecký kraji</v>
      </c>
      <c r="F879" s="181">
        <f t="shared" si="74"/>
        <v>2600</v>
      </c>
      <c r="G879" s="181" t="str">
        <f>_xlfn.XLOOKUP(F879,'Číselník II_stav 1. 7. 2026'!A:A,'Číselník II_stav 1. 7. 2026'!B:B,"nenalezeno",0)</f>
        <v>FÚ pro Liberecký kraji</v>
      </c>
      <c r="H879" s="181">
        <f t="shared" si="75"/>
        <v>260080</v>
      </c>
      <c r="I879" s="181">
        <f t="shared" si="76"/>
        <v>80541</v>
      </c>
      <c r="J879" s="181" t="str">
        <f>_xlfn.XLOOKUP(I879,'FÚ_stav 1. 7. 2026'!$F$4:$F$78,'FÚ_stav 1. 7. 2026'!$A$4:$A$78,"nenalezeno",0)</f>
        <v>Ředitel FÚ</v>
      </c>
      <c r="K879" s="181" t="s">
        <v>34</v>
      </c>
      <c r="L879" s="181" t="str">
        <f>_xlfn.XLOOKUP(I879,'FÚ_stav 1. 7. 2026'!$F$4:$F$78,'FÚ_stav 1. 7. 2026'!$B$4:$B$78,"nenalezeno",0)</f>
        <v>Odbor vymáhací</v>
      </c>
      <c r="M879" s="181" t="str">
        <f>_xlfn.XLOOKUP(I879,'FÚ_stav 1. 7. 2026'!$F$4:$F$78,'FÚ_stav 1. 7. 2026'!$C$4:$C$78,"nenalezeno",0)</f>
        <v>Oddělení vymáhací I</v>
      </c>
      <c r="N879" s="181"/>
      <c r="O879" s="181"/>
    </row>
    <row r="880" spans="1:15" x14ac:dyDescent="0.25">
      <c r="A880" s="233"/>
      <c r="B880" s="112">
        <v>260080542</v>
      </c>
      <c r="C880" s="113" t="s">
        <v>1356</v>
      </c>
      <c r="D880" s="181">
        <f t="shared" si="73"/>
        <v>26</v>
      </c>
      <c r="E880" s="181" t="str">
        <f>_xlfn.XLOOKUP(D880,Číselník!A:A,Číselník!B:B,"nenalezeno",0)</f>
        <v>FÚ pro Liberecký kraji</v>
      </c>
      <c r="F880" s="181">
        <f t="shared" si="74"/>
        <v>2600</v>
      </c>
      <c r="G880" s="181" t="str">
        <f>_xlfn.XLOOKUP(F880,'Číselník II_stav 1. 7. 2026'!A:A,'Číselník II_stav 1. 7. 2026'!B:B,"nenalezeno",0)</f>
        <v>FÚ pro Liberecký kraji</v>
      </c>
      <c r="H880" s="181">
        <f t="shared" si="75"/>
        <v>260080</v>
      </c>
      <c r="I880" s="181">
        <f t="shared" si="76"/>
        <v>80542</v>
      </c>
      <c r="J880" s="181" t="str">
        <f>_xlfn.XLOOKUP(I880,'FÚ_stav 1. 7. 2026'!$F$4:$F$78,'FÚ_stav 1. 7. 2026'!$A$4:$A$78,"nenalezeno",0)</f>
        <v>Ředitel FÚ</v>
      </c>
      <c r="K880" s="181" t="s">
        <v>34</v>
      </c>
      <c r="L880" s="181" t="str">
        <f>_xlfn.XLOOKUP(I880,'FÚ_stav 1. 7. 2026'!$F$4:$F$78,'FÚ_stav 1. 7. 2026'!$B$4:$B$78,"nenalezeno",0)</f>
        <v>Odbor vymáhací</v>
      </c>
      <c r="M880" s="181" t="str">
        <f>_xlfn.XLOOKUP(I880,'FÚ_stav 1. 7. 2026'!$F$4:$F$78,'FÚ_stav 1. 7. 2026'!$C$4:$C$78,"nenalezeno",0)</f>
        <v>Oddělení vymáhací II</v>
      </c>
      <c r="N880" s="181"/>
      <c r="O880" s="181"/>
    </row>
    <row r="881" spans="1:15" x14ac:dyDescent="0.25">
      <c r="A881" s="233"/>
      <c r="B881" s="112">
        <v>260080543</v>
      </c>
      <c r="C881" s="113" t="s">
        <v>1357</v>
      </c>
      <c r="D881" s="181">
        <f t="shared" si="73"/>
        <v>26</v>
      </c>
      <c r="E881" s="181" t="str">
        <f>_xlfn.XLOOKUP(D881,Číselník!A:A,Číselník!B:B,"nenalezeno",0)</f>
        <v>FÚ pro Liberecký kraji</v>
      </c>
      <c r="F881" s="181">
        <f t="shared" si="74"/>
        <v>2600</v>
      </c>
      <c r="G881" s="181" t="str">
        <f>_xlfn.XLOOKUP(F881,'Číselník II_stav 1. 7. 2026'!A:A,'Číselník II_stav 1. 7. 2026'!B:B,"nenalezeno",0)</f>
        <v>FÚ pro Liberecký kraji</v>
      </c>
      <c r="H881" s="181">
        <f t="shared" si="75"/>
        <v>260080</v>
      </c>
      <c r="I881" s="181">
        <f t="shared" si="76"/>
        <v>80543</v>
      </c>
      <c r="J881" s="181" t="str">
        <f>_xlfn.XLOOKUP(I881,'FÚ_stav 1. 7. 2026'!$F$4:$F$78,'FÚ_stav 1. 7. 2026'!$A$4:$A$78,"nenalezeno",0)</f>
        <v>Ředitel FÚ</v>
      </c>
      <c r="K881" s="181" t="s">
        <v>34</v>
      </c>
      <c r="L881" s="181" t="str">
        <f>_xlfn.XLOOKUP(I881,'FÚ_stav 1. 7. 2026'!$F$4:$F$78,'FÚ_stav 1. 7. 2026'!$B$4:$B$78,"nenalezeno",0)</f>
        <v>Odbor vymáhací</v>
      </c>
      <c r="M881" s="181" t="str">
        <f>_xlfn.XLOOKUP(I881,'FÚ_stav 1. 7. 2026'!$F$4:$F$78,'FÚ_stav 1. 7. 2026'!$C$4:$C$78,"nenalezeno",0)</f>
        <v>Oddělení vymáhací III</v>
      </c>
      <c r="N881" s="181"/>
      <c r="O881" s="181"/>
    </row>
    <row r="882" spans="1:15" x14ac:dyDescent="0.25">
      <c r="A882" s="233"/>
      <c r="B882" s="114">
        <v>260100030</v>
      </c>
      <c r="C882" s="115" t="s">
        <v>1358</v>
      </c>
      <c r="D882" s="181">
        <f t="shared" si="73"/>
        <v>26</v>
      </c>
      <c r="E882" s="181" t="str">
        <f>_xlfn.XLOOKUP(D882,Číselník!A:A,Číselník!B:B,"nenalezeno",0)</f>
        <v>FÚ pro Liberecký kraji</v>
      </c>
      <c r="F882" s="181">
        <f t="shared" si="74"/>
        <v>2601</v>
      </c>
      <c r="G882" s="181" t="str">
        <f>_xlfn.XLOOKUP(F882,'Číselník II_stav 1. 7. 2026'!A:A,'Číselník II_stav 1. 7. 2026'!B:B,"nenalezeno",0)</f>
        <v>Sekce ÚP v Liberci</v>
      </c>
      <c r="H882" s="181">
        <f t="shared" si="75"/>
        <v>260100</v>
      </c>
      <c r="I882" s="181">
        <f t="shared" si="76"/>
        <v>30</v>
      </c>
      <c r="J882" s="181" t="str">
        <f>'FÚ_stav 1. 7. 2026'!$A$4</f>
        <v>Ředitel FÚ</v>
      </c>
      <c r="K882" s="181" t="s">
        <v>503</v>
      </c>
      <c r="L882" s="181" t="str">
        <f t="shared" ref="L882:L929" si="78">$G882</f>
        <v>Sekce ÚP v Liberci</v>
      </c>
      <c r="M882" s="181" t="str">
        <f>_xlfn.XLOOKUP(I882,'Sekce_ÚP_stav 1. 12. 2025'!$F$4:$F$71,'Sekce_ÚP_stav 1. 12. 2025'!$A$4:$A$71,"nenalezeno",0)</f>
        <v>Ředitel sekce ÚP</v>
      </c>
      <c r="N882" s="181"/>
      <c r="O882" s="181"/>
    </row>
    <row r="883" spans="1:15" x14ac:dyDescent="0.25">
      <c r="A883" s="233"/>
      <c r="B883" s="114">
        <v>260100460</v>
      </c>
      <c r="C883" s="115" t="s">
        <v>1359</v>
      </c>
      <c r="D883" s="181">
        <f t="shared" si="73"/>
        <v>26</v>
      </c>
      <c r="E883" s="181" t="str">
        <f>_xlfn.XLOOKUP(D883,Číselník!A:A,Číselník!B:B,"nenalezeno",0)</f>
        <v>FÚ pro Liberecký kraji</v>
      </c>
      <c r="F883" s="181">
        <f t="shared" si="74"/>
        <v>2601</v>
      </c>
      <c r="G883" s="181" t="str">
        <f>_xlfn.XLOOKUP(F883,'Číselník II_stav 1. 7. 2026'!A:A,'Číselník II_stav 1. 7. 2026'!B:B,"nenalezeno",0)</f>
        <v>Sekce ÚP v Liberci</v>
      </c>
      <c r="H883" s="181">
        <f t="shared" si="75"/>
        <v>260100</v>
      </c>
      <c r="I883" s="181">
        <f t="shared" si="76"/>
        <v>460</v>
      </c>
      <c r="J883" s="181" t="str">
        <f>'FÚ_stav 1. 7. 2026'!$A$4</f>
        <v>Ředitel FÚ</v>
      </c>
      <c r="K883" s="181" t="s">
        <v>503</v>
      </c>
      <c r="L883" s="181" t="str">
        <f t="shared" si="78"/>
        <v>Sekce ÚP v Liberci</v>
      </c>
      <c r="M883" s="181" t="str">
        <f>_xlfn.XLOOKUP(I883,'Sekce_ÚP_stav 1. 12. 2025'!$F$4:$F$71,'Sekce_ÚP_stav 1. 12. 2025'!$A$4:$A$71,"nenalezeno",0)</f>
        <v>Ředitel sekce ÚP</v>
      </c>
      <c r="N883" s="181" t="str">
        <f>_xlfn.XLOOKUP(I883,'Sekce_ÚP_stav 1. 12. 2025'!$F$4:$F$71,'Sekce_ÚP_stav 1. 12. 2025'!$C$4:$C$71,"nenalezeno",0)</f>
        <v>Oddělení majetkových daní</v>
      </c>
      <c r="O883" s="181"/>
    </row>
    <row r="884" spans="1:15" x14ac:dyDescent="0.25">
      <c r="A884" s="233"/>
      <c r="B884" s="114">
        <v>260100510</v>
      </c>
      <c r="C884" s="115" t="s">
        <v>1360</v>
      </c>
      <c r="D884" s="181">
        <f t="shared" si="73"/>
        <v>26</v>
      </c>
      <c r="E884" s="181" t="str">
        <f>_xlfn.XLOOKUP(D884,Číselník!A:A,Číselník!B:B,"nenalezeno",0)</f>
        <v>FÚ pro Liberecký kraji</v>
      </c>
      <c r="F884" s="181">
        <f t="shared" si="74"/>
        <v>2601</v>
      </c>
      <c r="G884" s="181" t="str">
        <f>_xlfn.XLOOKUP(F884,'Číselník II_stav 1. 7. 2026'!A:A,'Číselník II_stav 1. 7. 2026'!B:B,"nenalezeno",0)</f>
        <v>Sekce ÚP v Liberci</v>
      </c>
      <c r="H884" s="181">
        <f t="shared" si="75"/>
        <v>260100</v>
      </c>
      <c r="I884" s="181">
        <f t="shared" si="76"/>
        <v>510</v>
      </c>
      <c r="J884" s="181" t="str">
        <f>'FÚ_stav 1. 7. 2026'!$A$4</f>
        <v>Ředitel FÚ</v>
      </c>
      <c r="K884" s="181" t="s">
        <v>503</v>
      </c>
      <c r="L884" s="181" t="str">
        <f t="shared" si="78"/>
        <v>Sekce ÚP v Liberci</v>
      </c>
      <c r="M884" s="181" t="str">
        <f>_xlfn.XLOOKUP(I884,'Sekce_ÚP_stav 1. 12. 2025'!$F$4:$F$71,'Sekce_ÚP_stav 1. 12. 2025'!$A$4:$A$71,"nenalezeno",0)</f>
        <v>Ředitel sekce ÚP</v>
      </c>
      <c r="N884" s="181" t="str">
        <f>_xlfn.XLOOKUP(I884,'Sekce_ÚP_stav 1. 12. 2025'!$F$4:$F$71,'Sekce_ÚP_stav 1. 12. 2025'!$C$4:$C$71,"nenalezeno",0)</f>
        <v>Oddělení správy registrů</v>
      </c>
      <c r="O884" s="181"/>
    </row>
    <row r="885" spans="1:15" x14ac:dyDescent="0.25">
      <c r="A885" s="233"/>
      <c r="B885" s="114">
        <v>260151050</v>
      </c>
      <c r="C885" s="115" t="s">
        <v>1361</v>
      </c>
      <c r="D885" s="181">
        <f t="shared" ref="D885:D949" si="79">VALUE(MID(B885,1,2))</f>
        <v>26</v>
      </c>
      <c r="E885" s="181" t="str">
        <f>_xlfn.XLOOKUP(D885,Číselník!A:A,Číselník!B:B,"nenalezeno",0)</f>
        <v>FÚ pro Liberecký kraji</v>
      </c>
      <c r="F885" s="181">
        <f t="shared" ref="F885:F949" si="80">VALUE(MID(B885,1,4))</f>
        <v>2601</v>
      </c>
      <c r="G885" s="181" t="str">
        <f>_xlfn.XLOOKUP(F885,'Číselník II_stav 1. 7. 2026'!A:A,'Číselník II_stav 1. 7. 2026'!B:B,"nenalezeno",0)</f>
        <v>Sekce ÚP v Liberci</v>
      </c>
      <c r="H885" s="181">
        <f t="shared" ref="H885:H949" si="81">VALUE(MID(B885,1,6))</f>
        <v>260151</v>
      </c>
      <c r="I885" s="181">
        <f t="shared" ref="I885:I949" si="82">VALUE(MID(B885,5,8))</f>
        <v>51050</v>
      </c>
      <c r="J885" s="181" t="str">
        <f>'FÚ_stav 1. 7. 2026'!$A$4</f>
        <v>Ředitel FÚ</v>
      </c>
      <c r="K885" s="181" t="s">
        <v>503</v>
      </c>
      <c r="L885" s="181" t="str">
        <f t="shared" si="78"/>
        <v>Sekce ÚP v Liberci</v>
      </c>
      <c r="M885" s="181" t="str">
        <f>_xlfn.XLOOKUP(I885,'Sekce_ÚP_stav 1. 12. 2025'!$F$4:$F$71,'Sekce_ÚP_stav 1. 12. 2025'!$A$4:$A$71,"nenalezeno",0)</f>
        <v>Ředitel sekce ÚP</v>
      </c>
      <c r="N885" s="181" t="str">
        <f>_xlfn.XLOOKUP(I885,'Sekce_ÚP_stav 1. 12. 2025'!$F$4:$F$71,'Sekce_ÚP_stav 1. 12. 2025'!$C$4:$C$71,"nenalezeno",0)</f>
        <v>Odbor vyměřovací I</v>
      </c>
      <c r="O885" s="181"/>
    </row>
    <row r="886" spans="1:15" x14ac:dyDescent="0.25">
      <c r="A886" s="233"/>
      <c r="B886" s="114">
        <v>260151521</v>
      </c>
      <c r="C886" s="115" t="s">
        <v>1362</v>
      </c>
      <c r="D886" s="181">
        <f t="shared" si="79"/>
        <v>26</v>
      </c>
      <c r="E886" s="181" t="str">
        <f>_xlfn.XLOOKUP(D886,Číselník!A:A,Číselník!B:B,"nenalezeno",0)</f>
        <v>FÚ pro Liberecký kraji</v>
      </c>
      <c r="F886" s="181">
        <f t="shared" si="80"/>
        <v>2601</v>
      </c>
      <c r="G886" s="181" t="str">
        <f>_xlfn.XLOOKUP(F886,'Číselník II_stav 1. 7. 2026'!A:A,'Číselník II_stav 1. 7. 2026'!B:B,"nenalezeno",0)</f>
        <v>Sekce ÚP v Liberci</v>
      </c>
      <c r="H886" s="181">
        <f t="shared" si="81"/>
        <v>260151</v>
      </c>
      <c r="I886" s="181">
        <f t="shared" si="82"/>
        <v>51521</v>
      </c>
      <c r="J886" s="181" t="str">
        <f>'FÚ_stav 1. 7. 2026'!$A$4</f>
        <v>Ředitel FÚ</v>
      </c>
      <c r="K886" s="181" t="s">
        <v>503</v>
      </c>
      <c r="L886" s="181" t="str">
        <f t="shared" si="78"/>
        <v>Sekce ÚP v Liberci</v>
      </c>
      <c r="M886" s="181" t="str">
        <f>_xlfn.XLOOKUP(I886,'Sekce_ÚP_stav 1. 12. 2025'!$F$4:$F$71,'Sekce_ÚP_stav 1. 12. 2025'!$A$4:$A$71,"nenalezeno",0)</f>
        <v>Ředitel sekce ÚP</v>
      </c>
      <c r="N886" s="181" t="str">
        <f>_xlfn.XLOOKUP(I886,'Sekce_ÚP_stav 1. 12. 2025'!$F$4:$F$71,'Sekce_ÚP_stav 1. 12. 2025'!$C$4:$C$71,"nenalezeno",0)</f>
        <v>Odbor vyměřovací I</v>
      </c>
      <c r="O886" s="181" t="str">
        <f>_xlfn.XLOOKUP(I886,'Sekce_ÚP_stav 1. 12. 2025'!$F$4:$F$71,'Sekce_ÚP_stav 1. 12. 2025'!$D$4:$D$71,"nenalezeno",0)</f>
        <v>Oddělení vyměřovací I</v>
      </c>
    </row>
    <row r="887" spans="1:15" x14ac:dyDescent="0.25">
      <c r="A887" s="233"/>
      <c r="B887" s="114">
        <v>260151522</v>
      </c>
      <c r="C887" s="115" t="s">
        <v>1363</v>
      </c>
      <c r="D887" s="181">
        <f t="shared" si="79"/>
        <v>26</v>
      </c>
      <c r="E887" s="181" t="str">
        <f>_xlfn.XLOOKUP(D887,Číselník!A:A,Číselník!B:B,"nenalezeno",0)</f>
        <v>FÚ pro Liberecký kraji</v>
      </c>
      <c r="F887" s="181">
        <f t="shared" si="80"/>
        <v>2601</v>
      </c>
      <c r="G887" s="181" t="str">
        <f>_xlfn.XLOOKUP(F887,'Číselník II_stav 1. 7. 2026'!A:A,'Číselník II_stav 1. 7. 2026'!B:B,"nenalezeno",0)</f>
        <v>Sekce ÚP v Liberci</v>
      </c>
      <c r="H887" s="181">
        <f t="shared" si="81"/>
        <v>260151</v>
      </c>
      <c r="I887" s="181">
        <f t="shared" si="82"/>
        <v>51522</v>
      </c>
      <c r="J887" s="181" t="str">
        <f>'FÚ_stav 1. 7. 2026'!$A$4</f>
        <v>Ředitel FÚ</v>
      </c>
      <c r="K887" s="181" t="s">
        <v>503</v>
      </c>
      <c r="L887" s="181" t="str">
        <f t="shared" si="78"/>
        <v>Sekce ÚP v Liberci</v>
      </c>
      <c r="M887" s="181" t="str">
        <f>_xlfn.XLOOKUP(I887,'Sekce_ÚP_stav 1. 12. 2025'!$F$4:$F$71,'Sekce_ÚP_stav 1. 12. 2025'!$A$4:$A$71,"nenalezeno",0)</f>
        <v>Ředitel sekce ÚP</v>
      </c>
      <c r="N887" s="181" t="str">
        <f>_xlfn.XLOOKUP(I887,'Sekce_ÚP_stav 1. 12. 2025'!$F$4:$F$71,'Sekce_ÚP_stav 1. 12. 2025'!$C$4:$C$71,"nenalezeno",0)</f>
        <v>Odbor vyměřovací I</v>
      </c>
      <c r="O887" s="181" t="str">
        <f>_xlfn.XLOOKUP(I887,'Sekce_ÚP_stav 1. 12. 2025'!$F$4:$F$71,'Sekce_ÚP_stav 1. 12. 2025'!$D$4:$D$71,"nenalezeno",0)</f>
        <v>Oddělení vyměřovací II</v>
      </c>
    </row>
    <row r="888" spans="1:15" x14ac:dyDescent="0.25">
      <c r="A888" s="233"/>
      <c r="B888" s="114">
        <v>260151523</v>
      </c>
      <c r="C888" s="115" t="s">
        <v>1364</v>
      </c>
      <c r="D888" s="181">
        <f t="shared" si="79"/>
        <v>26</v>
      </c>
      <c r="E888" s="181" t="str">
        <f>_xlfn.XLOOKUP(D888,Číselník!A:A,Číselník!B:B,"nenalezeno",0)</f>
        <v>FÚ pro Liberecký kraji</v>
      </c>
      <c r="F888" s="181">
        <f t="shared" si="80"/>
        <v>2601</v>
      </c>
      <c r="G888" s="181" t="str">
        <f>_xlfn.XLOOKUP(F888,'Číselník II_stav 1. 7. 2026'!A:A,'Číselník II_stav 1. 7. 2026'!B:B,"nenalezeno",0)</f>
        <v>Sekce ÚP v Liberci</v>
      </c>
      <c r="H888" s="181">
        <f t="shared" si="81"/>
        <v>260151</v>
      </c>
      <c r="I888" s="181">
        <f t="shared" si="82"/>
        <v>51523</v>
      </c>
      <c r="J888" s="181" t="str">
        <f>'FÚ_stav 1. 7. 2026'!$A$4</f>
        <v>Ředitel FÚ</v>
      </c>
      <c r="K888" s="181" t="s">
        <v>503</v>
      </c>
      <c r="L888" s="181" t="str">
        <f t="shared" si="78"/>
        <v>Sekce ÚP v Liberci</v>
      </c>
      <c r="M888" s="181" t="str">
        <f>_xlfn.XLOOKUP(I888,'Sekce_ÚP_stav 1. 12. 2025'!$F$4:$F$71,'Sekce_ÚP_stav 1. 12. 2025'!$A$4:$A$71,"nenalezeno",0)</f>
        <v>Ředitel sekce ÚP</v>
      </c>
      <c r="N888" s="181" t="str">
        <f>_xlfn.XLOOKUP(I888,'Sekce_ÚP_stav 1. 12. 2025'!$F$4:$F$71,'Sekce_ÚP_stav 1. 12. 2025'!$C$4:$C$71,"nenalezeno",0)</f>
        <v>Odbor vyměřovací I</v>
      </c>
      <c r="O888" s="181" t="str">
        <f>_xlfn.XLOOKUP(I888,'Sekce_ÚP_stav 1. 12. 2025'!$F$4:$F$71,'Sekce_ÚP_stav 1. 12. 2025'!$D$4:$D$71,"nenalezeno",0)</f>
        <v>Oddělení vyměřovací III</v>
      </c>
    </row>
    <row r="889" spans="1:15" x14ac:dyDescent="0.25">
      <c r="A889" s="233"/>
      <c r="B889" s="114">
        <v>260152050</v>
      </c>
      <c r="C889" s="115" t="s">
        <v>1365</v>
      </c>
      <c r="D889" s="181">
        <f t="shared" si="79"/>
        <v>26</v>
      </c>
      <c r="E889" s="181" t="str">
        <f>_xlfn.XLOOKUP(D889,Číselník!A:A,Číselník!B:B,"nenalezeno",0)</f>
        <v>FÚ pro Liberecký kraji</v>
      </c>
      <c r="F889" s="181">
        <f t="shared" si="80"/>
        <v>2601</v>
      </c>
      <c r="G889" s="181" t="str">
        <f>_xlfn.XLOOKUP(F889,'Číselník II_stav 1. 7. 2026'!A:A,'Číselník II_stav 1. 7. 2026'!B:B,"nenalezeno",0)</f>
        <v>Sekce ÚP v Liberci</v>
      </c>
      <c r="H889" s="181">
        <f t="shared" si="81"/>
        <v>260152</v>
      </c>
      <c r="I889" s="181">
        <f t="shared" si="82"/>
        <v>52050</v>
      </c>
      <c r="J889" s="181" t="str">
        <f>'FÚ_stav 1. 7. 2026'!$A$4</f>
        <v>Ředitel FÚ</v>
      </c>
      <c r="K889" s="181" t="s">
        <v>503</v>
      </c>
      <c r="L889" s="181" t="str">
        <f t="shared" si="78"/>
        <v>Sekce ÚP v Liberci</v>
      </c>
      <c r="M889" s="181" t="str">
        <f>_xlfn.XLOOKUP(I889,'Sekce_ÚP_stav 1. 12. 2025'!$F$4:$F$71,'Sekce_ÚP_stav 1. 12. 2025'!$A$4:$A$71,"nenalezeno",0)</f>
        <v>Ředitel sekce ÚP</v>
      </c>
      <c r="N889" s="181" t="str">
        <f>_xlfn.XLOOKUP(I889,'Sekce_ÚP_stav 1. 12. 2025'!$F$4:$F$71,'Sekce_ÚP_stav 1. 12. 2025'!$C$4:$C$71,"nenalezeno",0)</f>
        <v>Odbor vyměřovací II</v>
      </c>
      <c r="O889" s="181"/>
    </row>
    <row r="890" spans="1:15" x14ac:dyDescent="0.25">
      <c r="A890" s="233"/>
      <c r="B890" s="114">
        <v>260152521</v>
      </c>
      <c r="C890" s="115" t="s">
        <v>1366</v>
      </c>
      <c r="D890" s="181">
        <f t="shared" si="79"/>
        <v>26</v>
      </c>
      <c r="E890" s="181" t="str">
        <f>_xlfn.XLOOKUP(D890,Číselník!A:A,Číselník!B:B,"nenalezeno",0)</f>
        <v>FÚ pro Liberecký kraji</v>
      </c>
      <c r="F890" s="181">
        <f t="shared" si="80"/>
        <v>2601</v>
      </c>
      <c r="G890" s="181" t="str">
        <f>_xlfn.XLOOKUP(F890,'Číselník II_stav 1. 7. 2026'!A:A,'Číselník II_stav 1. 7. 2026'!B:B,"nenalezeno",0)</f>
        <v>Sekce ÚP v Liberci</v>
      </c>
      <c r="H890" s="181">
        <f t="shared" si="81"/>
        <v>260152</v>
      </c>
      <c r="I890" s="181">
        <f t="shared" si="82"/>
        <v>52521</v>
      </c>
      <c r="J890" s="181" t="str">
        <f>'FÚ_stav 1. 7. 2026'!$A$4</f>
        <v>Ředitel FÚ</v>
      </c>
      <c r="K890" s="181" t="s">
        <v>503</v>
      </c>
      <c r="L890" s="181" t="str">
        <f t="shared" si="78"/>
        <v>Sekce ÚP v Liberci</v>
      </c>
      <c r="M890" s="181" t="str">
        <f>_xlfn.XLOOKUP(I890,'Sekce_ÚP_stav 1. 12. 2025'!$F$4:$F$71,'Sekce_ÚP_stav 1. 12. 2025'!$A$4:$A$71,"nenalezeno",0)</f>
        <v>Ředitel sekce ÚP</v>
      </c>
      <c r="N890" s="181" t="str">
        <f>_xlfn.XLOOKUP(I890,'Sekce_ÚP_stav 1. 12. 2025'!$F$4:$F$71,'Sekce_ÚP_stav 1. 12. 2025'!$C$4:$C$71,"nenalezeno",0)</f>
        <v>Odbor vyměřovací II</v>
      </c>
      <c r="O890" s="181" t="str">
        <f>_xlfn.XLOOKUP(I890,'Sekce_ÚP_stav 1. 12. 2025'!$F$4:$F$71,'Sekce_ÚP_stav 1. 12. 2025'!$D$4:$D$71,"nenalezeno",0)</f>
        <v>Oddělení vyměřovací I</v>
      </c>
    </row>
    <row r="891" spans="1:15" x14ac:dyDescent="0.25">
      <c r="A891" s="233"/>
      <c r="B891" s="114">
        <v>260152522</v>
      </c>
      <c r="C891" s="115" t="s">
        <v>1367</v>
      </c>
      <c r="D891" s="181">
        <f t="shared" si="79"/>
        <v>26</v>
      </c>
      <c r="E891" s="181" t="str">
        <f>_xlfn.XLOOKUP(D891,Číselník!A:A,Číselník!B:B,"nenalezeno",0)</f>
        <v>FÚ pro Liberecký kraji</v>
      </c>
      <c r="F891" s="181">
        <f t="shared" si="80"/>
        <v>2601</v>
      </c>
      <c r="G891" s="181" t="str">
        <f>_xlfn.XLOOKUP(F891,'Číselník II_stav 1. 7. 2026'!A:A,'Číselník II_stav 1. 7. 2026'!B:B,"nenalezeno",0)</f>
        <v>Sekce ÚP v Liberci</v>
      </c>
      <c r="H891" s="181">
        <f t="shared" si="81"/>
        <v>260152</v>
      </c>
      <c r="I891" s="181">
        <f t="shared" si="82"/>
        <v>52522</v>
      </c>
      <c r="J891" s="181" t="str">
        <f>'FÚ_stav 1. 7. 2026'!$A$4</f>
        <v>Ředitel FÚ</v>
      </c>
      <c r="K891" s="181" t="s">
        <v>503</v>
      </c>
      <c r="L891" s="181" t="str">
        <f t="shared" si="78"/>
        <v>Sekce ÚP v Liberci</v>
      </c>
      <c r="M891" s="181" t="str">
        <f>_xlfn.XLOOKUP(I891,'Sekce_ÚP_stav 1. 12. 2025'!$F$4:$F$71,'Sekce_ÚP_stav 1. 12. 2025'!$A$4:$A$71,"nenalezeno",0)</f>
        <v>Ředitel sekce ÚP</v>
      </c>
      <c r="N891" s="181" t="str">
        <f>_xlfn.XLOOKUP(I891,'Sekce_ÚP_stav 1. 12. 2025'!$F$4:$F$71,'Sekce_ÚP_stav 1. 12. 2025'!$C$4:$C$71,"nenalezeno",0)</f>
        <v>Odbor vyměřovací II</v>
      </c>
      <c r="O891" s="181" t="str">
        <f>_xlfn.XLOOKUP(I891,'Sekce_ÚP_stav 1. 12. 2025'!$F$4:$F$71,'Sekce_ÚP_stav 1. 12. 2025'!$D$4:$D$71,"nenalezeno",0)</f>
        <v>Oddělení vyměřovací II</v>
      </c>
    </row>
    <row r="892" spans="1:15" x14ac:dyDescent="0.25">
      <c r="A892" s="233"/>
      <c r="B892" s="114">
        <v>260160050</v>
      </c>
      <c r="C892" s="115" t="s">
        <v>1368</v>
      </c>
      <c r="D892" s="181">
        <f t="shared" si="79"/>
        <v>26</v>
      </c>
      <c r="E892" s="181" t="str">
        <f>_xlfn.XLOOKUP(D892,Číselník!A:A,Číselník!B:B,"nenalezeno",0)</f>
        <v>FÚ pro Liberecký kraji</v>
      </c>
      <c r="F892" s="181">
        <f t="shared" si="80"/>
        <v>2601</v>
      </c>
      <c r="G892" s="181" t="str">
        <f>_xlfn.XLOOKUP(F892,'Číselník II_stav 1. 7. 2026'!A:A,'Číselník II_stav 1. 7. 2026'!B:B,"nenalezeno",0)</f>
        <v>Sekce ÚP v Liberci</v>
      </c>
      <c r="H892" s="181">
        <f t="shared" si="81"/>
        <v>260160</v>
      </c>
      <c r="I892" s="181">
        <f t="shared" si="82"/>
        <v>60050</v>
      </c>
      <c r="J892" s="181" t="str">
        <f>'FÚ_stav 1. 7. 2026'!$A$4</f>
        <v>Ředitel FÚ</v>
      </c>
      <c r="K892" s="181" t="s">
        <v>503</v>
      </c>
      <c r="L892" s="181" t="str">
        <f t="shared" si="78"/>
        <v>Sekce ÚP v Liberci</v>
      </c>
      <c r="M892" s="181" t="str">
        <f>_xlfn.XLOOKUP(I892,'Sekce_ÚP_stav 1. 12. 2025'!$F$4:$F$71,'Sekce_ÚP_stav 1. 12. 2025'!$A$4:$A$71,"nenalezeno",0)</f>
        <v>Ředitel sekce ÚP</v>
      </c>
      <c r="N892" s="181" t="str">
        <f>_xlfn.XLOOKUP(I892,'Sekce_ÚP_stav 1. 12. 2025'!$F$4:$F$71,'Sekce_ÚP_stav 1. 12. 2025'!$C$4:$C$71,"nenalezeno",0)</f>
        <v>Odbor kontrolní</v>
      </c>
      <c r="O892" s="181"/>
    </row>
    <row r="893" spans="1:15" x14ac:dyDescent="0.25">
      <c r="A893" s="233"/>
      <c r="B893" s="114">
        <v>260160561</v>
      </c>
      <c r="C893" s="115" t="s">
        <v>1369</v>
      </c>
      <c r="D893" s="181">
        <f t="shared" si="79"/>
        <v>26</v>
      </c>
      <c r="E893" s="181" t="str">
        <f>_xlfn.XLOOKUP(D893,Číselník!A:A,Číselník!B:B,"nenalezeno",0)</f>
        <v>FÚ pro Liberecký kraji</v>
      </c>
      <c r="F893" s="181">
        <f t="shared" si="80"/>
        <v>2601</v>
      </c>
      <c r="G893" s="181" t="str">
        <f>_xlfn.XLOOKUP(F893,'Číselník II_stav 1. 7. 2026'!A:A,'Číselník II_stav 1. 7. 2026'!B:B,"nenalezeno",0)</f>
        <v>Sekce ÚP v Liberci</v>
      </c>
      <c r="H893" s="181">
        <f t="shared" si="81"/>
        <v>260160</v>
      </c>
      <c r="I893" s="181">
        <f t="shared" si="82"/>
        <v>60561</v>
      </c>
      <c r="J893" s="181" t="str">
        <f>'FÚ_stav 1. 7. 2026'!$A$4</f>
        <v>Ředitel FÚ</v>
      </c>
      <c r="K893" s="181" t="s">
        <v>503</v>
      </c>
      <c r="L893" s="181" t="str">
        <f t="shared" si="78"/>
        <v>Sekce ÚP v Liberci</v>
      </c>
      <c r="M893" s="181" t="str">
        <f>_xlfn.XLOOKUP(I893,'Sekce_ÚP_stav 1. 12. 2025'!$F$4:$F$71,'Sekce_ÚP_stav 1. 12. 2025'!$A$4:$A$71,"nenalezeno",0)</f>
        <v>Ředitel sekce ÚP</v>
      </c>
      <c r="N893" s="181" t="str">
        <f>_xlfn.XLOOKUP(I893,'Sekce_ÚP_stav 1. 12. 2025'!$F$4:$F$71,'Sekce_ÚP_stav 1. 12. 2025'!$C$4:$C$71,"nenalezeno",0)</f>
        <v>Odbor kontrolní</v>
      </c>
      <c r="O893" s="181" t="str">
        <f>_xlfn.XLOOKUP(I893,'Sekce_ÚP_stav 1. 12. 2025'!$F$4:$F$71,'Sekce_ÚP_stav 1. 12. 2025'!$D$4:$D$71,"nenalezeno",0)</f>
        <v>Oddělení kontrolní I</v>
      </c>
    </row>
    <row r="894" spans="1:15" x14ac:dyDescent="0.25">
      <c r="A894" s="233"/>
      <c r="B894" s="114">
        <v>260160562</v>
      </c>
      <c r="C894" s="115" t="s">
        <v>1370</v>
      </c>
      <c r="D894" s="181">
        <f t="shared" si="79"/>
        <v>26</v>
      </c>
      <c r="E894" s="181" t="str">
        <f>_xlfn.XLOOKUP(D894,Číselník!A:A,Číselník!B:B,"nenalezeno",0)</f>
        <v>FÚ pro Liberecký kraji</v>
      </c>
      <c r="F894" s="181">
        <f t="shared" si="80"/>
        <v>2601</v>
      </c>
      <c r="G894" s="181" t="str">
        <f>_xlfn.XLOOKUP(F894,'Číselník II_stav 1. 7. 2026'!A:A,'Číselník II_stav 1. 7. 2026'!B:B,"nenalezeno",0)</f>
        <v>Sekce ÚP v Liberci</v>
      </c>
      <c r="H894" s="181">
        <f t="shared" si="81"/>
        <v>260160</v>
      </c>
      <c r="I894" s="181">
        <f t="shared" si="82"/>
        <v>60562</v>
      </c>
      <c r="J894" s="181" t="str">
        <f>'FÚ_stav 1. 7. 2026'!$A$4</f>
        <v>Ředitel FÚ</v>
      </c>
      <c r="K894" s="181" t="s">
        <v>503</v>
      </c>
      <c r="L894" s="181" t="str">
        <f t="shared" si="78"/>
        <v>Sekce ÚP v Liberci</v>
      </c>
      <c r="M894" s="181" t="str">
        <f>_xlfn.XLOOKUP(I894,'Sekce_ÚP_stav 1. 12. 2025'!$F$4:$F$71,'Sekce_ÚP_stav 1. 12. 2025'!$A$4:$A$71,"nenalezeno",0)</f>
        <v>Ředitel sekce ÚP</v>
      </c>
      <c r="N894" s="181" t="str">
        <f>_xlfn.XLOOKUP(I894,'Sekce_ÚP_stav 1. 12. 2025'!$F$4:$F$71,'Sekce_ÚP_stav 1. 12. 2025'!$C$4:$C$71,"nenalezeno",0)</f>
        <v>Odbor kontrolní</v>
      </c>
      <c r="O894" s="181" t="str">
        <f>_xlfn.XLOOKUP(I894,'Sekce_ÚP_stav 1. 12. 2025'!$F$4:$F$71,'Sekce_ÚP_stav 1. 12. 2025'!$D$4:$D$71,"nenalezeno",0)</f>
        <v>Oddělení kontrolní II</v>
      </c>
    </row>
    <row r="895" spans="1:15" x14ac:dyDescent="0.25">
      <c r="A895" s="233"/>
      <c r="B895" s="114">
        <v>260160563</v>
      </c>
      <c r="C895" s="115" t="s">
        <v>1371</v>
      </c>
      <c r="D895" s="181">
        <f t="shared" si="79"/>
        <v>26</v>
      </c>
      <c r="E895" s="181" t="str">
        <f>_xlfn.XLOOKUP(D895,Číselník!A:A,Číselník!B:B,"nenalezeno",0)</f>
        <v>FÚ pro Liberecký kraji</v>
      </c>
      <c r="F895" s="181">
        <f t="shared" si="80"/>
        <v>2601</v>
      </c>
      <c r="G895" s="181" t="str">
        <f>_xlfn.XLOOKUP(F895,'Číselník II_stav 1. 7. 2026'!A:A,'Číselník II_stav 1. 7. 2026'!B:B,"nenalezeno",0)</f>
        <v>Sekce ÚP v Liberci</v>
      </c>
      <c r="H895" s="181">
        <f t="shared" si="81"/>
        <v>260160</v>
      </c>
      <c r="I895" s="181">
        <f t="shared" si="82"/>
        <v>60563</v>
      </c>
      <c r="J895" s="181" t="str">
        <f>'FÚ_stav 1. 7. 2026'!$A$4</f>
        <v>Ředitel FÚ</v>
      </c>
      <c r="K895" s="181" t="s">
        <v>503</v>
      </c>
      <c r="L895" s="181" t="str">
        <f t="shared" si="78"/>
        <v>Sekce ÚP v Liberci</v>
      </c>
      <c r="M895" s="181" t="str">
        <f>_xlfn.XLOOKUP(I895,'Sekce_ÚP_stav 1. 12. 2025'!$F$4:$F$71,'Sekce_ÚP_stav 1. 12. 2025'!$A$4:$A$71,"nenalezeno",0)</f>
        <v>Ředitel sekce ÚP</v>
      </c>
      <c r="N895" s="181" t="str">
        <f>_xlfn.XLOOKUP(I895,'Sekce_ÚP_stav 1. 12. 2025'!$F$4:$F$71,'Sekce_ÚP_stav 1. 12. 2025'!$C$4:$C$71,"nenalezeno",0)</f>
        <v>Odbor kontrolní</v>
      </c>
      <c r="O895" s="181" t="str">
        <f>_xlfn.XLOOKUP(I895,'Sekce_ÚP_stav 1. 12. 2025'!$F$4:$F$71,'Sekce_ÚP_stav 1. 12. 2025'!$D$4:$D$71,"nenalezeno",0)</f>
        <v>Oddělení kontrolní III</v>
      </c>
    </row>
    <row r="896" spans="1:15" x14ac:dyDescent="0.25">
      <c r="A896" s="233"/>
      <c r="B896" s="114">
        <v>260160564</v>
      </c>
      <c r="C896" s="115" t="s">
        <v>1372</v>
      </c>
      <c r="D896" s="181">
        <f t="shared" si="79"/>
        <v>26</v>
      </c>
      <c r="E896" s="181" t="str">
        <f>_xlfn.XLOOKUP(D896,Číselník!A:A,Číselník!B:B,"nenalezeno",0)</f>
        <v>FÚ pro Liberecký kraji</v>
      </c>
      <c r="F896" s="181">
        <f t="shared" si="80"/>
        <v>2601</v>
      </c>
      <c r="G896" s="181" t="str">
        <f>_xlfn.XLOOKUP(F896,'Číselník II_stav 1. 7. 2026'!A:A,'Číselník II_stav 1. 7. 2026'!B:B,"nenalezeno",0)</f>
        <v>Sekce ÚP v Liberci</v>
      </c>
      <c r="H896" s="181">
        <f t="shared" si="81"/>
        <v>260160</v>
      </c>
      <c r="I896" s="181">
        <f t="shared" si="82"/>
        <v>60564</v>
      </c>
      <c r="J896" s="181" t="str">
        <f>'FÚ_stav 1. 7. 2026'!$A$4</f>
        <v>Ředitel FÚ</v>
      </c>
      <c r="K896" s="181" t="s">
        <v>503</v>
      </c>
      <c r="L896" s="181" t="str">
        <f t="shared" si="78"/>
        <v>Sekce ÚP v Liberci</v>
      </c>
      <c r="M896" s="181" t="str">
        <f>_xlfn.XLOOKUP(I896,'Sekce_ÚP_stav 1. 12. 2025'!$F$4:$F$71,'Sekce_ÚP_stav 1. 12. 2025'!$A$4:$A$71,"nenalezeno",0)</f>
        <v>Ředitel sekce ÚP</v>
      </c>
      <c r="N896" s="181" t="str">
        <f>_xlfn.XLOOKUP(I896,'Sekce_ÚP_stav 1. 12. 2025'!$F$4:$F$71,'Sekce_ÚP_stav 1. 12. 2025'!$C$4:$C$71,"nenalezeno",0)</f>
        <v>Odbor kontrolní</v>
      </c>
      <c r="O896" s="181" t="str">
        <f>_xlfn.XLOOKUP(I896,'Sekce_ÚP_stav 1. 12. 2025'!$F$4:$F$71,'Sekce_ÚP_stav 1. 12. 2025'!$D$4:$D$71,"nenalezeno",0)</f>
        <v>Oddělení kontrolní IV</v>
      </c>
    </row>
    <row r="897" spans="1:15" x14ac:dyDescent="0.25">
      <c r="A897" s="233"/>
      <c r="B897" s="114">
        <v>260200030</v>
      </c>
      <c r="C897" s="115" t="s">
        <v>1373</v>
      </c>
      <c r="D897" s="181">
        <f t="shared" si="79"/>
        <v>26</v>
      </c>
      <c r="E897" s="181" t="str">
        <f>_xlfn.XLOOKUP(D897,Číselník!A:A,Číselník!B:B,"nenalezeno",0)</f>
        <v>FÚ pro Liberecký kraji</v>
      </c>
      <c r="F897" s="181">
        <f t="shared" si="80"/>
        <v>2602</v>
      </c>
      <c r="G897" s="181" t="str">
        <f>_xlfn.XLOOKUP(F897,'Číselník II_stav 1. 7. 2026'!A:A,'Číselník II_stav 1. 7. 2026'!B:B,"nenalezeno",0)</f>
        <v>Sekce ÚP v České Lípě</v>
      </c>
      <c r="H897" s="181">
        <f t="shared" si="81"/>
        <v>260200</v>
      </c>
      <c r="I897" s="181">
        <f t="shared" si="82"/>
        <v>30</v>
      </c>
      <c r="J897" s="181" t="str">
        <f>'FÚ_stav 1. 7. 2026'!$A$4</f>
        <v>Ředitel FÚ</v>
      </c>
      <c r="K897" s="181" t="s">
        <v>504</v>
      </c>
      <c r="L897" s="181" t="str">
        <f t="shared" si="78"/>
        <v>Sekce ÚP v České Lípě</v>
      </c>
      <c r="M897" s="181" t="str">
        <f>_xlfn.XLOOKUP(I897,'Sekce_ÚP_stav 1. 12. 2025'!$F$4:$F$71,'Sekce_ÚP_stav 1. 12. 2025'!$A$4:$A$71,"nenalezeno",0)</f>
        <v>Ředitel sekce ÚP</v>
      </c>
      <c r="N897" s="181"/>
      <c r="O897" s="181"/>
    </row>
    <row r="898" spans="1:15" x14ac:dyDescent="0.25">
      <c r="A898" s="233"/>
      <c r="B898" s="114">
        <v>260200460</v>
      </c>
      <c r="C898" s="115" t="s">
        <v>1374</v>
      </c>
      <c r="D898" s="181">
        <f t="shared" si="79"/>
        <v>26</v>
      </c>
      <c r="E898" s="181" t="str">
        <f>_xlfn.XLOOKUP(D898,Číselník!A:A,Číselník!B:B,"nenalezeno",0)</f>
        <v>FÚ pro Liberecký kraji</v>
      </c>
      <c r="F898" s="181">
        <f t="shared" si="80"/>
        <v>2602</v>
      </c>
      <c r="G898" s="181" t="str">
        <f>_xlfn.XLOOKUP(F898,'Číselník II_stav 1. 7. 2026'!A:A,'Číselník II_stav 1. 7. 2026'!B:B,"nenalezeno",0)</f>
        <v>Sekce ÚP v České Lípě</v>
      </c>
      <c r="H898" s="181">
        <f t="shared" si="81"/>
        <v>260200</v>
      </c>
      <c r="I898" s="181">
        <f t="shared" si="82"/>
        <v>460</v>
      </c>
      <c r="J898" s="181" t="str">
        <f>'FÚ_stav 1. 7. 2026'!$A$4</f>
        <v>Ředitel FÚ</v>
      </c>
      <c r="K898" s="181" t="s">
        <v>504</v>
      </c>
      <c r="L898" s="181" t="str">
        <f t="shared" si="78"/>
        <v>Sekce ÚP v České Lípě</v>
      </c>
      <c r="M898" s="181" t="str">
        <f>_xlfn.XLOOKUP(I898,'Sekce_ÚP_stav 1. 12. 2025'!$F$4:$F$71,'Sekce_ÚP_stav 1. 12. 2025'!$A$4:$A$71,"nenalezeno",0)</f>
        <v>Ředitel sekce ÚP</v>
      </c>
      <c r="N898" s="181" t="str">
        <f>_xlfn.XLOOKUP(I898,'Sekce_ÚP_stav 1. 12. 2025'!$F$4:$F$71,'Sekce_ÚP_stav 1. 12. 2025'!$C$4:$C$71,"nenalezeno",0)</f>
        <v>Oddělení majetkových daní</v>
      </c>
      <c r="O898" s="181"/>
    </row>
    <row r="899" spans="1:15" x14ac:dyDescent="0.25">
      <c r="A899" s="233"/>
      <c r="B899" s="114">
        <v>260200510</v>
      </c>
      <c r="C899" s="115" t="s">
        <v>1375</v>
      </c>
      <c r="D899" s="181">
        <f t="shared" si="79"/>
        <v>26</v>
      </c>
      <c r="E899" s="181" t="str">
        <f>_xlfn.XLOOKUP(D899,Číselník!A:A,Číselník!B:B,"nenalezeno",0)</f>
        <v>FÚ pro Liberecký kraji</v>
      </c>
      <c r="F899" s="181">
        <f t="shared" si="80"/>
        <v>2602</v>
      </c>
      <c r="G899" s="181" t="str">
        <f>_xlfn.XLOOKUP(F899,'Číselník II_stav 1. 7. 2026'!A:A,'Číselník II_stav 1. 7. 2026'!B:B,"nenalezeno",0)</f>
        <v>Sekce ÚP v České Lípě</v>
      </c>
      <c r="H899" s="181">
        <f t="shared" si="81"/>
        <v>260200</v>
      </c>
      <c r="I899" s="181">
        <f t="shared" si="82"/>
        <v>510</v>
      </c>
      <c r="J899" s="181" t="str">
        <f>'FÚ_stav 1. 7. 2026'!$A$4</f>
        <v>Ředitel FÚ</v>
      </c>
      <c r="K899" s="181" t="s">
        <v>504</v>
      </c>
      <c r="L899" s="181" t="str">
        <f t="shared" si="78"/>
        <v>Sekce ÚP v České Lípě</v>
      </c>
      <c r="M899" s="181" t="str">
        <f>_xlfn.XLOOKUP(I899,'Sekce_ÚP_stav 1. 12. 2025'!$F$4:$F$71,'Sekce_ÚP_stav 1. 12. 2025'!$A$4:$A$71,"nenalezeno",0)</f>
        <v>Ředitel sekce ÚP</v>
      </c>
      <c r="N899" s="181" t="str">
        <f>_xlfn.XLOOKUP(I899,'Sekce_ÚP_stav 1. 12. 2025'!$F$4:$F$71,'Sekce_ÚP_stav 1. 12. 2025'!$C$4:$C$71,"nenalezeno",0)</f>
        <v>Oddělení správy registrů</v>
      </c>
      <c r="O899" s="181"/>
    </row>
    <row r="900" spans="1:15" x14ac:dyDescent="0.25">
      <c r="A900" s="233"/>
      <c r="B900" s="114">
        <v>260250050</v>
      </c>
      <c r="C900" s="115" t="s">
        <v>1376</v>
      </c>
      <c r="D900" s="181">
        <f t="shared" si="79"/>
        <v>26</v>
      </c>
      <c r="E900" s="181" t="str">
        <f>_xlfn.XLOOKUP(D900,Číselník!A:A,Číselník!B:B,"nenalezeno",0)</f>
        <v>FÚ pro Liberecký kraji</v>
      </c>
      <c r="F900" s="181">
        <f t="shared" si="80"/>
        <v>2602</v>
      </c>
      <c r="G900" s="181" t="str">
        <f>_xlfn.XLOOKUP(F900,'Číselník II_stav 1. 7. 2026'!A:A,'Číselník II_stav 1. 7. 2026'!B:B,"nenalezeno",0)</f>
        <v>Sekce ÚP v České Lípě</v>
      </c>
      <c r="H900" s="181">
        <f t="shared" si="81"/>
        <v>260250</v>
      </c>
      <c r="I900" s="181">
        <f t="shared" si="82"/>
        <v>50050</v>
      </c>
      <c r="J900" s="181" t="str">
        <f>'FÚ_stav 1. 7. 2026'!$A$4</f>
        <v>Ředitel FÚ</v>
      </c>
      <c r="K900" s="181" t="s">
        <v>504</v>
      </c>
      <c r="L900" s="181" t="str">
        <f t="shared" si="78"/>
        <v>Sekce ÚP v České Lípě</v>
      </c>
      <c r="M900" s="181" t="str">
        <f>_xlfn.XLOOKUP(I900,'Sekce_ÚP_stav 1. 12. 2025'!$F$4:$F$71,'Sekce_ÚP_stav 1. 12. 2025'!$A$4:$A$71,"nenalezeno",0)</f>
        <v>Ředitel sekce ÚP</v>
      </c>
      <c r="N900" s="181" t="str">
        <f>_xlfn.XLOOKUP(I900,'Sekce_ÚP_stav 1. 12. 2025'!$F$4:$F$71,'Sekce_ÚP_stav 1. 12. 2025'!$C$4:$C$71,"nenalezeno",0)</f>
        <v>Odbor vyměřovací</v>
      </c>
      <c r="O900" s="181"/>
    </row>
    <row r="901" spans="1:15" x14ac:dyDescent="0.25">
      <c r="A901" s="233"/>
      <c r="B901" s="114">
        <v>260250521</v>
      </c>
      <c r="C901" s="115" t="s">
        <v>1377</v>
      </c>
      <c r="D901" s="181">
        <f t="shared" si="79"/>
        <v>26</v>
      </c>
      <c r="E901" s="181" t="str">
        <f>_xlfn.XLOOKUP(D901,Číselník!A:A,Číselník!B:B,"nenalezeno",0)</f>
        <v>FÚ pro Liberecký kraji</v>
      </c>
      <c r="F901" s="181">
        <f t="shared" si="80"/>
        <v>2602</v>
      </c>
      <c r="G901" s="181" t="str">
        <f>_xlfn.XLOOKUP(F901,'Číselník II_stav 1. 7. 2026'!A:A,'Číselník II_stav 1. 7. 2026'!B:B,"nenalezeno",0)</f>
        <v>Sekce ÚP v České Lípě</v>
      </c>
      <c r="H901" s="181">
        <f t="shared" si="81"/>
        <v>260250</v>
      </c>
      <c r="I901" s="181">
        <f t="shared" si="82"/>
        <v>50521</v>
      </c>
      <c r="J901" s="181" t="str">
        <f>'FÚ_stav 1. 7. 2026'!$A$4</f>
        <v>Ředitel FÚ</v>
      </c>
      <c r="K901" s="181" t="s">
        <v>504</v>
      </c>
      <c r="L901" s="181" t="str">
        <f t="shared" si="78"/>
        <v>Sekce ÚP v České Lípě</v>
      </c>
      <c r="M901" s="181" t="str">
        <f>_xlfn.XLOOKUP(I901,'Sekce_ÚP_stav 1. 12. 2025'!$F$4:$F$71,'Sekce_ÚP_stav 1. 12. 2025'!$A$4:$A$71,"nenalezeno",0)</f>
        <v>Ředitel sekce ÚP</v>
      </c>
      <c r="N901" s="181" t="str">
        <f>_xlfn.XLOOKUP(I901,'Sekce_ÚP_stav 1. 12. 2025'!$F$4:$F$71,'Sekce_ÚP_stav 1. 12. 2025'!$C$4:$C$71,"nenalezeno",0)</f>
        <v>Odbor vyměřovací</v>
      </c>
      <c r="O901" s="181" t="str">
        <f>_xlfn.XLOOKUP(I901,'Sekce_ÚP_stav 1. 12. 2025'!$F$4:$F$71,'Sekce_ÚP_stav 1. 12. 2025'!$D$4:$D$71,"nenalezeno",0)</f>
        <v>Oddělení vyměřovací I</v>
      </c>
    </row>
    <row r="902" spans="1:15" x14ac:dyDescent="0.25">
      <c r="A902" s="233"/>
      <c r="B902" s="114">
        <v>260250522</v>
      </c>
      <c r="C902" s="115" t="s">
        <v>1378</v>
      </c>
      <c r="D902" s="181">
        <f t="shared" si="79"/>
        <v>26</v>
      </c>
      <c r="E902" s="181" t="str">
        <f>_xlfn.XLOOKUP(D902,Číselník!A:A,Číselník!B:B,"nenalezeno",0)</f>
        <v>FÚ pro Liberecký kraji</v>
      </c>
      <c r="F902" s="181">
        <f t="shared" si="80"/>
        <v>2602</v>
      </c>
      <c r="G902" s="181" t="str">
        <f>_xlfn.XLOOKUP(F902,'Číselník II_stav 1. 7. 2026'!A:A,'Číselník II_stav 1. 7. 2026'!B:B,"nenalezeno",0)</f>
        <v>Sekce ÚP v České Lípě</v>
      </c>
      <c r="H902" s="181">
        <f t="shared" si="81"/>
        <v>260250</v>
      </c>
      <c r="I902" s="181">
        <f t="shared" si="82"/>
        <v>50522</v>
      </c>
      <c r="J902" s="181" t="str">
        <f>'FÚ_stav 1. 7. 2026'!$A$4</f>
        <v>Ředitel FÚ</v>
      </c>
      <c r="K902" s="181" t="s">
        <v>504</v>
      </c>
      <c r="L902" s="181" t="str">
        <f t="shared" si="78"/>
        <v>Sekce ÚP v České Lípě</v>
      </c>
      <c r="M902" s="181" t="str">
        <f>_xlfn.XLOOKUP(I902,'Sekce_ÚP_stav 1. 12. 2025'!$F$4:$F$71,'Sekce_ÚP_stav 1. 12. 2025'!$A$4:$A$71,"nenalezeno",0)</f>
        <v>Ředitel sekce ÚP</v>
      </c>
      <c r="N902" s="181" t="str">
        <f>_xlfn.XLOOKUP(I902,'Sekce_ÚP_stav 1. 12. 2025'!$F$4:$F$71,'Sekce_ÚP_stav 1. 12. 2025'!$C$4:$C$71,"nenalezeno",0)</f>
        <v>Odbor vyměřovací</v>
      </c>
      <c r="O902" s="181" t="str">
        <f>_xlfn.XLOOKUP(I902,'Sekce_ÚP_stav 1. 12. 2025'!$F$4:$F$71,'Sekce_ÚP_stav 1. 12. 2025'!$D$4:$D$71,"nenalezeno",0)</f>
        <v>Oddělení vyměřovací II</v>
      </c>
    </row>
    <row r="903" spans="1:15" x14ac:dyDescent="0.25">
      <c r="A903" s="233"/>
      <c r="B903" s="114">
        <v>260250523</v>
      </c>
      <c r="C903" s="115" t="s">
        <v>1379</v>
      </c>
      <c r="D903" s="181">
        <f t="shared" si="79"/>
        <v>26</v>
      </c>
      <c r="E903" s="181" t="str">
        <f>_xlfn.XLOOKUP(D903,Číselník!A:A,Číselník!B:B,"nenalezeno",0)</f>
        <v>FÚ pro Liberecký kraji</v>
      </c>
      <c r="F903" s="181">
        <f t="shared" si="80"/>
        <v>2602</v>
      </c>
      <c r="G903" s="181" t="str">
        <f>_xlfn.XLOOKUP(F903,'Číselník II_stav 1. 7. 2026'!A:A,'Číselník II_stav 1. 7. 2026'!B:B,"nenalezeno",0)</f>
        <v>Sekce ÚP v České Lípě</v>
      </c>
      <c r="H903" s="181">
        <f t="shared" si="81"/>
        <v>260250</v>
      </c>
      <c r="I903" s="181">
        <f t="shared" si="82"/>
        <v>50523</v>
      </c>
      <c r="J903" s="181" t="str">
        <f>'FÚ_stav 1. 7. 2026'!$A$4</f>
        <v>Ředitel FÚ</v>
      </c>
      <c r="K903" s="181" t="s">
        <v>504</v>
      </c>
      <c r="L903" s="181" t="str">
        <f t="shared" si="78"/>
        <v>Sekce ÚP v České Lípě</v>
      </c>
      <c r="M903" s="181" t="str">
        <f>_xlfn.XLOOKUP(I903,'Sekce_ÚP_stav 1. 12. 2025'!$F$4:$F$71,'Sekce_ÚP_stav 1. 12. 2025'!$A$4:$A$71,"nenalezeno",0)</f>
        <v>Ředitel sekce ÚP</v>
      </c>
      <c r="N903" s="181" t="str">
        <f>_xlfn.XLOOKUP(I903,'Sekce_ÚP_stav 1. 12. 2025'!$F$4:$F$71,'Sekce_ÚP_stav 1. 12. 2025'!$C$4:$C$71,"nenalezeno",0)</f>
        <v>Odbor vyměřovací</v>
      </c>
      <c r="O903" s="181" t="str">
        <f>_xlfn.XLOOKUP(I903,'Sekce_ÚP_stav 1. 12. 2025'!$F$4:$F$71,'Sekce_ÚP_stav 1. 12. 2025'!$D$4:$D$71,"nenalezeno",0)</f>
        <v>Oddělení vyměřovací III</v>
      </c>
    </row>
    <row r="904" spans="1:15" x14ac:dyDescent="0.25">
      <c r="A904" s="233"/>
      <c r="B904" s="114">
        <v>260260050</v>
      </c>
      <c r="C904" s="115" t="s">
        <v>1380</v>
      </c>
      <c r="D904" s="181">
        <f t="shared" si="79"/>
        <v>26</v>
      </c>
      <c r="E904" s="181" t="str">
        <f>_xlfn.XLOOKUP(D904,Číselník!A:A,Číselník!B:B,"nenalezeno",0)</f>
        <v>FÚ pro Liberecký kraji</v>
      </c>
      <c r="F904" s="181">
        <f t="shared" si="80"/>
        <v>2602</v>
      </c>
      <c r="G904" s="181" t="str">
        <f>_xlfn.XLOOKUP(F904,'Číselník II_stav 1. 7. 2026'!A:A,'Číselník II_stav 1. 7. 2026'!B:B,"nenalezeno",0)</f>
        <v>Sekce ÚP v České Lípě</v>
      </c>
      <c r="H904" s="181">
        <f t="shared" si="81"/>
        <v>260260</v>
      </c>
      <c r="I904" s="181">
        <f t="shared" si="82"/>
        <v>60050</v>
      </c>
      <c r="J904" s="181" t="str">
        <f>'FÚ_stav 1. 7. 2026'!$A$4</f>
        <v>Ředitel FÚ</v>
      </c>
      <c r="K904" s="181" t="s">
        <v>504</v>
      </c>
      <c r="L904" s="181" t="str">
        <f t="shared" si="78"/>
        <v>Sekce ÚP v České Lípě</v>
      </c>
      <c r="M904" s="181" t="str">
        <f>_xlfn.XLOOKUP(I904,'Sekce_ÚP_stav 1. 12. 2025'!$F$4:$F$71,'Sekce_ÚP_stav 1. 12. 2025'!$A$4:$A$71,"nenalezeno",0)</f>
        <v>Ředitel sekce ÚP</v>
      </c>
      <c r="N904" s="181" t="str">
        <f>_xlfn.XLOOKUP(I904,'Sekce_ÚP_stav 1. 12. 2025'!$F$4:$F$71,'Sekce_ÚP_stav 1. 12. 2025'!$C$4:$C$71,"nenalezeno",0)</f>
        <v>Odbor kontrolní</v>
      </c>
      <c r="O904" s="181"/>
    </row>
    <row r="905" spans="1:15" x14ac:dyDescent="0.25">
      <c r="A905" s="233"/>
      <c r="B905" s="114">
        <v>260260561</v>
      </c>
      <c r="C905" s="115" t="s">
        <v>1381</v>
      </c>
      <c r="D905" s="181">
        <f t="shared" si="79"/>
        <v>26</v>
      </c>
      <c r="E905" s="181" t="str">
        <f>_xlfn.XLOOKUP(D905,Číselník!A:A,Číselník!B:B,"nenalezeno",0)</f>
        <v>FÚ pro Liberecký kraji</v>
      </c>
      <c r="F905" s="181">
        <f t="shared" si="80"/>
        <v>2602</v>
      </c>
      <c r="G905" s="181" t="str">
        <f>_xlfn.XLOOKUP(F905,'Číselník II_stav 1. 7. 2026'!A:A,'Číselník II_stav 1. 7. 2026'!B:B,"nenalezeno",0)</f>
        <v>Sekce ÚP v České Lípě</v>
      </c>
      <c r="H905" s="181">
        <f t="shared" si="81"/>
        <v>260260</v>
      </c>
      <c r="I905" s="181">
        <f t="shared" si="82"/>
        <v>60561</v>
      </c>
      <c r="J905" s="181" t="str">
        <f>'FÚ_stav 1. 7. 2026'!$A$4</f>
        <v>Ředitel FÚ</v>
      </c>
      <c r="K905" s="181" t="s">
        <v>504</v>
      </c>
      <c r="L905" s="181" t="str">
        <f t="shared" si="78"/>
        <v>Sekce ÚP v České Lípě</v>
      </c>
      <c r="M905" s="181" t="str">
        <f>_xlfn.XLOOKUP(I905,'Sekce_ÚP_stav 1. 12. 2025'!$F$4:$F$71,'Sekce_ÚP_stav 1. 12. 2025'!$A$4:$A$71,"nenalezeno",0)</f>
        <v>Ředitel sekce ÚP</v>
      </c>
      <c r="N905" s="181" t="str">
        <f>_xlfn.XLOOKUP(I905,'Sekce_ÚP_stav 1. 12. 2025'!$F$4:$F$71,'Sekce_ÚP_stav 1. 12. 2025'!$C$4:$C$71,"nenalezeno",0)</f>
        <v>Odbor kontrolní</v>
      </c>
      <c r="O905" s="181" t="str">
        <f>_xlfn.XLOOKUP(I905,'Sekce_ÚP_stav 1. 12. 2025'!$F$4:$F$71,'Sekce_ÚP_stav 1. 12. 2025'!$D$4:$D$71,"nenalezeno",0)</f>
        <v>Oddělení kontrolní I</v>
      </c>
    </row>
    <row r="906" spans="1:15" x14ac:dyDescent="0.25">
      <c r="A906" s="233"/>
      <c r="B906" s="114">
        <v>260260562</v>
      </c>
      <c r="C906" s="115" t="s">
        <v>1382</v>
      </c>
      <c r="D906" s="181">
        <f t="shared" si="79"/>
        <v>26</v>
      </c>
      <c r="E906" s="181" t="str">
        <f>_xlfn.XLOOKUP(D906,Číselník!A:A,Číselník!B:B,"nenalezeno",0)</f>
        <v>FÚ pro Liberecký kraji</v>
      </c>
      <c r="F906" s="181">
        <f t="shared" si="80"/>
        <v>2602</v>
      </c>
      <c r="G906" s="181" t="str">
        <f>_xlfn.XLOOKUP(F906,'Číselník II_stav 1. 7. 2026'!A:A,'Číselník II_stav 1. 7. 2026'!B:B,"nenalezeno",0)</f>
        <v>Sekce ÚP v České Lípě</v>
      </c>
      <c r="H906" s="181">
        <f t="shared" si="81"/>
        <v>260260</v>
      </c>
      <c r="I906" s="181">
        <f t="shared" si="82"/>
        <v>60562</v>
      </c>
      <c r="J906" s="181" t="str">
        <f>'FÚ_stav 1. 7. 2026'!$A$4</f>
        <v>Ředitel FÚ</v>
      </c>
      <c r="K906" s="181" t="s">
        <v>504</v>
      </c>
      <c r="L906" s="181" t="str">
        <f t="shared" si="78"/>
        <v>Sekce ÚP v České Lípě</v>
      </c>
      <c r="M906" s="181" t="str">
        <f>_xlfn.XLOOKUP(I906,'Sekce_ÚP_stav 1. 12. 2025'!$F$4:$F$71,'Sekce_ÚP_stav 1. 12. 2025'!$A$4:$A$71,"nenalezeno",0)</f>
        <v>Ředitel sekce ÚP</v>
      </c>
      <c r="N906" s="181" t="str">
        <f>_xlfn.XLOOKUP(I906,'Sekce_ÚP_stav 1. 12. 2025'!$F$4:$F$71,'Sekce_ÚP_stav 1. 12. 2025'!$C$4:$C$71,"nenalezeno",0)</f>
        <v>Odbor kontrolní</v>
      </c>
      <c r="O906" s="181" t="str">
        <f>_xlfn.XLOOKUP(I906,'Sekce_ÚP_stav 1. 12. 2025'!$F$4:$F$71,'Sekce_ÚP_stav 1. 12. 2025'!$D$4:$D$71,"nenalezeno",0)</f>
        <v>Oddělení kontrolní II</v>
      </c>
    </row>
    <row r="907" spans="1:15" x14ac:dyDescent="0.25">
      <c r="A907" s="233"/>
      <c r="B907" s="114">
        <v>260400030</v>
      </c>
      <c r="C907" s="115" t="s">
        <v>1383</v>
      </c>
      <c r="D907" s="181">
        <f t="shared" si="79"/>
        <v>26</v>
      </c>
      <c r="E907" s="181" t="str">
        <f>_xlfn.XLOOKUP(D907,Číselník!A:A,Číselník!B:B,"nenalezeno",0)</f>
        <v>FÚ pro Liberecký kraji</v>
      </c>
      <c r="F907" s="181">
        <f t="shared" si="80"/>
        <v>2604</v>
      </c>
      <c r="G907" s="181" t="str">
        <f>_xlfn.XLOOKUP(F907,'Číselník II_stav 1. 7. 2026'!A:A,'Číselník II_stav 1. 7. 2026'!B:B,"nenalezeno",0)</f>
        <v>Sekce ÚP v Jablonci nad Nisou</v>
      </c>
      <c r="H907" s="181">
        <f t="shared" si="81"/>
        <v>260400</v>
      </c>
      <c r="I907" s="181">
        <f t="shared" si="82"/>
        <v>30</v>
      </c>
      <c r="J907" s="181" t="str">
        <f>'FÚ_stav 1. 7. 2026'!$A$4</f>
        <v>Ředitel FÚ</v>
      </c>
      <c r="K907" s="181" t="s">
        <v>505</v>
      </c>
      <c r="L907" s="181" t="str">
        <f t="shared" si="78"/>
        <v>Sekce ÚP v Jablonci nad Nisou</v>
      </c>
      <c r="M907" s="181" t="str">
        <f>_xlfn.XLOOKUP(I907,'Sekce_ÚP_stav 1. 12. 2025'!$F$4:$F$71,'Sekce_ÚP_stav 1. 12. 2025'!$A$4:$A$71,"nenalezeno",0)</f>
        <v>Ředitel sekce ÚP</v>
      </c>
      <c r="N907" s="181"/>
      <c r="O907" s="181"/>
    </row>
    <row r="908" spans="1:15" x14ac:dyDescent="0.25">
      <c r="A908" s="233"/>
      <c r="B908" s="114">
        <v>260400065</v>
      </c>
      <c r="C908" s="115" t="s">
        <v>1384</v>
      </c>
      <c r="D908" s="181">
        <f t="shared" si="79"/>
        <v>26</v>
      </c>
      <c r="E908" s="181" t="str">
        <f>_xlfn.XLOOKUP(D908,Číselník!A:A,Číselník!B:B,"nenalezeno",0)</f>
        <v>FÚ pro Liberecký kraji</v>
      </c>
      <c r="F908" s="181">
        <f t="shared" si="80"/>
        <v>2604</v>
      </c>
      <c r="G908" s="181" t="str">
        <f>_xlfn.XLOOKUP(F908,'Číselník II_stav 1. 7. 2026'!A:A,'Číselník II_stav 1. 7. 2026'!B:B,"nenalezeno",0)</f>
        <v>Sekce ÚP v Jablonci nad Nisou</v>
      </c>
      <c r="H908" s="181">
        <f t="shared" si="81"/>
        <v>260400</v>
      </c>
      <c r="I908" s="181">
        <f t="shared" si="82"/>
        <v>65</v>
      </c>
      <c r="J908" s="181" t="str">
        <f>'FÚ_stav 1. 7. 2026'!$A$4</f>
        <v>Ředitel FÚ</v>
      </c>
      <c r="K908" s="181" t="s">
        <v>505</v>
      </c>
      <c r="L908" s="181" t="str">
        <f t="shared" si="78"/>
        <v>Sekce ÚP v Jablonci nad Nisou</v>
      </c>
      <c r="M908" s="181" t="str">
        <f>_xlfn.XLOOKUP(I908,'Sekce_ÚP_stav 1. 12. 2025'!$F$4:$F$71,'Sekce_ÚP_stav 1. 12. 2025'!$A$4:$A$71,"nenalezeno",0)</f>
        <v>Ředitel sekce ÚP</v>
      </c>
      <c r="N908" s="181" t="str">
        <f>_xlfn.XLOOKUP(I908,'Sekce_ÚP_stav 1. 12. 2025'!$F$4:$F$71,'Sekce_ÚP_stav 1. 12. 2025'!$C$4:$C$71,"nenalezeno",0)</f>
        <v>Oddělení sekretariátu a provozního zabezpečení</v>
      </c>
      <c r="O908" s="181"/>
    </row>
    <row r="909" spans="1:15" x14ac:dyDescent="0.25">
      <c r="A909" s="233"/>
      <c r="B909" s="114">
        <v>260400460</v>
      </c>
      <c r="C909" s="115" t="s">
        <v>1385</v>
      </c>
      <c r="D909" s="181">
        <f t="shared" si="79"/>
        <v>26</v>
      </c>
      <c r="E909" s="181" t="str">
        <f>_xlfn.XLOOKUP(D909,Číselník!A:A,Číselník!B:B,"nenalezeno",0)</f>
        <v>FÚ pro Liberecký kraji</v>
      </c>
      <c r="F909" s="181">
        <f t="shared" si="80"/>
        <v>2604</v>
      </c>
      <c r="G909" s="181" t="str">
        <f>_xlfn.XLOOKUP(F909,'Číselník II_stav 1. 7. 2026'!A:A,'Číselník II_stav 1. 7. 2026'!B:B,"nenalezeno",0)</f>
        <v>Sekce ÚP v Jablonci nad Nisou</v>
      </c>
      <c r="H909" s="181">
        <f t="shared" si="81"/>
        <v>260400</v>
      </c>
      <c r="I909" s="181">
        <f t="shared" si="82"/>
        <v>460</v>
      </c>
      <c r="J909" s="181" t="str">
        <f>'FÚ_stav 1. 7. 2026'!$A$4</f>
        <v>Ředitel FÚ</v>
      </c>
      <c r="K909" s="181" t="s">
        <v>505</v>
      </c>
      <c r="L909" s="181" t="str">
        <f t="shared" si="78"/>
        <v>Sekce ÚP v Jablonci nad Nisou</v>
      </c>
      <c r="M909" s="181" t="str">
        <f>_xlfn.XLOOKUP(I909,'Sekce_ÚP_stav 1. 12. 2025'!$F$4:$F$71,'Sekce_ÚP_stav 1. 12. 2025'!$A$4:$A$71,"nenalezeno",0)</f>
        <v>Ředitel sekce ÚP</v>
      </c>
      <c r="N909" s="181" t="str">
        <f>_xlfn.XLOOKUP(I909,'Sekce_ÚP_stav 1. 12. 2025'!$F$4:$F$71,'Sekce_ÚP_stav 1. 12. 2025'!$C$4:$C$71,"nenalezeno",0)</f>
        <v>Oddělení majetkových daní</v>
      </c>
      <c r="O909" s="181"/>
    </row>
    <row r="910" spans="1:15" x14ac:dyDescent="0.25">
      <c r="A910" s="233"/>
      <c r="B910" s="114">
        <v>260400510</v>
      </c>
      <c r="C910" s="115" t="s">
        <v>1386</v>
      </c>
      <c r="D910" s="181">
        <f t="shared" si="79"/>
        <v>26</v>
      </c>
      <c r="E910" s="181" t="str">
        <f>_xlfn.XLOOKUP(D910,Číselník!A:A,Číselník!B:B,"nenalezeno",0)</f>
        <v>FÚ pro Liberecký kraji</v>
      </c>
      <c r="F910" s="181">
        <f t="shared" si="80"/>
        <v>2604</v>
      </c>
      <c r="G910" s="181" t="str">
        <f>_xlfn.XLOOKUP(F910,'Číselník II_stav 1. 7. 2026'!A:A,'Číselník II_stav 1. 7. 2026'!B:B,"nenalezeno",0)</f>
        <v>Sekce ÚP v Jablonci nad Nisou</v>
      </c>
      <c r="H910" s="181">
        <f t="shared" si="81"/>
        <v>260400</v>
      </c>
      <c r="I910" s="181">
        <f t="shared" si="82"/>
        <v>510</v>
      </c>
      <c r="J910" s="181" t="str">
        <f>'FÚ_stav 1. 7. 2026'!$A$4</f>
        <v>Ředitel FÚ</v>
      </c>
      <c r="K910" s="181" t="s">
        <v>505</v>
      </c>
      <c r="L910" s="181" t="str">
        <f t="shared" si="78"/>
        <v>Sekce ÚP v Jablonci nad Nisou</v>
      </c>
      <c r="M910" s="181" t="str">
        <f>_xlfn.XLOOKUP(I910,'Sekce_ÚP_stav 1. 12. 2025'!$F$4:$F$71,'Sekce_ÚP_stav 1. 12. 2025'!$A$4:$A$71,"nenalezeno",0)</f>
        <v>Ředitel sekce ÚP</v>
      </c>
      <c r="N910" s="181" t="str">
        <f>_xlfn.XLOOKUP(I910,'Sekce_ÚP_stav 1. 12. 2025'!$F$4:$F$71,'Sekce_ÚP_stav 1. 12. 2025'!$C$4:$C$71,"nenalezeno",0)</f>
        <v>Oddělení správy registrů</v>
      </c>
      <c r="O910" s="181"/>
    </row>
    <row r="911" spans="1:15" x14ac:dyDescent="0.25">
      <c r="A911" s="233"/>
      <c r="B911" s="114">
        <v>260450050</v>
      </c>
      <c r="C911" s="115" t="s">
        <v>1387</v>
      </c>
      <c r="D911" s="181">
        <f t="shared" si="79"/>
        <v>26</v>
      </c>
      <c r="E911" s="181" t="str">
        <f>_xlfn.XLOOKUP(D911,Číselník!A:A,Číselník!B:B,"nenalezeno",0)</f>
        <v>FÚ pro Liberecký kraji</v>
      </c>
      <c r="F911" s="181">
        <f t="shared" si="80"/>
        <v>2604</v>
      </c>
      <c r="G911" s="181" t="str">
        <f>_xlfn.XLOOKUP(F911,'Číselník II_stav 1. 7. 2026'!A:A,'Číselník II_stav 1. 7. 2026'!B:B,"nenalezeno",0)</f>
        <v>Sekce ÚP v Jablonci nad Nisou</v>
      </c>
      <c r="H911" s="181">
        <f t="shared" si="81"/>
        <v>260450</v>
      </c>
      <c r="I911" s="181">
        <f t="shared" si="82"/>
        <v>50050</v>
      </c>
      <c r="J911" s="181" t="str">
        <f>'FÚ_stav 1. 7. 2026'!$A$4</f>
        <v>Ředitel FÚ</v>
      </c>
      <c r="K911" s="181" t="s">
        <v>505</v>
      </c>
      <c r="L911" s="181" t="str">
        <f t="shared" si="78"/>
        <v>Sekce ÚP v Jablonci nad Nisou</v>
      </c>
      <c r="M911" s="181" t="str">
        <f>_xlfn.XLOOKUP(I911,'Sekce_ÚP_stav 1. 12. 2025'!$F$4:$F$71,'Sekce_ÚP_stav 1. 12. 2025'!$A$4:$A$71,"nenalezeno",0)</f>
        <v>Ředitel sekce ÚP</v>
      </c>
      <c r="N911" s="181" t="str">
        <f>_xlfn.XLOOKUP(I911,'Sekce_ÚP_stav 1. 12. 2025'!$F$4:$F$71,'Sekce_ÚP_stav 1. 12. 2025'!$C$4:$C$71,"nenalezeno",0)</f>
        <v>Odbor vyměřovací</v>
      </c>
      <c r="O911" s="181"/>
    </row>
    <row r="912" spans="1:15" x14ac:dyDescent="0.25">
      <c r="A912" s="233"/>
      <c r="B912" s="114">
        <v>260450521</v>
      </c>
      <c r="C912" s="115" t="s">
        <v>1388</v>
      </c>
      <c r="D912" s="181">
        <f t="shared" si="79"/>
        <v>26</v>
      </c>
      <c r="E912" s="181" t="str">
        <f>_xlfn.XLOOKUP(D912,Číselník!A:A,Číselník!B:B,"nenalezeno",0)</f>
        <v>FÚ pro Liberecký kraji</v>
      </c>
      <c r="F912" s="181">
        <f t="shared" si="80"/>
        <v>2604</v>
      </c>
      <c r="G912" s="181" t="str">
        <f>_xlfn.XLOOKUP(F912,'Číselník II_stav 1. 7. 2026'!A:A,'Číselník II_stav 1. 7. 2026'!B:B,"nenalezeno",0)</f>
        <v>Sekce ÚP v Jablonci nad Nisou</v>
      </c>
      <c r="H912" s="181">
        <f t="shared" si="81"/>
        <v>260450</v>
      </c>
      <c r="I912" s="181">
        <f t="shared" si="82"/>
        <v>50521</v>
      </c>
      <c r="J912" s="181" t="str">
        <f>'FÚ_stav 1. 7. 2026'!$A$4</f>
        <v>Ředitel FÚ</v>
      </c>
      <c r="K912" s="181" t="s">
        <v>505</v>
      </c>
      <c r="L912" s="181" t="str">
        <f t="shared" si="78"/>
        <v>Sekce ÚP v Jablonci nad Nisou</v>
      </c>
      <c r="M912" s="181" t="str">
        <f>_xlfn.XLOOKUP(I912,'Sekce_ÚP_stav 1. 12. 2025'!$F$4:$F$71,'Sekce_ÚP_stav 1. 12. 2025'!$A$4:$A$71,"nenalezeno",0)</f>
        <v>Ředitel sekce ÚP</v>
      </c>
      <c r="N912" s="181" t="str">
        <f>_xlfn.XLOOKUP(I912,'Sekce_ÚP_stav 1. 12. 2025'!$F$4:$F$71,'Sekce_ÚP_stav 1. 12. 2025'!$C$4:$C$71,"nenalezeno",0)</f>
        <v>Odbor vyměřovací</v>
      </c>
      <c r="O912" s="181" t="str">
        <f>_xlfn.XLOOKUP(I912,'Sekce_ÚP_stav 1. 12. 2025'!$F$4:$F$71,'Sekce_ÚP_stav 1. 12. 2025'!$D$4:$D$71,"nenalezeno",0)</f>
        <v>Oddělení vyměřovací I</v>
      </c>
    </row>
    <row r="913" spans="1:15" x14ac:dyDescent="0.25">
      <c r="A913" s="233"/>
      <c r="B913" s="114">
        <v>260450522</v>
      </c>
      <c r="C913" s="115" t="s">
        <v>1389</v>
      </c>
      <c r="D913" s="181">
        <f t="shared" si="79"/>
        <v>26</v>
      </c>
      <c r="E913" s="181" t="str">
        <f>_xlfn.XLOOKUP(D913,Číselník!A:A,Číselník!B:B,"nenalezeno",0)</f>
        <v>FÚ pro Liberecký kraji</v>
      </c>
      <c r="F913" s="181">
        <f t="shared" si="80"/>
        <v>2604</v>
      </c>
      <c r="G913" s="181" t="str">
        <f>_xlfn.XLOOKUP(F913,'Číselník II_stav 1. 7. 2026'!A:A,'Číselník II_stav 1. 7. 2026'!B:B,"nenalezeno",0)</f>
        <v>Sekce ÚP v Jablonci nad Nisou</v>
      </c>
      <c r="H913" s="181">
        <f t="shared" si="81"/>
        <v>260450</v>
      </c>
      <c r="I913" s="181">
        <f t="shared" si="82"/>
        <v>50522</v>
      </c>
      <c r="J913" s="181" t="str">
        <f>'FÚ_stav 1. 7. 2026'!$A$4</f>
        <v>Ředitel FÚ</v>
      </c>
      <c r="K913" s="181" t="s">
        <v>505</v>
      </c>
      <c r="L913" s="181" t="str">
        <f t="shared" si="78"/>
        <v>Sekce ÚP v Jablonci nad Nisou</v>
      </c>
      <c r="M913" s="181" t="str">
        <f>_xlfn.XLOOKUP(I913,'Sekce_ÚP_stav 1. 12. 2025'!$F$4:$F$71,'Sekce_ÚP_stav 1. 12. 2025'!$A$4:$A$71,"nenalezeno",0)</f>
        <v>Ředitel sekce ÚP</v>
      </c>
      <c r="N913" s="181" t="str">
        <f>_xlfn.XLOOKUP(I913,'Sekce_ÚP_stav 1. 12. 2025'!$F$4:$F$71,'Sekce_ÚP_stav 1. 12. 2025'!$C$4:$C$71,"nenalezeno",0)</f>
        <v>Odbor vyměřovací</v>
      </c>
      <c r="O913" s="181" t="str">
        <f>_xlfn.XLOOKUP(I913,'Sekce_ÚP_stav 1. 12. 2025'!$F$4:$F$71,'Sekce_ÚP_stav 1. 12. 2025'!$D$4:$D$71,"nenalezeno",0)</f>
        <v>Oddělení vyměřovací II</v>
      </c>
    </row>
    <row r="914" spans="1:15" x14ac:dyDescent="0.25">
      <c r="A914" s="233"/>
      <c r="B914" s="114">
        <v>260450523</v>
      </c>
      <c r="C914" s="115" t="s">
        <v>1390</v>
      </c>
      <c r="D914" s="181">
        <f t="shared" si="79"/>
        <v>26</v>
      </c>
      <c r="E914" s="181" t="str">
        <f>_xlfn.XLOOKUP(D914,Číselník!A:A,Číselník!B:B,"nenalezeno",0)</f>
        <v>FÚ pro Liberecký kraji</v>
      </c>
      <c r="F914" s="181">
        <f t="shared" si="80"/>
        <v>2604</v>
      </c>
      <c r="G914" s="181" t="str">
        <f>_xlfn.XLOOKUP(F914,'Číselník II_stav 1. 7. 2026'!A:A,'Číselník II_stav 1. 7. 2026'!B:B,"nenalezeno",0)</f>
        <v>Sekce ÚP v Jablonci nad Nisou</v>
      </c>
      <c r="H914" s="181">
        <f t="shared" si="81"/>
        <v>260450</v>
      </c>
      <c r="I914" s="181">
        <f t="shared" si="82"/>
        <v>50523</v>
      </c>
      <c r="J914" s="181" t="str">
        <f>'FÚ_stav 1. 7. 2026'!$A$4</f>
        <v>Ředitel FÚ</v>
      </c>
      <c r="K914" s="181" t="s">
        <v>505</v>
      </c>
      <c r="L914" s="181" t="str">
        <f t="shared" si="78"/>
        <v>Sekce ÚP v Jablonci nad Nisou</v>
      </c>
      <c r="M914" s="181" t="str">
        <f>_xlfn.XLOOKUP(I914,'Sekce_ÚP_stav 1. 12. 2025'!$F$4:$F$71,'Sekce_ÚP_stav 1. 12. 2025'!$A$4:$A$71,"nenalezeno",0)</f>
        <v>Ředitel sekce ÚP</v>
      </c>
      <c r="N914" s="181" t="str">
        <f>_xlfn.XLOOKUP(I914,'Sekce_ÚP_stav 1. 12. 2025'!$F$4:$F$71,'Sekce_ÚP_stav 1. 12. 2025'!$C$4:$C$71,"nenalezeno",0)</f>
        <v>Odbor vyměřovací</v>
      </c>
      <c r="O914" s="181" t="str">
        <f>_xlfn.XLOOKUP(I914,'Sekce_ÚP_stav 1. 12. 2025'!$F$4:$F$71,'Sekce_ÚP_stav 1. 12. 2025'!$D$4:$D$71,"nenalezeno",0)</f>
        <v>Oddělení vyměřovací III</v>
      </c>
    </row>
    <row r="915" spans="1:15" x14ac:dyDescent="0.25">
      <c r="A915" s="233"/>
      <c r="B915" s="114">
        <v>260460050</v>
      </c>
      <c r="C915" s="115" t="s">
        <v>1391</v>
      </c>
      <c r="D915" s="181">
        <f t="shared" si="79"/>
        <v>26</v>
      </c>
      <c r="E915" s="181" t="str">
        <f>_xlfn.XLOOKUP(D915,Číselník!A:A,Číselník!B:B,"nenalezeno",0)</f>
        <v>FÚ pro Liberecký kraji</v>
      </c>
      <c r="F915" s="181">
        <f t="shared" si="80"/>
        <v>2604</v>
      </c>
      <c r="G915" s="181" t="str">
        <f>_xlfn.XLOOKUP(F915,'Číselník II_stav 1. 7. 2026'!A:A,'Číselník II_stav 1. 7. 2026'!B:B,"nenalezeno",0)</f>
        <v>Sekce ÚP v Jablonci nad Nisou</v>
      </c>
      <c r="H915" s="181">
        <f t="shared" si="81"/>
        <v>260460</v>
      </c>
      <c r="I915" s="181">
        <f t="shared" si="82"/>
        <v>60050</v>
      </c>
      <c r="J915" s="181" t="str">
        <f>'FÚ_stav 1. 7. 2026'!$A$4</f>
        <v>Ředitel FÚ</v>
      </c>
      <c r="K915" s="181" t="s">
        <v>505</v>
      </c>
      <c r="L915" s="181" t="str">
        <f t="shared" si="78"/>
        <v>Sekce ÚP v Jablonci nad Nisou</v>
      </c>
      <c r="M915" s="181" t="str">
        <f>_xlfn.XLOOKUP(I915,'Sekce_ÚP_stav 1. 12. 2025'!$F$4:$F$71,'Sekce_ÚP_stav 1. 12. 2025'!$A$4:$A$71,"nenalezeno",0)</f>
        <v>Ředitel sekce ÚP</v>
      </c>
      <c r="N915" s="181" t="str">
        <f>_xlfn.XLOOKUP(I915,'Sekce_ÚP_stav 1. 12. 2025'!$F$4:$F$71,'Sekce_ÚP_stav 1. 12. 2025'!$C$4:$C$71,"nenalezeno",0)</f>
        <v>Odbor kontrolní</v>
      </c>
      <c r="O915" s="181"/>
    </row>
    <row r="916" spans="1:15" x14ac:dyDescent="0.25">
      <c r="A916" s="233"/>
      <c r="B916" s="114">
        <v>260460561</v>
      </c>
      <c r="C916" s="115" t="s">
        <v>1392</v>
      </c>
      <c r="D916" s="181">
        <f t="shared" si="79"/>
        <v>26</v>
      </c>
      <c r="E916" s="181" t="str">
        <f>_xlfn.XLOOKUP(D916,Číselník!A:A,Číselník!B:B,"nenalezeno",0)</f>
        <v>FÚ pro Liberecký kraji</v>
      </c>
      <c r="F916" s="181">
        <f t="shared" si="80"/>
        <v>2604</v>
      </c>
      <c r="G916" s="181" t="str">
        <f>_xlfn.XLOOKUP(F916,'Číselník II_stav 1. 7. 2026'!A:A,'Číselník II_stav 1. 7. 2026'!B:B,"nenalezeno",0)</f>
        <v>Sekce ÚP v Jablonci nad Nisou</v>
      </c>
      <c r="H916" s="181">
        <f t="shared" si="81"/>
        <v>260460</v>
      </c>
      <c r="I916" s="181">
        <f t="shared" si="82"/>
        <v>60561</v>
      </c>
      <c r="J916" s="181" t="str">
        <f>'FÚ_stav 1. 7. 2026'!$A$4</f>
        <v>Ředitel FÚ</v>
      </c>
      <c r="K916" s="181" t="s">
        <v>505</v>
      </c>
      <c r="L916" s="181" t="str">
        <f t="shared" si="78"/>
        <v>Sekce ÚP v Jablonci nad Nisou</v>
      </c>
      <c r="M916" s="181" t="str">
        <f>_xlfn.XLOOKUP(I916,'Sekce_ÚP_stav 1. 12. 2025'!$F$4:$F$71,'Sekce_ÚP_stav 1. 12. 2025'!$A$4:$A$71,"nenalezeno",0)</f>
        <v>Ředitel sekce ÚP</v>
      </c>
      <c r="N916" s="181" t="str">
        <f>_xlfn.XLOOKUP(I916,'Sekce_ÚP_stav 1. 12. 2025'!$F$4:$F$71,'Sekce_ÚP_stav 1. 12. 2025'!$C$4:$C$71,"nenalezeno",0)</f>
        <v>Odbor kontrolní</v>
      </c>
      <c r="O916" s="181" t="str">
        <f>_xlfn.XLOOKUP(I916,'Sekce_ÚP_stav 1. 12. 2025'!$F$4:$F$71,'Sekce_ÚP_stav 1. 12. 2025'!$D$4:$D$71,"nenalezeno",0)</f>
        <v>Oddělení kontrolní I</v>
      </c>
    </row>
    <row r="917" spans="1:15" x14ac:dyDescent="0.25">
      <c r="A917" s="233"/>
      <c r="B917" s="114">
        <v>260460562</v>
      </c>
      <c r="C917" s="115" t="s">
        <v>1393</v>
      </c>
      <c r="D917" s="181">
        <f t="shared" si="79"/>
        <v>26</v>
      </c>
      <c r="E917" s="181" t="str">
        <f>_xlfn.XLOOKUP(D917,Číselník!A:A,Číselník!B:B,"nenalezeno",0)</f>
        <v>FÚ pro Liberecký kraji</v>
      </c>
      <c r="F917" s="181">
        <f t="shared" si="80"/>
        <v>2604</v>
      </c>
      <c r="G917" s="181" t="str">
        <f>_xlfn.XLOOKUP(F917,'Číselník II_stav 1. 7. 2026'!A:A,'Číselník II_stav 1. 7. 2026'!B:B,"nenalezeno",0)</f>
        <v>Sekce ÚP v Jablonci nad Nisou</v>
      </c>
      <c r="H917" s="181">
        <f t="shared" si="81"/>
        <v>260460</v>
      </c>
      <c r="I917" s="181">
        <f t="shared" si="82"/>
        <v>60562</v>
      </c>
      <c r="J917" s="181" t="str">
        <f>'FÚ_stav 1. 7. 2026'!$A$4</f>
        <v>Ředitel FÚ</v>
      </c>
      <c r="K917" s="181" t="s">
        <v>505</v>
      </c>
      <c r="L917" s="181" t="str">
        <f t="shared" si="78"/>
        <v>Sekce ÚP v Jablonci nad Nisou</v>
      </c>
      <c r="M917" s="181" t="str">
        <f>_xlfn.XLOOKUP(I917,'Sekce_ÚP_stav 1. 12. 2025'!$F$4:$F$71,'Sekce_ÚP_stav 1. 12. 2025'!$A$4:$A$71,"nenalezeno",0)</f>
        <v>Ředitel sekce ÚP</v>
      </c>
      <c r="N917" s="181" t="str">
        <f>_xlfn.XLOOKUP(I917,'Sekce_ÚP_stav 1. 12. 2025'!$F$4:$F$71,'Sekce_ÚP_stav 1. 12. 2025'!$C$4:$C$71,"nenalezeno",0)</f>
        <v>Odbor kontrolní</v>
      </c>
      <c r="O917" s="181" t="str">
        <f>_xlfn.XLOOKUP(I917,'Sekce_ÚP_stav 1. 12. 2025'!$F$4:$F$71,'Sekce_ÚP_stav 1. 12. 2025'!$D$4:$D$71,"nenalezeno",0)</f>
        <v>Oddělení kontrolní II</v>
      </c>
    </row>
    <row r="918" spans="1:15" x14ac:dyDescent="0.25">
      <c r="A918" s="233"/>
      <c r="B918" s="114">
        <v>260700030</v>
      </c>
      <c r="C918" s="115" t="s">
        <v>1394</v>
      </c>
      <c r="D918" s="181">
        <f t="shared" si="79"/>
        <v>26</v>
      </c>
      <c r="E918" s="181" t="str">
        <f>_xlfn.XLOOKUP(D918,Číselník!A:A,Číselník!B:B,"nenalezeno",0)</f>
        <v>FÚ pro Liberecký kraji</v>
      </c>
      <c r="F918" s="181">
        <f t="shared" si="80"/>
        <v>2607</v>
      </c>
      <c r="G918" s="181" t="str">
        <f>_xlfn.XLOOKUP(F918,'Číselník II_stav 1. 7. 2026'!A:A,'Číselník II_stav 1. 7. 2026'!B:B,"nenalezeno",0)</f>
        <v>Sekce ÚP v Semilech</v>
      </c>
      <c r="H918" s="181">
        <f t="shared" si="81"/>
        <v>260700</v>
      </c>
      <c r="I918" s="181">
        <f t="shared" si="82"/>
        <v>30</v>
      </c>
      <c r="J918" s="181" t="str">
        <f>'FÚ_stav 1. 7. 2026'!$A$4</f>
        <v>Ředitel FÚ</v>
      </c>
      <c r="K918" s="181" t="s">
        <v>506</v>
      </c>
      <c r="L918" s="181" t="str">
        <f t="shared" si="78"/>
        <v>Sekce ÚP v Semilech</v>
      </c>
      <c r="M918" s="181" t="str">
        <f>_xlfn.XLOOKUP(I918,'Sekce_ÚP_stav 1. 12. 2025'!$F$4:$F$71,'Sekce_ÚP_stav 1. 12. 2025'!$A$4:$A$71,"nenalezeno",0)</f>
        <v>Ředitel sekce ÚP</v>
      </c>
      <c r="N918" s="181"/>
      <c r="O918" s="181"/>
    </row>
    <row r="919" spans="1:15" x14ac:dyDescent="0.25">
      <c r="A919" s="233"/>
      <c r="B919" s="114">
        <v>260700065</v>
      </c>
      <c r="C919" s="115" t="s">
        <v>1395</v>
      </c>
      <c r="D919" s="181">
        <f t="shared" si="79"/>
        <v>26</v>
      </c>
      <c r="E919" s="181" t="str">
        <f>_xlfn.XLOOKUP(D919,Číselník!A:A,Číselník!B:B,"nenalezeno",0)</f>
        <v>FÚ pro Liberecký kraji</v>
      </c>
      <c r="F919" s="181">
        <f t="shared" si="80"/>
        <v>2607</v>
      </c>
      <c r="G919" s="181" t="str">
        <f>_xlfn.XLOOKUP(F919,'Číselník II_stav 1. 7. 2026'!A:A,'Číselník II_stav 1. 7. 2026'!B:B,"nenalezeno",0)</f>
        <v>Sekce ÚP v Semilech</v>
      </c>
      <c r="H919" s="181">
        <f t="shared" si="81"/>
        <v>260700</v>
      </c>
      <c r="I919" s="181">
        <f t="shared" si="82"/>
        <v>65</v>
      </c>
      <c r="J919" s="181" t="str">
        <f>'FÚ_stav 1. 7. 2026'!$A$4</f>
        <v>Ředitel FÚ</v>
      </c>
      <c r="K919" s="181" t="s">
        <v>506</v>
      </c>
      <c r="L919" s="181" t="str">
        <f t="shared" si="78"/>
        <v>Sekce ÚP v Semilech</v>
      </c>
      <c r="M919" s="181" t="str">
        <f>_xlfn.XLOOKUP(I919,'Sekce_ÚP_stav 1. 12. 2025'!$F$4:$F$71,'Sekce_ÚP_stav 1. 12. 2025'!$A$4:$A$71,"nenalezeno",0)</f>
        <v>Ředitel sekce ÚP</v>
      </c>
      <c r="N919" s="181" t="str">
        <f>_xlfn.XLOOKUP(I919,'Sekce_ÚP_stav 1. 12. 2025'!$F$4:$F$71,'Sekce_ÚP_stav 1. 12. 2025'!$C$4:$C$71,"nenalezeno",0)</f>
        <v>Oddělení sekretariátu a provozního zabezpečení</v>
      </c>
      <c r="O919" s="181"/>
    </row>
    <row r="920" spans="1:15" x14ac:dyDescent="0.25">
      <c r="A920" s="233"/>
      <c r="B920" s="114">
        <v>260700460</v>
      </c>
      <c r="C920" s="115" t="s">
        <v>1396</v>
      </c>
      <c r="D920" s="181">
        <f t="shared" si="79"/>
        <v>26</v>
      </c>
      <c r="E920" s="181" t="str">
        <f>_xlfn.XLOOKUP(D920,Číselník!A:A,Číselník!B:B,"nenalezeno",0)</f>
        <v>FÚ pro Liberecký kraji</v>
      </c>
      <c r="F920" s="181">
        <f t="shared" si="80"/>
        <v>2607</v>
      </c>
      <c r="G920" s="181" t="str">
        <f>_xlfn.XLOOKUP(F920,'Číselník II_stav 1. 7. 2026'!A:A,'Číselník II_stav 1. 7. 2026'!B:B,"nenalezeno",0)</f>
        <v>Sekce ÚP v Semilech</v>
      </c>
      <c r="H920" s="181">
        <f t="shared" si="81"/>
        <v>260700</v>
      </c>
      <c r="I920" s="181">
        <f t="shared" si="82"/>
        <v>460</v>
      </c>
      <c r="J920" s="181" t="str">
        <f>'FÚ_stav 1. 7. 2026'!$A$4</f>
        <v>Ředitel FÚ</v>
      </c>
      <c r="K920" s="181" t="s">
        <v>506</v>
      </c>
      <c r="L920" s="181" t="str">
        <f t="shared" si="78"/>
        <v>Sekce ÚP v Semilech</v>
      </c>
      <c r="M920" s="181" t="str">
        <f>_xlfn.XLOOKUP(I920,'Sekce_ÚP_stav 1. 12. 2025'!$F$4:$F$71,'Sekce_ÚP_stav 1. 12. 2025'!$A$4:$A$71,"nenalezeno",0)</f>
        <v>Ředitel sekce ÚP</v>
      </c>
      <c r="N920" s="181" t="str">
        <f>_xlfn.XLOOKUP(I920,'Sekce_ÚP_stav 1. 12. 2025'!$F$4:$F$71,'Sekce_ÚP_stav 1. 12. 2025'!$C$4:$C$71,"nenalezeno",0)</f>
        <v>Oddělení majetkových daní</v>
      </c>
      <c r="O920" s="181"/>
    </row>
    <row r="921" spans="1:15" x14ac:dyDescent="0.25">
      <c r="A921" s="233"/>
      <c r="B921" s="114">
        <v>260700510</v>
      </c>
      <c r="C921" s="115" t="s">
        <v>1397</v>
      </c>
      <c r="D921" s="181">
        <f t="shared" si="79"/>
        <v>26</v>
      </c>
      <c r="E921" s="181" t="str">
        <f>_xlfn.XLOOKUP(D921,Číselník!A:A,Číselník!B:B,"nenalezeno",0)</f>
        <v>FÚ pro Liberecký kraji</v>
      </c>
      <c r="F921" s="181">
        <f t="shared" si="80"/>
        <v>2607</v>
      </c>
      <c r="G921" s="181" t="str">
        <f>_xlfn.XLOOKUP(F921,'Číselník II_stav 1. 7. 2026'!A:A,'Číselník II_stav 1. 7. 2026'!B:B,"nenalezeno",0)</f>
        <v>Sekce ÚP v Semilech</v>
      </c>
      <c r="H921" s="181">
        <f t="shared" si="81"/>
        <v>260700</v>
      </c>
      <c r="I921" s="181">
        <f t="shared" si="82"/>
        <v>510</v>
      </c>
      <c r="J921" s="181" t="str">
        <f>'FÚ_stav 1. 7. 2026'!$A$4</f>
        <v>Ředitel FÚ</v>
      </c>
      <c r="K921" s="181" t="s">
        <v>506</v>
      </c>
      <c r="L921" s="181" t="str">
        <f t="shared" si="78"/>
        <v>Sekce ÚP v Semilech</v>
      </c>
      <c r="M921" s="181" t="str">
        <f>_xlfn.XLOOKUP(I921,'Sekce_ÚP_stav 1. 12. 2025'!$F$4:$F$71,'Sekce_ÚP_stav 1. 12. 2025'!$A$4:$A$71,"nenalezeno",0)</f>
        <v>Ředitel sekce ÚP</v>
      </c>
      <c r="N921" s="181" t="str">
        <f>_xlfn.XLOOKUP(I921,'Sekce_ÚP_stav 1. 12. 2025'!$F$4:$F$71,'Sekce_ÚP_stav 1. 12. 2025'!$C$4:$C$71,"nenalezeno",0)</f>
        <v>Oddělení správy registrů</v>
      </c>
      <c r="O921" s="181"/>
    </row>
    <row r="922" spans="1:15" x14ac:dyDescent="0.25">
      <c r="A922" s="233"/>
      <c r="B922" s="114">
        <v>260750050</v>
      </c>
      <c r="C922" s="115" t="s">
        <v>1398</v>
      </c>
      <c r="D922" s="181">
        <f t="shared" si="79"/>
        <v>26</v>
      </c>
      <c r="E922" s="181" t="str">
        <f>_xlfn.XLOOKUP(D922,Číselník!A:A,Číselník!B:B,"nenalezeno",0)</f>
        <v>FÚ pro Liberecký kraji</v>
      </c>
      <c r="F922" s="181">
        <f t="shared" si="80"/>
        <v>2607</v>
      </c>
      <c r="G922" s="181" t="str">
        <f>_xlfn.XLOOKUP(F922,'Číselník II_stav 1. 7. 2026'!A:A,'Číselník II_stav 1. 7. 2026'!B:B,"nenalezeno",0)</f>
        <v>Sekce ÚP v Semilech</v>
      </c>
      <c r="H922" s="181">
        <f t="shared" si="81"/>
        <v>260750</v>
      </c>
      <c r="I922" s="181">
        <f t="shared" si="82"/>
        <v>50050</v>
      </c>
      <c r="J922" s="181" t="str">
        <f>'FÚ_stav 1. 7. 2026'!$A$4</f>
        <v>Ředitel FÚ</v>
      </c>
      <c r="K922" s="181" t="s">
        <v>506</v>
      </c>
      <c r="L922" s="181" t="str">
        <f t="shared" si="78"/>
        <v>Sekce ÚP v Semilech</v>
      </c>
      <c r="M922" s="181" t="str">
        <f>_xlfn.XLOOKUP(I922,'Sekce_ÚP_stav 1. 12. 2025'!$F$4:$F$71,'Sekce_ÚP_stav 1. 12. 2025'!$A$4:$A$71,"nenalezeno",0)</f>
        <v>Ředitel sekce ÚP</v>
      </c>
      <c r="N922" s="181" t="str">
        <f>_xlfn.XLOOKUP(I922,'Sekce_ÚP_stav 1. 12. 2025'!$F$4:$F$71,'Sekce_ÚP_stav 1. 12. 2025'!$C$4:$C$71,"nenalezeno",0)</f>
        <v>Odbor vyměřovací</v>
      </c>
      <c r="O922" s="181"/>
    </row>
    <row r="923" spans="1:15" x14ac:dyDescent="0.25">
      <c r="A923" s="233"/>
      <c r="B923" s="114">
        <v>260750521</v>
      </c>
      <c r="C923" s="115" t="s">
        <v>1399</v>
      </c>
      <c r="D923" s="181">
        <f t="shared" si="79"/>
        <v>26</v>
      </c>
      <c r="E923" s="181" t="str">
        <f>_xlfn.XLOOKUP(D923,Číselník!A:A,Číselník!B:B,"nenalezeno",0)</f>
        <v>FÚ pro Liberecký kraji</v>
      </c>
      <c r="F923" s="181">
        <f t="shared" si="80"/>
        <v>2607</v>
      </c>
      <c r="G923" s="181" t="str">
        <f>_xlfn.XLOOKUP(F923,'Číselník II_stav 1. 7. 2026'!A:A,'Číselník II_stav 1. 7. 2026'!B:B,"nenalezeno",0)</f>
        <v>Sekce ÚP v Semilech</v>
      </c>
      <c r="H923" s="181">
        <f t="shared" si="81"/>
        <v>260750</v>
      </c>
      <c r="I923" s="181">
        <f t="shared" si="82"/>
        <v>50521</v>
      </c>
      <c r="J923" s="181" t="str">
        <f>'FÚ_stav 1. 7. 2026'!$A$4</f>
        <v>Ředitel FÚ</v>
      </c>
      <c r="K923" s="181" t="s">
        <v>506</v>
      </c>
      <c r="L923" s="181" t="str">
        <f t="shared" si="78"/>
        <v>Sekce ÚP v Semilech</v>
      </c>
      <c r="M923" s="181" t="str">
        <f>_xlfn.XLOOKUP(I923,'Sekce_ÚP_stav 1. 12. 2025'!$F$4:$F$71,'Sekce_ÚP_stav 1. 12. 2025'!$A$4:$A$71,"nenalezeno",0)</f>
        <v>Ředitel sekce ÚP</v>
      </c>
      <c r="N923" s="181" t="str">
        <f>_xlfn.XLOOKUP(I923,'Sekce_ÚP_stav 1. 12. 2025'!$F$4:$F$71,'Sekce_ÚP_stav 1. 12. 2025'!$C$4:$C$71,"nenalezeno",0)</f>
        <v>Odbor vyměřovací</v>
      </c>
      <c r="O923" s="181" t="str">
        <f>_xlfn.XLOOKUP(I923,'Sekce_ÚP_stav 1. 12. 2025'!$F$4:$F$71,'Sekce_ÚP_stav 1. 12. 2025'!$D$4:$D$71,"nenalezeno",0)</f>
        <v>Oddělení vyměřovací I</v>
      </c>
    </row>
    <row r="924" spans="1:15" x14ac:dyDescent="0.25">
      <c r="A924" s="233"/>
      <c r="B924" s="114">
        <v>260750522</v>
      </c>
      <c r="C924" s="115" t="s">
        <v>1400</v>
      </c>
      <c r="D924" s="181">
        <f t="shared" si="79"/>
        <v>26</v>
      </c>
      <c r="E924" s="181" t="str">
        <f>_xlfn.XLOOKUP(D924,Číselník!A:A,Číselník!B:B,"nenalezeno",0)</f>
        <v>FÚ pro Liberecký kraji</v>
      </c>
      <c r="F924" s="181">
        <f t="shared" si="80"/>
        <v>2607</v>
      </c>
      <c r="G924" s="181" t="str">
        <f>_xlfn.XLOOKUP(F924,'Číselník II_stav 1. 7. 2026'!A:A,'Číselník II_stav 1. 7. 2026'!B:B,"nenalezeno",0)</f>
        <v>Sekce ÚP v Semilech</v>
      </c>
      <c r="H924" s="181">
        <f t="shared" si="81"/>
        <v>260750</v>
      </c>
      <c r="I924" s="181">
        <f t="shared" si="82"/>
        <v>50522</v>
      </c>
      <c r="J924" s="181" t="str">
        <f>'FÚ_stav 1. 7. 2026'!$A$4</f>
        <v>Ředitel FÚ</v>
      </c>
      <c r="K924" s="181" t="s">
        <v>506</v>
      </c>
      <c r="L924" s="181" t="str">
        <f t="shared" si="78"/>
        <v>Sekce ÚP v Semilech</v>
      </c>
      <c r="M924" s="181" t="str">
        <f>_xlfn.XLOOKUP(I924,'Sekce_ÚP_stav 1. 12. 2025'!$F$4:$F$71,'Sekce_ÚP_stav 1. 12. 2025'!$A$4:$A$71,"nenalezeno",0)</f>
        <v>Ředitel sekce ÚP</v>
      </c>
      <c r="N924" s="181" t="str">
        <f>_xlfn.XLOOKUP(I924,'Sekce_ÚP_stav 1. 12. 2025'!$F$4:$F$71,'Sekce_ÚP_stav 1. 12. 2025'!$C$4:$C$71,"nenalezeno",0)</f>
        <v>Odbor vyměřovací</v>
      </c>
      <c r="O924" s="181" t="str">
        <f>_xlfn.XLOOKUP(I924,'Sekce_ÚP_stav 1. 12. 2025'!$F$4:$F$71,'Sekce_ÚP_stav 1. 12. 2025'!$D$4:$D$71,"nenalezeno",0)</f>
        <v>Oddělení vyměřovací II</v>
      </c>
    </row>
    <row r="925" spans="1:15" x14ac:dyDescent="0.25">
      <c r="A925" s="233"/>
      <c r="B925" s="114">
        <v>260750523</v>
      </c>
      <c r="C925" s="115" t="s">
        <v>1401</v>
      </c>
      <c r="D925" s="181">
        <f t="shared" si="79"/>
        <v>26</v>
      </c>
      <c r="E925" s="181" t="str">
        <f>_xlfn.XLOOKUP(D925,Číselník!A:A,Číselník!B:B,"nenalezeno",0)</f>
        <v>FÚ pro Liberecký kraji</v>
      </c>
      <c r="F925" s="181">
        <f t="shared" si="80"/>
        <v>2607</v>
      </c>
      <c r="G925" s="181" t="str">
        <f>_xlfn.XLOOKUP(F925,'Číselník II_stav 1. 7. 2026'!A:A,'Číselník II_stav 1. 7. 2026'!B:B,"nenalezeno",0)</f>
        <v>Sekce ÚP v Semilech</v>
      </c>
      <c r="H925" s="181">
        <f t="shared" si="81"/>
        <v>260750</v>
      </c>
      <c r="I925" s="181">
        <f t="shared" si="82"/>
        <v>50523</v>
      </c>
      <c r="J925" s="181" t="str">
        <f>'FÚ_stav 1. 7. 2026'!$A$4</f>
        <v>Ředitel FÚ</v>
      </c>
      <c r="K925" s="181" t="s">
        <v>506</v>
      </c>
      <c r="L925" s="181" t="str">
        <f t="shared" si="78"/>
        <v>Sekce ÚP v Semilech</v>
      </c>
      <c r="M925" s="181" t="str">
        <f>_xlfn.XLOOKUP(I925,'Sekce_ÚP_stav 1. 12. 2025'!$F$4:$F$71,'Sekce_ÚP_stav 1. 12. 2025'!$A$4:$A$71,"nenalezeno",0)</f>
        <v>Ředitel sekce ÚP</v>
      </c>
      <c r="N925" s="181" t="str">
        <f>_xlfn.XLOOKUP(I925,'Sekce_ÚP_stav 1. 12. 2025'!$F$4:$F$71,'Sekce_ÚP_stav 1. 12. 2025'!$C$4:$C$71,"nenalezeno",0)</f>
        <v>Odbor vyměřovací</v>
      </c>
      <c r="O925" s="181" t="str">
        <f>_xlfn.XLOOKUP(I925,'Sekce_ÚP_stav 1. 12. 2025'!$F$4:$F$71,'Sekce_ÚP_stav 1. 12. 2025'!$D$4:$D$71,"nenalezeno",0)</f>
        <v>Oddělení vyměřovací III</v>
      </c>
    </row>
    <row r="926" spans="1:15" x14ac:dyDescent="0.25">
      <c r="A926" s="233"/>
      <c r="B926" s="114">
        <v>260760050</v>
      </c>
      <c r="C926" s="115" t="s">
        <v>1402</v>
      </c>
      <c r="D926" s="181">
        <f t="shared" si="79"/>
        <v>26</v>
      </c>
      <c r="E926" s="181" t="str">
        <f>_xlfn.XLOOKUP(D926,Číselník!A:A,Číselník!B:B,"nenalezeno",0)</f>
        <v>FÚ pro Liberecký kraji</v>
      </c>
      <c r="F926" s="181">
        <f t="shared" si="80"/>
        <v>2607</v>
      </c>
      <c r="G926" s="181" t="str">
        <f>_xlfn.XLOOKUP(F926,'Číselník II_stav 1. 7. 2026'!A:A,'Číselník II_stav 1. 7. 2026'!B:B,"nenalezeno",0)</f>
        <v>Sekce ÚP v Semilech</v>
      </c>
      <c r="H926" s="181">
        <f t="shared" si="81"/>
        <v>260760</v>
      </c>
      <c r="I926" s="181">
        <f t="shared" si="82"/>
        <v>60050</v>
      </c>
      <c r="J926" s="181" t="str">
        <f>'FÚ_stav 1. 7. 2026'!$A$4</f>
        <v>Ředitel FÚ</v>
      </c>
      <c r="K926" s="181" t="s">
        <v>506</v>
      </c>
      <c r="L926" s="181" t="str">
        <f t="shared" si="78"/>
        <v>Sekce ÚP v Semilech</v>
      </c>
      <c r="M926" s="181" t="str">
        <f>_xlfn.XLOOKUP(I926,'Sekce_ÚP_stav 1. 12. 2025'!$F$4:$F$71,'Sekce_ÚP_stav 1. 12. 2025'!$A$4:$A$71,"nenalezeno",0)</f>
        <v>Ředitel sekce ÚP</v>
      </c>
      <c r="N926" s="181" t="str">
        <f>_xlfn.XLOOKUP(I926,'Sekce_ÚP_stav 1. 12. 2025'!$F$4:$F$71,'Sekce_ÚP_stav 1. 12. 2025'!$C$4:$C$71,"nenalezeno",0)</f>
        <v>Odbor kontrolní</v>
      </c>
      <c r="O926" s="181"/>
    </row>
    <row r="927" spans="1:15" x14ac:dyDescent="0.25">
      <c r="A927" s="233"/>
      <c r="B927" s="114">
        <v>260760561</v>
      </c>
      <c r="C927" s="115" t="s">
        <v>1403</v>
      </c>
      <c r="D927" s="181">
        <f t="shared" si="79"/>
        <v>26</v>
      </c>
      <c r="E927" s="181" t="str">
        <f>_xlfn.XLOOKUP(D927,Číselník!A:A,Číselník!B:B,"nenalezeno",0)</f>
        <v>FÚ pro Liberecký kraji</v>
      </c>
      <c r="F927" s="181">
        <f t="shared" si="80"/>
        <v>2607</v>
      </c>
      <c r="G927" s="181" t="str">
        <f>_xlfn.XLOOKUP(F927,'Číselník II_stav 1. 7. 2026'!A:A,'Číselník II_stav 1. 7. 2026'!B:B,"nenalezeno",0)</f>
        <v>Sekce ÚP v Semilech</v>
      </c>
      <c r="H927" s="181">
        <f t="shared" si="81"/>
        <v>260760</v>
      </c>
      <c r="I927" s="181">
        <f t="shared" si="82"/>
        <v>60561</v>
      </c>
      <c r="J927" s="181" t="str">
        <f>'FÚ_stav 1. 7. 2026'!$A$4</f>
        <v>Ředitel FÚ</v>
      </c>
      <c r="K927" s="181" t="s">
        <v>506</v>
      </c>
      <c r="L927" s="181" t="str">
        <f t="shared" si="78"/>
        <v>Sekce ÚP v Semilech</v>
      </c>
      <c r="M927" s="181" t="str">
        <f>_xlfn.XLOOKUP(I927,'Sekce_ÚP_stav 1. 12. 2025'!$F$4:$F$71,'Sekce_ÚP_stav 1. 12. 2025'!$A$4:$A$71,"nenalezeno",0)</f>
        <v>Ředitel sekce ÚP</v>
      </c>
      <c r="N927" s="181" t="str">
        <f>_xlfn.XLOOKUP(I927,'Sekce_ÚP_stav 1. 12. 2025'!$F$4:$F$71,'Sekce_ÚP_stav 1. 12. 2025'!$C$4:$C$71,"nenalezeno",0)</f>
        <v>Odbor kontrolní</v>
      </c>
      <c r="O927" s="181" t="str">
        <f>_xlfn.XLOOKUP(I927,'Sekce_ÚP_stav 1. 12. 2025'!$F$4:$F$71,'Sekce_ÚP_stav 1. 12. 2025'!$D$4:$D$71,"nenalezeno",0)</f>
        <v>Oddělení kontrolní I</v>
      </c>
    </row>
    <row r="928" spans="1:15" x14ac:dyDescent="0.25">
      <c r="A928" s="233"/>
      <c r="B928" s="114">
        <v>260760562</v>
      </c>
      <c r="C928" s="115" t="s">
        <v>1404</v>
      </c>
      <c r="D928" s="181">
        <f t="shared" si="79"/>
        <v>26</v>
      </c>
      <c r="E928" s="181" t="str">
        <f>_xlfn.XLOOKUP(D928,Číselník!A:A,Číselník!B:B,"nenalezeno",0)</f>
        <v>FÚ pro Liberecký kraji</v>
      </c>
      <c r="F928" s="181">
        <f t="shared" si="80"/>
        <v>2607</v>
      </c>
      <c r="G928" s="181" t="str">
        <f>_xlfn.XLOOKUP(F928,'Číselník II_stav 1. 7. 2026'!A:A,'Číselník II_stav 1. 7. 2026'!B:B,"nenalezeno",0)</f>
        <v>Sekce ÚP v Semilech</v>
      </c>
      <c r="H928" s="181">
        <f t="shared" si="81"/>
        <v>260760</v>
      </c>
      <c r="I928" s="181">
        <f t="shared" si="82"/>
        <v>60562</v>
      </c>
      <c r="J928" s="181" t="str">
        <f>'FÚ_stav 1. 7. 2026'!$A$4</f>
        <v>Ředitel FÚ</v>
      </c>
      <c r="K928" s="181" t="s">
        <v>506</v>
      </c>
      <c r="L928" s="181" t="str">
        <f t="shared" si="78"/>
        <v>Sekce ÚP v Semilech</v>
      </c>
      <c r="M928" s="181" t="str">
        <f>_xlfn.XLOOKUP(I928,'Sekce_ÚP_stav 1. 12. 2025'!$F$4:$F$71,'Sekce_ÚP_stav 1. 12. 2025'!$A$4:$A$71,"nenalezeno",0)</f>
        <v>Ředitel sekce ÚP</v>
      </c>
      <c r="N928" s="181" t="str">
        <f>_xlfn.XLOOKUP(I928,'Sekce_ÚP_stav 1. 12. 2025'!$F$4:$F$71,'Sekce_ÚP_stav 1. 12. 2025'!$C$4:$C$71,"nenalezeno",0)</f>
        <v>Odbor kontrolní</v>
      </c>
      <c r="O928" s="181" t="str">
        <f>_xlfn.XLOOKUP(I928,'Sekce_ÚP_stav 1. 12. 2025'!$F$4:$F$71,'Sekce_ÚP_stav 1. 12. 2025'!$D$4:$D$71,"nenalezeno",0)</f>
        <v>Oddělení kontrolní II</v>
      </c>
    </row>
    <row r="929" spans="1:15" ht="15.75" thickBot="1" x14ac:dyDescent="0.3">
      <c r="A929" s="235"/>
      <c r="B929" s="189">
        <v>260760563</v>
      </c>
      <c r="C929" s="190" t="s">
        <v>1405</v>
      </c>
      <c r="D929" s="181">
        <f t="shared" si="79"/>
        <v>26</v>
      </c>
      <c r="E929" s="181" t="str">
        <f>_xlfn.XLOOKUP(D929,Číselník!A:A,Číselník!B:B,"nenalezeno",0)</f>
        <v>FÚ pro Liberecký kraji</v>
      </c>
      <c r="F929" s="181">
        <f t="shared" si="80"/>
        <v>2607</v>
      </c>
      <c r="G929" s="181" t="str">
        <f>_xlfn.XLOOKUP(F929,'Číselník II_stav 1. 7. 2026'!A:A,'Číselník II_stav 1. 7. 2026'!B:B,"nenalezeno",0)</f>
        <v>Sekce ÚP v Semilech</v>
      </c>
      <c r="H929" s="181">
        <f t="shared" si="81"/>
        <v>260760</v>
      </c>
      <c r="I929" s="181">
        <f t="shared" si="82"/>
        <v>60563</v>
      </c>
      <c r="J929" s="181" t="str">
        <f>'FÚ_stav 1. 7. 2026'!$A$4</f>
        <v>Ředitel FÚ</v>
      </c>
      <c r="K929" s="181" t="s">
        <v>506</v>
      </c>
      <c r="L929" s="181" t="str">
        <f t="shared" si="78"/>
        <v>Sekce ÚP v Semilech</v>
      </c>
      <c r="M929" s="181" t="str">
        <f>_xlfn.XLOOKUP(I929,'Sekce_ÚP_stav 1. 12. 2025'!$F$4:$F$71,'Sekce_ÚP_stav 1. 12. 2025'!$A$4:$A$71,"nenalezeno",0)</f>
        <v>Ředitel sekce ÚP</v>
      </c>
      <c r="N929" s="181" t="str">
        <f>_xlfn.XLOOKUP(I929,'Sekce_ÚP_stav 1. 12. 2025'!$F$4:$F$71,'Sekce_ÚP_stav 1. 12. 2025'!$C$4:$C$71,"nenalezeno",0)</f>
        <v>Odbor kontrolní</v>
      </c>
      <c r="O929" s="181" t="str">
        <f>_xlfn.XLOOKUP(I929,'Sekce_ÚP_stav 1. 12. 2025'!$F$4:$F$71,'Sekce_ÚP_stav 1. 12. 2025'!$D$4:$D$71,"nenalezeno",0)</f>
        <v>Oddělení kontrolní III</v>
      </c>
    </row>
    <row r="930" spans="1:15" x14ac:dyDescent="0.25">
      <c r="A930" s="232" t="s">
        <v>1406</v>
      </c>
      <c r="B930" s="185">
        <v>270000020</v>
      </c>
      <c r="C930" s="186" t="s">
        <v>1407</v>
      </c>
      <c r="D930" s="181">
        <f t="shared" si="79"/>
        <v>27</v>
      </c>
      <c r="E930" s="181" t="str">
        <f>_xlfn.XLOOKUP(D930,Číselník!A:A,Číselník!B:B,"nenalezeno",0)</f>
        <v>FÚ pro Královéhradecký kraj</v>
      </c>
      <c r="F930" s="181">
        <f t="shared" si="80"/>
        <v>2700</v>
      </c>
      <c r="G930" s="181" t="str">
        <f>_xlfn.XLOOKUP(F930,'Číselník II_stav 1. 7. 2026'!A:A,'Číselník II_stav 1. 7. 2026'!B:B,"nenalezeno",0)</f>
        <v>FÚ pro Královéhradecký kraj</v>
      </c>
      <c r="H930" s="181">
        <f t="shared" si="81"/>
        <v>270000</v>
      </c>
      <c r="I930" s="181">
        <f t="shared" si="82"/>
        <v>20</v>
      </c>
      <c r="J930" s="181" t="str">
        <f>_xlfn.XLOOKUP(I930,'FÚ_stav 1. 7. 2026'!$F$4:$F$78,'FÚ_stav 1. 7. 2026'!$A$4:$A$78,"nenalezeno",0)</f>
        <v>Ředitel FÚ</v>
      </c>
      <c r="K930" s="181"/>
      <c r="L930" s="181"/>
      <c r="M930" s="181"/>
      <c r="N930" s="181"/>
      <c r="O930" s="181"/>
    </row>
    <row r="931" spans="1:15" x14ac:dyDescent="0.25">
      <c r="A931" s="233"/>
      <c r="B931" s="112">
        <v>274000040</v>
      </c>
      <c r="C931" s="113" t="s">
        <v>1408</v>
      </c>
      <c r="D931" s="181">
        <f t="shared" si="79"/>
        <v>27</v>
      </c>
      <c r="E931" s="181" t="str">
        <f>_xlfn.XLOOKUP(D931,Číselník!A:A,Číselník!B:B,"nenalezeno",0)</f>
        <v>FÚ pro Královéhradecký kraj</v>
      </c>
      <c r="F931" s="181">
        <f t="shared" si="80"/>
        <v>2740</v>
      </c>
      <c r="G931" s="181" t="str">
        <f>_xlfn.XLOOKUP(F931,'Číselník II_stav 1. 7. 2026'!A:A,'Číselník II_stav 1. 7. 2026'!B:B,"nenalezeno",0)</f>
        <v>FÚ pro Královéhradecký kraj</v>
      </c>
      <c r="H931" s="181">
        <f t="shared" si="81"/>
        <v>274000</v>
      </c>
      <c r="I931" s="181">
        <f>VALUE(MID(B931,3,8))</f>
        <v>4000040</v>
      </c>
      <c r="J931" s="181" t="str">
        <f>_xlfn.XLOOKUP(I931,'FÚ_stav 1. 7. 2026'!$F$4:$F$78,'FÚ_stav 1. 7. 2026'!$A$4:$A$78,"nenalezeno",0)</f>
        <v>Ředitel FÚ</v>
      </c>
      <c r="K931" s="181" t="s">
        <v>52</v>
      </c>
      <c r="L931" s="181" t="str">
        <f>_xlfn.XLOOKUP(I931,'FÚ_stav 1. 7. 2026'!$F$4:$F$78,'FÚ_stav 1. 7. 2026'!$B$4:$B$78,"nenalezeno",0)</f>
        <v>Sekce řízení úřadu</v>
      </c>
      <c r="M931" s="181"/>
      <c r="N931" s="181"/>
      <c r="O931" s="181"/>
    </row>
    <row r="932" spans="1:15" x14ac:dyDescent="0.25">
      <c r="A932" s="233"/>
      <c r="B932" s="110">
        <v>274000063</v>
      </c>
      <c r="C932" s="111" t="s">
        <v>2470</v>
      </c>
      <c r="D932" s="181">
        <f t="shared" si="79"/>
        <v>27</v>
      </c>
      <c r="E932" s="181" t="str">
        <f>_xlfn.XLOOKUP(D932,Číselník!A:A,Číselník!B:B,"nenalezeno",0)</f>
        <v>FÚ pro Královéhradecký kraj</v>
      </c>
      <c r="F932" s="181">
        <f t="shared" si="80"/>
        <v>2740</v>
      </c>
      <c r="G932" s="181" t="str">
        <f>_xlfn.XLOOKUP(F932,'Číselník II_stav 1. 7. 2026'!A:A,'Číselník II_stav 1. 7. 2026'!B:B,"nenalezeno",0)</f>
        <v>FÚ pro Královéhradecký kraj</v>
      </c>
      <c r="H932" s="181">
        <f t="shared" si="81"/>
        <v>274000</v>
      </c>
      <c r="I932" s="181">
        <f>VALUE(MID(B932,5,8))</f>
        <v>63</v>
      </c>
      <c r="J932" s="181" t="str">
        <f>_xlfn.XLOOKUP(I932,'FÚ_stav 1. 7. 2026'!$F$4:$F$78,'FÚ_stav 1. 7. 2026'!$A$4:$A$78,"nenalezeno",0)</f>
        <v>Ředitel FÚ</v>
      </c>
      <c r="K932" s="181" t="s">
        <v>52</v>
      </c>
      <c r="L932" s="181" t="str">
        <f>_xlfn.XLOOKUP(I932,'FÚ_stav 1. 7. 2026'!$F$4:$F$78,'FÚ_stav 1. 7. 2026'!$B$4:$B$78,"nenalezeno",0)</f>
        <v>Sekce řízení úřadu</v>
      </c>
      <c r="M932" s="181" t="str">
        <f>_xlfn.XLOOKUP(I932,'FÚ_stav 1. 7. 2026'!$F$4:$F$78,'FÚ_stav 1. 7. 2026'!$C$4:$C$78,"nenalezeno",0)</f>
        <v>Oddělení provozního zabezpečení I</v>
      </c>
      <c r="N932" s="181"/>
      <c r="O932" s="181"/>
    </row>
    <row r="933" spans="1:15" x14ac:dyDescent="0.25">
      <c r="A933" s="233"/>
      <c r="B933" s="110">
        <v>274000064</v>
      </c>
      <c r="C933" s="111" t="s">
        <v>2469</v>
      </c>
      <c r="D933" s="181">
        <f t="shared" ref="D933" si="83">VALUE(MID(B933,1,2))</f>
        <v>27</v>
      </c>
      <c r="E933" s="181" t="str">
        <f>_xlfn.XLOOKUP(D933,Číselník!A:A,Číselník!B:B,"nenalezeno",0)</f>
        <v>FÚ pro Královéhradecký kraj</v>
      </c>
      <c r="F933" s="181">
        <f t="shared" ref="F933" si="84">VALUE(MID(B933,1,4))</f>
        <v>2740</v>
      </c>
      <c r="G933" s="181" t="str">
        <f>_xlfn.XLOOKUP(F933,'Číselník II_stav 1. 7. 2026'!A:A,'Číselník II_stav 1. 7. 2026'!B:B,"nenalezeno",0)</f>
        <v>FÚ pro Královéhradecký kraj</v>
      </c>
      <c r="H933" s="181">
        <f t="shared" ref="H933" si="85">VALUE(MID(B933,1,6))</f>
        <v>274000</v>
      </c>
      <c r="I933" s="181">
        <f>VALUE(MID(B933,5,8))</f>
        <v>64</v>
      </c>
      <c r="J933" s="181" t="str">
        <f>_xlfn.XLOOKUP(I933,'FÚ_stav 1. 7. 2026'!$F$4:$F$78,'FÚ_stav 1. 7. 2026'!$A$4:$A$78,"nenalezeno",0)</f>
        <v>Ředitel FÚ</v>
      </c>
      <c r="K933" s="181" t="s">
        <v>52</v>
      </c>
      <c r="L933" s="181" t="str">
        <f>_xlfn.XLOOKUP(I933,'FÚ_stav 1. 7. 2026'!$F$4:$F$78,'FÚ_stav 1. 7. 2026'!$B$4:$B$78,"nenalezeno",0)</f>
        <v>Sekce řízení úřadu</v>
      </c>
      <c r="M933" s="181" t="str">
        <f>_xlfn.XLOOKUP(I933,'FÚ_stav 1. 7. 2026'!$F$4:$F$78,'FÚ_stav 1. 7. 2026'!$C$4:$C$78,"nenalezeno",0)</f>
        <v>Oddělení provozního zabezpečení II</v>
      </c>
      <c r="N933" s="181"/>
      <c r="O933" s="181"/>
    </row>
    <row r="934" spans="1:15" x14ac:dyDescent="0.25">
      <c r="A934" s="233"/>
      <c r="B934" s="112">
        <v>274000410</v>
      </c>
      <c r="C934" s="113" t="s">
        <v>1409</v>
      </c>
      <c r="D934" s="181">
        <f t="shared" si="79"/>
        <v>27</v>
      </c>
      <c r="E934" s="181" t="str">
        <f>_xlfn.XLOOKUP(D934,Číselník!A:A,Číselník!B:B,"nenalezeno",0)</f>
        <v>FÚ pro Královéhradecký kraj</v>
      </c>
      <c r="F934" s="181">
        <f t="shared" si="80"/>
        <v>2740</v>
      </c>
      <c r="G934" s="181" t="str">
        <f>_xlfn.XLOOKUP(F934,'Číselník II_stav 1. 7. 2026'!A:A,'Číselník II_stav 1. 7. 2026'!B:B,"nenalezeno",0)</f>
        <v>FÚ pro Královéhradecký kraj</v>
      </c>
      <c r="H934" s="181">
        <f t="shared" si="81"/>
        <v>274000</v>
      </c>
      <c r="I934" s="181">
        <f t="shared" si="82"/>
        <v>410</v>
      </c>
      <c r="J934" s="181" t="str">
        <f>_xlfn.XLOOKUP(I934,'FÚ_stav 1. 7. 2026'!$F$4:$F$78,'FÚ_stav 1. 7. 2026'!$A$4:$A$78,"nenalezeno",0)</f>
        <v>Ředitel FÚ</v>
      </c>
      <c r="K934" s="181" t="s">
        <v>52</v>
      </c>
      <c r="L934" s="181" t="str">
        <f>_xlfn.XLOOKUP(I934,'FÚ_stav 1. 7. 2026'!$F$4:$F$78,'FÚ_stav 1. 7. 2026'!$B$4:$B$78,"nenalezeno",0)</f>
        <v>Sekce řízení úřadu</v>
      </c>
      <c r="M934" s="181" t="str">
        <f>_xlfn.XLOOKUP(I934,'FÚ_stav 1. 7. 2026'!$F$4:$F$78,'FÚ_stav 1. 7. 2026'!$C$4:$C$78,"nenalezeno",0)</f>
        <v>Oddělení evidence daní</v>
      </c>
      <c r="N934" s="181"/>
      <c r="O934" s="181"/>
    </row>
    <row r="935" spans="1:15" x14ac:dyDescent="0.25">
      <c r="A935" s="233"/>
      <c r="B935" s="112">
        <v>274000490</v>
      </c>
      <c r="C935" s="113" t="s">
        <v>1410</v>
      </c>
      <c r="D935" s="181">
        <f t="shared" si="79"/>
        <v>27</v>
      </c>
      <c r="E935" s="181" t="str">
        <f>_xlfn.XLOOKUP(D935,Číselník!A:A,Číselník!B:B,"nenalezeno",0)</f>
        <v>FÚ pro Královéhradecký kraj</v>
      </c>
      <c r="F935" s="181">
        <f t="shared" si="80"/>
        <v>2740</v>
      </c>
      <c r="G935" s="181" t="str">
        <f>_xlfn.XLOOKUP(F935,'Číselník II_stav 1. 7. 2026'!A:A,'Číselník II_stav 1. 7. 2026'!B:B,"nenalezeno",0)</f>
        <v>FÚ pro Královéhradecký kraj</v>
      </c>
      <c r="H935" s="181">
        <f t="shared" si="81"/>
        <v>274000</v>
      </c>
      <c r="I935" s="181">
        <f t="shared" si="82"/>
        <v>490</v>
      </c>
      <c r="J935" s="181" t="str">
        <f>_xlfn.XLOOKUP(I935,'FÚ_stav 1. 7. 2026'!$F$4:$F$78,'FÚ_stav 1. 7. 2026'!$A$4:$A$78,"nenalezeno",0)</f>
        <v>Ředitel FÚ</v>
      </c>
      <c r="K935" s="181" t="s">
        <v>52</v>
      </c>
      <c r="L935" s="181" t="str">
        <f>_xlfn.XLOOKUP(I935,'FÚ_stav 1. 7. 2026'!$F$4:$F$78,'FÚ_stav 1. 7. 2026'!$B$4:$B$78,"nenalezeno",0)</f>
        <v>Sekce řízení úřadu</v>
      </c>
      <c r="M935" s="181" t="str">
        <f>_xlfn.XLOOKUP(I935,'FÚ_stav 1. 7. 2026'!$F$4:$F$78,'FÚ_stav 1. 7. 2026'!$C$4:$C$78,"nenalezeno",0)</f>
        <v>Oddělení daňové kontroly a analytiky</v>
      </c>
      <c r="N935" s="181"/>
      <c r="O935" s="181"/>
    </row>
    <row r="936" spans="1:15" x14ac:dyDescent="0.25">
      <c r="A936" s="233"/>
      <c r="B936" s="112">
        <v>274011050</v>
      </c>
      <c r="C936" s="113" t="s">
        <v>1411</v>
      </c>
      <c r="D936" s="181">
        <f t="shared" si="79"/>
        <v>27</v>
      </c>
      <c r="E936" s="181" t="str">
        <f>_xlfn.XLOOKUP(D936,Číselník!A:A,Číselník!B:B,"nenalezeno",0)</f>
        <v>FÚ pro Královéhradecký kraj</v>
      </c>
      <c r="F936" s="181">
        <f t="shared" si="80"/>
        <v>2740</v>
      </c>
      <c r="G936" s="181" t="str">
        <f>_xlfn.XLOOKUP(F936,'Číselník II_stav 1. 7. 2026'!A:A,'Číselník II_stav 1. 7. 2026'!B:B,"nenalezeno",0)</f>
        <v>FÚ pro Královéhradecký kraj</v>
      </c>
      <c r="H936" s="181">
        <f t="shared" si="81"/>
        <v>274011</v>
      </c>
      <c r="I936" s="181">
        <f t="shared" si="82"/>
        <v>11050</v>
      </c>
      <c r="J936" s="181" t="str">
        <f>_xlfn.XLOOKUP(I936,'FÚ_stav 1. 7. 2026'!$F$4:$F$78,'FÚ_stav 1. 7. 2026'!$A$4:$A$78,"nenalezeno",0)</f>
        <v>Ředitel FÚ</v>
      </c>
      <c r="K936" s="181" t="s">
        <v>52</v>
      </c>
      <c r="L936" s="181" t="str">
        <f>_xlfn.XLOOKUP(I936,'FÚ_stav 1. 7. 2026'!$F$4:$F$78,'FÚ_stav 1. 7. 2026'!$B$4:$B$78,"nenalezeno",0)</f>
        <v>Sekce řízení úřadu</v>
      </c>
      <c r="M936" s="181" t="str">
        <f>_xlfn.XLOOKUP(I936,'FÚ_stav 1. 7. 2026'!$F$4:$F$78,'FÚ_stav 1. 7. 2026'!$C$4:$C$78,"nenalezeno",0)</f>
        <v>Odbor metodiky a výkonu daní</v>
      </c>
      <c r="N936" s="181"/>
      <c r="O936" s="181"/>
    </row>
    <row r="937" spans="1:15" x14ac:dyDescent="0.25">
      <c r="A937" s="233"/>
      <c r="B937" s="112">
        <v>274011415</v>
      </c>
      <c r="C937" s="113" t="s">
        <v>1412</v>
      </c>
      <c r="D937" s="181">
        <f t="shared" si="79"/>
        <v>27</v>
      </c>
      <c r="E937" s="181" t="str">
        <f>_xlfn.XLOOKUP(D937,Číselník!A:A,Číselník!B:B,"nenalezeno",0)</f>
        <v>FÚ pro Královéhradecký kraj</v>
      </c>
      <c r="F937" s="181">
        <f t="shared" si="80"/>
        <v>2740</v>
      </c>
      <c r="G937" s="181" t="str">
        <f>_xlfn.XLOOKUP(F937,'Číselník II_stav 1. 7. 2026'!A:A,'Číselník II_stav 1. 7. 2026'!B:B,"nenalezeno",0)</f>
        <v>FÚ pro Královéhradecký kraj</v>
      </c>
      <c r="H937" s="181">
        <f t="shared" si="81"/>
        <v>274011</v>
      </c>
      <c r="I937" s="181">
        <f t="shared" si="82"/>
        <v>11415</v>
      </c>
      <c r="J937" s="181" t="str">
        <f>_xlfn.XLOOKUP(I937,'FÚ_stav 1. 7. 2026'!$F$4:$F$78,'FÚ_stav 1. 7. 2026'!$A$4:$A$78,"nenalezeno",0)</f>
        <v>Ředitel FÚ</v>
      </c>
      <c r="K937" s="181" t="s">
        <v>52</v>
      </c>
      <c r="L937" s="181" t="str">
        <f>_xlfn.XLOOKUP(I937,'FÚ_stav 1. 7. 2026'!$F$4:$F$78,'FÚ_stav 1. 7. 2026'!$B$4:$B$78,"nenalezeno",0)</f>
        <v>Sekce řízení úřadu</v>
      </c>
      <c r="M937" s="181" t="str">
        <f>_xlfn.XLOOKUP(I937,'FÚ_stav 1. 7. 2026'!$F$4:$F$78,'FÚ_stav 1. 7. 2026'!$C$4:$C$78,"nenalezeno",0)</f>
        <v>Odbor metodiky a výkonu daní</v>
      </c>
      <c r="N937" s="181" t="str">
        <f>_xlfn.XLOOKUP(I937,'FÚ_stav 1. 7. 2026'!$F$4:$F$78,'FÚ_stav 1. 7. 2026'!$D$4:$D$78,"nenalezeno",0)</f>
        <v>Oddělení daně z příjmů</v>
      </c>
      <c r="O937" s="181"/>
    </row>
    <row r="938" spans="1:15" x14ac:dyDescent="0.25">
      <c r="A938" s="233"/>
      <c r="B938" s="112">
        <v>274011440</v>
      </c>
      <c r="C938" s="113" t="s">
        <v>1413</v>
      </c>
      <c r="D938" s="181">
        <f t="shared" si="79"/>
        <v>27</v>
      </c>
      <c r="E938" s="181" t="str">
        <f>_xlfn.XLOOKUP(D938,Číselník!A:A,Číselník!B:B,"nenalezeno",0)</f>
        <v>FÚ pro Královéhradecký kraj</v>
      </c>
      <c r="F938" s="181">
        <f t="shared" si="80"/>
        <v>2740</v>
      </c>
      <c r="G938" s="181" t="str">
        <f>_xlfn.XLOOKUP(F938,'Číselník II_stav 1. 7. 2026'!A:A,'Číselník II_stav 1. 7. 2026'!B:B,"nenalezeno",0)</f>
        <v>FÚ pro Královéhradecký kraj</v>
      </c>
      <c r="H938" s="181">
        <f t="shared" si="81"/>
        <v>274011</v>
      </c>
      <c r="I938" s="181">
        <f t="shared" si="82"/>
        <v>11440</v>
      </c>
      <c r="J938" s="181" t="str">
        <f>_xlfn.XLOOKUP(I938,'FÚ_stav 1. 7. 2026'!$F$4:$F$78,'FÚ_stav 1. 7. 2026'!$A$4:$A$78,"nenalezeno",0)</f>
        <v>Ředitel FÚ</v>
      </c>
      <c r="K938" s="181" t="s">
        <v>52</v>
      </c>
      <c r="L938" s="181" t="str">
        <f>_xlfn.XLOOKUP(I938,'FÚ_stav 1. 7. 2026'!$F$4:$F$78,'FÚ_stav 1. 7. 2026'!$B$4:$B$78,"nenalezeno",0)</f>
        <v>Sekce řízení úřadu</v>
      </c>
      <c r="M938" s="181" t="str">
        <f>_xlfn.XLOOKUP(I938,'FÚ_stav 1. 7. 2026'!$F$4:$F$78,'FÚ_stav 1. 7. 2026'!$C$4:$C$78,"nenalezeno",0)</f>
        <v>Odbor metodiky a výkonu daní</v>
      </c>
      <c r="N938" s="181" t="str">
        <f>_xlfn.XLOOKUP(I938,'FÚ_stav 1. 7. 2026'!$F$4:$F$78,'FÚ_stav 1. 7. 2026'!$D$4:$D$78,"nenalezeno",0)</f>
        <v>Oddělení nepřímých daní</v>
      </c>
      <c r="O938" s="181"/>
    </row>
    <row r="939" spans="1:15" x14ac:dyDescent="0.25">
      <c r="A939" s="233"/>
      <c r="B939" s="112">
        <v>274011450</v>
      </c>
      <c r="C939" s="113" t="s">
        <v>1414</v>
      </c>
      <c r="D939" s="181">
        <f t="shared" si="79"/>
        <v>27</v>
      </c>
      <c r="E939" s="181" t="str">
        <f>_xlfn.XLOOKUP(D939,Číselník!A:A,Číselník!B:B,"nenalezeno",0)</f>
        <v>FÚ pro Královéhradecký kraj</v>
      </c>
      <c r="F939" s="181">
        <f t="shared" si="80"/>
        <v>2740</v>
      </c>
      <c r="G939" s="181" t="str">
        <f>_xlfn.XLOOKUP(F939,'Číselník II_stav 1. 7. 2026'!A:A,'Číselník II_stav 1. 7. 2026'!B:B,"nenalezeno",0)</f>
        <v>FÚ pro Královéhradecký kraj</v>
      </c>
      <c r="H939" s="181">
        <f t="shared" si="81"/>
        <v>274011</v>
      </c>
      <c r="I939" s="181">
        <f t="shared" si="82"/>
        <v>11450</v>
      </c>
      <c r="J939" s="181" t="str">
        <f>_xlfn.XLOOKUP(I939,'FÚ_stav 1. 7. 2026'!$F$4:$F$78,'FÚ_stav 1. 7. 2026'!$A$4:$A$78,"nenalezeno",0)</f>
        <v>Ředitel FÚ</v>
      </c>
      <c r="K939" s="181" t="s">
        <v>52</v>
      </c>
      <c r="L939" s="181" t="str">
        <f>_xlfn.XLOOKUP(I939,'FÚ_stav 1. 7. 2026'!$F$4:$F$78,'FÚ_stav 1. 7. 2026'!$B$4:$B$78,"nenalezeno",0)</f>
        <v>Sekce řízení úřadu</v>
      </c>
      <c r="M939" s="181" t="str">
        <f>_xlfn.XLOOKUP(I939,'FÚ_stav 1. 7. 2026'!$F$4:$F$78,'FÚ_stav 1. 7. 2026'!$C$4:$C$78,"nenalezeno",0)</f>
        <v>Odbor metodiky a výkonu daní</v>
      </c>
      <c r="N939" s="181" t="str">
        <f>_xlfn.XLOOKUP(I939,'FÚ_stav 1. 7. 2026'!$F$4:$F$78,'FÚ_stav 1. 7. 2026'!$D$4:$D$78,"nenalezeno",0)</f>
        <v>Oddělení daňového procesu</v>
      </c>
      <c r="O939" s="181"/>
    </row>
    <row r="940" spans="1:15" x14ac:dyDescent="0.25">
      <c r="A940" s="233"/>
      <c r="B940" s="112">
        <v>274011530</v>
      </c>
      <c r="C940" s="113" t="s">
        <v>1415</v>
      </c>
      <c r="D940" s="181">
        <f t="shared" si="79"/>
        <v>27</v>
      </c>
      <c r="E940" s="181" t="str">
        <f>_xlfn.XLOOKUP(D940,Číselník!A:A,Číselník!B:B,"nenalezeno",0)</f>
        <v>FÚ pro Královéhradecký kraj</v>
      </c>
      <c r="F940" s="181">
        <f t="shared" si="80"/>
        <v>2740</v>
      </c>
      <c r="G940" s="181" t="str">
        <f>_xlfn.XLOOKUP(F940,'Číselník II_stav 1. 7. 2026'!A:A,'Číselník II_stav 1. 7. 2026'!B:B,"nenalezeno",0)</f>
        <v>FÚ pro Královéhradecký kraj</v>
      </c>
      <c r="H940" s="181">
        <f t="shared" si="81"/>
        <v>274011</v>
      </c>
      <c r="I940" s="181">
        <f t="shared" si="82"/>
        <v>11530</v>
      </c>
      <c r="J940" s="181" t="str">
        <f>_xlfn.XLOOKUP(I940,'FÚ_stav 1. 7. 2026'!$F$4:$F$78,'FÚ_stav 1. 7. 2026'!$A$4:$A$78,"nenalezeno",0)</f>
        <v>Ředitel FÚ</v>
      </c>
      <c r="K940" s="181" t="s">
        <v>52</v>
      </c>
      <c r="L940" s="181" t="str">
        <f>_xlfn.XLOOKUP(I940,'FÚ_stav 1. 7. 2026'!$F$4:$F$78,'FÚ_stav 1. 7. 2026'!$B$4:$B$78,"nenalezeno",0)</f>
        <v>Sekce řízení úřadu</v>
      </c>
      <c r="M940" s="181" t="str">
        <f>_xlfn.XLOOKUP(I940,'FÚ_stav 1. 7. 2026'!$F$4:$F$78,'FÚ_stav 1. 7. 2026'!$C$4:$C$78,"nenalezeno",0)</f>
        <v>Odbor metodiky a výkonu daní</v>
      </c>
      <c r="N940" s="181" t="str">
        <f>_xlfn.XLOOKUP(I940,'FÚ_stav 1. 7. 2026'!$F$4:$F$78,'FÚ_stav 1. 7. 2026'!$D$4:$D$78,"nenalezeno",0)</f>
        <v>Oddělení ostatních agend</v>
      </c>
      <c r="O940" s="181"/>
    </row>
    <row r="941" spans="1:15" x14ac:dyDescent="0.25">
      <c r="A941" s="233"/>
      <c r="B941" s="112">
        <v>274031050</v>
      </c>
      <c r="C941" s="113" t="s">
        <v>1416</v>
      </c>
      <c r="D941" s="181">
        <f t="shared" si="79"/>
        <v>27</v>
      </c>
      <c r="E941" s="181" t="str">
        <f>_xlfn.XLOOKUP(D941,Číselník!A:A,Číselník!B:B,"nenalezeno",0)</f>
        <v>FÚ pro Královéhradecký kraj</v>
      </c>
      <c r="F941" s="181">
        <f t="shared" si="80"/>
        <v>2740</v>
      </c>
      <c r="G941" s="181" t="str">
        <f>_xlfn.XLOOKUP(F941,'Číselník II_stav 1. 7. 2026'!A:A,'Číselník II_stav 1. 7. 2026'!B:B,"nenalezeno",0)</f>
        <v>FÚ pro Královéhradecký kraj</v>
      </c>
      <c r="H941" s="181">
        <f t="shared" si="81"/>
        <v>274031</v>
      </c>
      <c r="I941" s="181">
        <f t="shared" si="82"/>
        <v>31050</v>
      </c>
      <c r="J941" s="181" t="str">
        <f>_xlfn.XLOOKUP(I941,'FÚ_stav 1. 7. 2026'!$F$4:$F$78,'FÚ_stav 1. 7. 2026'!$A$4:$A$78,"nenalezeno",0)</f>
        <v>Ředitel FÚ</v>
      </c>
      <c r="K941" s="181" t="s">
        <v>52</v>
      </c>
      <c r="L941" s="181" t="str">
        <f>_xlfn.XLOOKUP(I941,'FÚ_stav 1. 7. 2026'!$F$4:$F$78,'FÚ_stav 1. 7. 2026'!$B$4:$B$78,"nenalezeno",0)</f>
        <v>Sekce řízení úřadu</v>
      </c>
      <c r="M941" s="181" t="str">
        <f>_xlfn.XLOOKUP(I941,'FÚ_stav 1. 7. 2026'!$F$4:$F$78,'FÚ_stav 1. 7. 2026'!$C$4:$C$78,"nenalezeno",0)</f>
        <v>Odbor kontroly zvláštních činností</v>
      </c>
      <c r="N941" s="181"/>
      <c r="O941" s="181"/>
    </row>
    <row r="942" spans="1:15" x14ac:dyDescent="0.25">
      <c r="A942" s="233"/>
      <c r="B942" s="112">
        <v>274031471</v>
      </c>
      <c r="C942" s="113" t="s">
        <v>1417</v>
      </c>
      <c r="D942" s="181">
        <f t="shared" si="79"/>
        <v>27</v>
      </c>
      <c r="E942" s="181" t="str">
        <f>_xlfn.XLOOKUP(D942,Číselník!A:A,Číselník!B:B,"nenalezeno",0)</f>
        <v>FÚ pro Královéhradecký kraj</v>
      </c>
      <c r="F942" s="181">
        <f t="shared" si="80"/>
        <v>2740</v>
      </c>
      <c r="G942" s="181" t="str">
        <f>_xlfn.XLOOKUP(F942,'Číselník II_stav 1. 7. 2026'!A:A,'Číselník II_stav 1. 7. 2026'!B:B,"nenalezeno",0)</f>
        <v>FÚ pro Královéhradecký kraj</v>
      </c>
      <c r="H942" s="181">
        <f t="shared" si="81"/>
        <v>274031</v>
      </c>
      <c r="I942" s="181">
        <f t="shared" si="82"/>
        <v>31471</v>
      </c>
      <c r="J942" s="181" t="str">
        <f>_xlfn.XLOOKUP(I942,'FÚ_stav 1. 7. 2026'!$F$4:$F$78,'FÚ_stav 1. 7. 2026'!$A$4:$A$78,"nenalezeno",0)</f>
        <v>Ředitel FÚ</v>
      </c>
      <c r="K942" s="181" t="s">
        <v>52</v>
      </c>
      <c r="L942" s="181" t="str">
        <f>_xlfn.XLOOKUP(I942,'FÚ_stav 1. 7. 2026'!$F$4:$F$78,'FÚ_stav 1. 7. 2026'!$B$4:$B$78,"nenalezeno",0)</f>
        <v>Sekce řízení úřadu</v>
      </c>
      <c r="M942" s="181" t="str">
        <f>_xlfn.XLOOKUP(I942,'FÚ_stav 1. 7. 2026'!$F$4:$F$78,'FÚ_stav 1. 7. 2026'!$C$4:$C$78,"nenalezeno",0)</f>
        <v>Odbor kontroly zvláštních činností</v>
      </c>
      <c r="N942" s="181" t="str">
        <f>_xlfn.XLOOKUP(I942,'FÚ_stav 1. 7. 2026'!$F$4:$F$78,'FÚ_stav 1. 7. 2026'!$D$4:$D$78,"nenalezeno",0)</f>
        <v>Oddělení kontroly zvláštních činností I</v>
      </c>
      <c r="O942" s="181"/>
    </row>
    <row r="943" spans="1:15" x14ac:dyDescent="0.25">
      <c r="A943" s="233"/>
      <c r="B943" s="112">
        <v>274031472</v>
      </c>
      <c r="C943" s="113" t="s">
        <v>1418</v>
      </c>
      <c r="D943" s="181">
        <f t="shared" si="79"/>
        <v>27</v>
      </c>
      <c r="E943" s="181" t="str">
        <f>_xlfn.XLOOKUP(D943,Číselník!A:A,Číselník!B:B,"nenalezeno",0)</f>
        <v>FÚ pro Královéhradecký kraj</v>
      </c>
      <c r="F943" s="181">
        <f t="shared" si="80"/>
        <v>2740</v>
      </c>
      <c r="G943" s="181" t="str">
        <f>_xlfn.XLOOKUP(F943,'Číselník II_stav 1. 7. 2026'!A:A,'Číselník II_stav 1. 7. 2026'!B:B,"nenalezeno",0)</f>
        <v>FÚ pro Královéhradecký kraj</v>
      </c>
      <c r="H943" s="181">
        <f t="shared" si="81"/>
        <v>274031</v>
      </c>
      <c r="I943" s="181">
        <f t="shared" si="82"/>
        <v>31472</v>
      </c>
      <c r="J943" s="181" t="str">
        <f>_xlfn.XLOOKUP(I943,'FÚ_stav 1. 7. 2026'!$F$4:$F$78,'FÚ_stav 1. 7. 2026'!$A$4:$A$78,"nenalezeno",0)</f>
        <v>Ředitel FÚ</v>
      </c>
      <c r="K943" s="181" t="s">
        <v>52</v>
      </c>
      <c r="L943" s="181" t="str">
        <f>_xlfn.XLOOKUP(I943,'FÚ_stav 1. 7. 2026'!$F$4:$F$78,'FÚ_stav 1. 7. 2026'!$B$4:$B$78,"nenalezeno",0)</f>
        <v>Sekce řízení úřadu</v>
      </c>
      <c r="M943" s="181" t="str">
        <f>_xlfn.XLOOKUP(I943,'FÚ_stav 1. 7. 2026'!$F$4:$F$78,'FÚ_stav 1. 7. 2026'!$C$4:$C$78,"nenalezeno",0)</f>
        <v>Odbor kontroly zvláštních činností</v>
      </c>
      <c r="N943" s="181" t="str">
        <f>_xlfn.XLOOKUP(I943,'FÚ_stav 1. 7. 2026'!$F$4:$F$78,'FÚ_stav 1. 7. 2026'!$D$4:$D$78,"nenalezeno",0)</f>
        <v>Oddělení kontroly zvláštních činností II</v>
      </c>
      <c r="O943" s="181"/>
    </row>
    <row r="944" spans="1:15" x14ac:dyDescent="0.25">
      <c r="A944" s="233"/>
      <c r="B944" s="112">
        <v>270080050</v>
      </c>
      <c r="C944" s="113" t="s">
        <v>1419</v>
      </c>
      <c r="D944" s="181">
        <f t="shared" si="79"/>
        <v>27</v>
      </c>
      <c r="E944" s="181" t="str">
        <f>_xlfn.XLOOKUP(D944,Číselník!A:A,Číselník!B:B,"nenalezeno",0)</f>
        <v>FÚ pro Královéhradecký kraj</v>
      </c>
      <c r="F944" s="181">
        <f t="shared" si="80"/>
        <v>2700</v>
      </c>
      <c r="G944" s="181" t="str">
        <f>_xlfn.XLOOKUP(F944,'Číselník II_stav 1. 7. 2026'!A:A,'Číselník II_stav 1. 7. 2026'!B:B,"nenalezeno",0)</f>
        <v>FÚ pro Královéhradecký kraj</v>
      </c>
      <c r="H944" s="181">
        <f t="shared" si="81"/>
        <v>270080</v>
      </c>
      <c r="I944" s="181">
        <f t="shared" si="82"/>
        <v>80050</v>
      </c>
      <c r="J944" s="181" t="str">
        <f>_xlfn.XLOOKUP(I944,'FÚ_stav 1. 7. 2026'!$F$4:$F$78,'FÚ_stav 1. 7. 2026'!$A$4:$A$78,"nenalezeno",0)</f>
        <v>Ředitel FÚ</v>
      </c>
      <c r="K944" s="181" t="s">
        <v>34</v>
      </c>
      <c r="L944" s="181" t="str">
        <f>_xlfn.XLOOKUP(I944,'FÚ_stav 1. 7. 2026'!$F$4:$F$78,'FÚ_stav 1. 7. 2026'!$B$4:$B$78,"nenalezeno",0)</f>
        <v>Odbor vymáhací</v>
      </c>
      <c r="M944" s="181"/>
      <c r="N944" s="181"/>
      <c r="O944" s="181"/>
    </row>
    <row r="945" spans="1:15" x14ac:dyDescent="0.25">
      <c r="A945" s="233"/>
      <c r="B945" s="112">
        <v>270080541</v>
      </c>
      <c r="C945" s="113" t="s">
        <v>1420</v>
      </c>
      <c r="D945" s="181">
        <f t="shared" si="79"/>
        <v>27</v>
      </c>
      <c r="E945" s="181" t="str">
        <f>_xlfn.XLOOKUP(D945,Číselník!A:A,Číselník!B:B,"nenalezeno",0)</f>
        <v>FÚ pro Královéhradecký kraj</v>
      </c>
      <c r="F945" s="181">
        <f t="shared" si="80"/>
        <v>2700</v>
      </c>
      <c r="G945" s="181" t="str">
        <f>_xlfn.XLOOKUP(F945,'Číselník II_stav 1. 7. 2026'!A:A,'Číselník II_stav 1. 7. 2026'!B:B,"nenalezeno",0)</f>
        <v>FÚ pro Královéhradecký kraj</v>
      </c>
      <c r="H945" s="181">
        <f t="shared" si="81"/>
        <v>270080</v>
      </c>
      <c r="I945" s="181">
        <f t="shared" si="82"/>
        <v>80541</v>
      </c>
      <c r="J945" s="181" t="str">
        <f>_xlfn.XLOOKUP(I945,'FÚ_stav 1. 7. 2026'!$F$4:$F$78,'FÚ_stav 1. 7. 2026'!$A$4:$A$78,"nenalezeno",0)</f>
        <v>Ředitel FÚ</v>
      </c>
      <c r="K945" s="181" t="s">
        <v>34</v>
      </c>
      <c r="L945" s="181" t="str">
        <f>_xlfn.XLOOKUP(I945,'FÚ_stav 1. 7. 2026'!$F$4:$F$78,'FÚ_stav 1. 7. 2026'!$B$4:$B$78,"nenalezeno",0)</f>
        <v>Odbor vymáhací</v>
      </c>
      <c r="M945" s="181" t="str">
        <f>_xlfn.XLOOKUP(I945,'FÚ_stav 1. 7. 2026'!$F$4:$F$78,'FÚ_stav 1. 7. 2026'!$C$4:$C$78,"nenalezeno",0)</f>
        <v>Oddělení vymáhací I</v>
      </c>
      <c r="N945" s="181"/>
      <c r="O945" s="181"/>
    </row>
    <row r="946" spans="1:15" x14ac:dyDescent="0.25">
      <c r="A946" s="233"/>
      <c r="B946" s="112">
        <v>270080542</v>
      </c>
      <c r="C946" s="113" t="s">
        <v>1421</v>
      </c>
      <c r="D946" s="181">
        <f t="shared" si="79"/>
        <v>27</v>
      </c>
      <c r="E946" s="181" t="str">
        <f>_xlfn.XLOOKUP(D946,Číselník!A:A,Číselník!B:B,"nenalezeno",0)</f>
        <v>FÚ pro Královéhradecký kraj</v>
      </c>
      <c r="F946" s="181">
        <f t="shared" si="80"/>
        <v>2700</v>
      </c>
      <c r="G946" s="181" t="str">
        <f>_xlfn.XLOOKUP(F946,'Číselník II_stav 1. 7. 2026'!A:A,'Číselník II_stav 1. 7. 2026'!B:B,"nenalezeno",0)</f>
        <v>FÚ pro Královéhradecký kraj</v>
      </c>
      <c r="H946" s="181">
        <f t="shared" si="81"/>
        <v>270080</v>
      </c>
      <c r="I946" s="181">
        <f t="shared" si="82"/>
        <v>80542</v>
      </c>
      <c r="J946" s="181" t="str">
        <f>_xlfn.XLOOKUP(I946,'FÚ_stav 1. 7. 2026'!$F$4:$F$78,'FÚ_stav 1. 7. 2026'!$A$4:$A$78,"nenalezeno",0)</f>
        <v>Ředitel FÚ</v>
      </c>
      <c r="K946" s="181" t="s">
        <v>34</v>
      </c>
      <c r="L946" s="181" t="str">
        <f>_xlfn.XLOOKUP(I946,'FÚ_stav 1. 7. 2026'!$F$4:$F$78,'FÚ_stav 1. 7. 2026'!$B$4:$B$78,"nenalezeno",0)</f>
        <v>Odbor vymáhací</v>
      </c>
      <c r="M946" s="181" t="str">
        <f>_xlfn.XLOOKUP(I946,'FÚ_stav 1. 7. 2026'!$F$4:$F$78,'FÚ_stav 1. 7. 2026'!$C$4:$C$78,"nenalezeno",0)</f>
        <v>Oddělení vymáhací II</v>
      </c>
      <c r="N946" s="181"/>
      <c r="O946" s="181"/>
    </row>
    <row r="947" spans="1:15" x14ac:dyDescent="0.25">
      <c r="A947" s="233"/>
      <c r="B947" s="112">
        <v>270080543</v>
      </c>
      <c r="C947" s="113" t="s">
        <v>1422</v>
      </c>
      <c r="D947" s="181">
        <f t="shared" si="79"/>
        <v>27</v>
      </c>
      <c r="E947" s="181" t="str">
        <f>_xlfn.XLOOKUP(D947,Číselník!A:A,Číselník!B:B,"nenalezeno",0)</f>
        <v>FÚ pro Královéhradecký kraj</v>
      </c>
      <c r="F947" s="181">
        <f t="shared" si="80"/>
        <v>2700</v>
      </c>
      <c r="G947" s="181" t="str">
        <f>_xlfn.XLOOKUP(F947,'Číselník II_stav 1. 7. 2026'!A:A,'Číselník II_stav 1. 7. 2026'!B:B,"nenalezeno",0)</f>
        <v>FÚ pro Královéhradecký kraj</v>
      </c>
      <c r="H947" s="181">
        <f t="shared" si="81"/>
        <v>270080</v>
      </c>
      <c r="I947" s="181">
        <f t="shared" si="82"/>
        <v>80543</v>
      </c>
      <c r="J947" s="181" t="str">
        <f>_xlfn.XLOOKUP(I947,'FÚ_stav 1. 7. 2026'!$F$4:$F$78,'FÚ_stav 1. 7. 2026'!$A$4:$A$78,"nenalezeno",0)</f>
        <v>Ředitel FÚ</v>
      </c>
      <c r="K947" s="181" t="s">
        <v>34</v>
      </c>
      <c r="L947" s="181" t="str">
        <f>_xlfn.XLOOKUP(I947,'FÚ_stav 1. 7. 2026'!$F$4:$F$78,'FÚ_stav 1. 7. 2026'!$B$4:$B$78,"nenalezeno",0)</f>
        <v>Odbor vymáhací</v>
      </c>
      <c r="M947" s="181" t="str">
        <f>_xlfn.XLOOKUP(I947,'FÚ_stav 1. 7. 2026'!$F$4:$F$78,'FÚ_stav 1. 7. 2026'!$C$4:$C$78,"nenalezeno",0)</f>
        <v>Oddělení vymáhací III</v>
      </c>
      <c r="N947" s="181"/>
      <c r="O947" s="181"/>
    </row>
    <row r="948" spans="1:15" x14ac:dyDescent="0.25">
      <c r="A948" s="233"/>
      <c r="B948" s="112">
        <v>270080544</v>
      </c>
      <c r="C948" s="113" t="s">
        <v>1423</v>
      </c>
      <c r="D948" s="181">
        <f t="shared" si="79"/>
        <v>27</v>
      </c>
      <c r="E948" s="181" t="str">
        <f>_xlfn.XLOOKUP(D948,Číselník!A:A,Číselník!B:B,"nenalezeno",0)</f>
        <v>FÚ pro Královéhradecký kraj</v>
      </c>
      <c r="F948" s="181">
        <f t="shared" si="80"/>
        <v>2700</v>
      </c>
      <c r="G948" s="181" t="str">
        <f>_xlfn.XLOOKUP(F948,'Číselník II_stav 1. 7. 2026'!A:A,'Číselník II_stav 1. 7. 2026'!B:B,"nenalezeno",0)</f>
        <v>FÚ pro Královéhradecký kraj</v>
      </c>
      <c r="H948" s="181">
        <f t="shared" si="81"/>
        <v>270080</v>
      </c>
      <c r="I948" s="181">
        <f t="shared" si="82"/>
        <v>80544</v>
      </c>
      <c r="J948" s="181" t="str">
        <f>_xlfn.XLOOKUP(I948,'FÚ_stav 1. 7. 2026'!$F$4:$F$78,'FÚ_stav 1. 7. 2026'!$A$4:$A$78,"nenalezeno",0)</f>
        <v>Ředitel FÚ</v>
      </c>
      <c r="K948" s="181" t="s">
        <v>34</v>
      </c>
      <c r="L948" s="181" t="str">
        <f>_xlfn.XLOOKUP(I948,'FÚ_stav 1. 7. 2026'!$F$4:$F$78,'FÚ_stav 1. 7. 2026'!$B$4:$B$78,"nenalezeno",0)</f>
        <v>Odbor vymáhací</v>
      </c>
      <c r="M948" s="181" t="str">
        <f>_xlfn.XLOOKUP(I948,'FÚ_stav 1. 7. 2026'!$F$4:$F$78,'FÚ_stav 1. 7. 2026'!$C$4:$C$78,"nenalezeno",0)</f>
        <v>Oddělení vymáhací IV</v>
      </c>
      <c r="N948" s="181"/>
      <c r="O948" s="181"/>
    </row>
    <row r="949" spans="1:15" x14ac:dyDescent="0.25">
      <c r="A949" s="233"/>
      <c r="B949" s="114">
        <v>270100030</v>
      </c>
      <c r="C949" s="115" t="s">
        <v>1424</v>
      </c>
      <c r="D949" s="181">
        <f t="shared" si="79"/>
        <v>27</v>
      </c>
      <c r="E949" s="181" t="str">
        <f>_xlfn.XLOOKUP(D949,Číselník!A:A,Číselník!B:B,"nenalezeno",0)</f>
        <v>FÚ pro Královéhradecký kraj</v>
      </c>
      <c r="F949" s="181">
        <f t="shared" si="80"/>
        <v>2701</v>
      </c>
      <c r="G949" s="181" t="str">
        <f>_xlfn.XLOOKUP(F949,'Číselník II_stav 1. 7. 2026'!A:A,'Číselník II_stav 1. 7. 2026'!B:B,"nenalezeno",0)</f>
        <v>Sekce ÚP v Hradci Králové</v>
      </c>
      <c r="H949" s="181">
        <f t="shared" si="81"/>
        <v>270100</v>
      </c>
      <c r="I949" s="181">
        <f t="shared" si="82"/>
        <v>30</v>
      </c>
      <c r="J949" s="181" t="str">
        <f>'FÚ_stav 1. 7. 2026'!$A$4</f>
        <v>Ředitel FÚ</v>
      </c>
      <c r="K949" s="181" t="s">
        <v>507</v>
      </c>
      <c r="L949" s="181" t="str">
        <f t="shared" ref="L949:L1012" si="86">$G949</f>
        <v>Sekce ÚP v Hradci Králové</v>
      </c>
      <c r="M949" s="181" t="str">
        <f>_xlfn.XLOOKUP(I949,'Sekce_ÚP_stav 1. 12. 2025'!$F$4:$F$71,'Sekce_ÚP_stav 1. 12. 2025'!$A$4:$A$71,"nenalezeno",0)</f>
        <v>Ředitel sekce ÚP</v>
      </c>
      <c r="N949" s="181"/>
      <c r="O949" s="181"/>
    </row>
    <row r="950" spans="1:15" x14ac:dyDescent="0.25">
      <c r="A950" s="233"/>
      <c r="B950" s="114">
        <v>270100460</v>
      </c>
      <c r="C950" s="115" t="s">
        <v>1425</v>
      </c>
      <c r="D950" s="181">
        <f t="shared" ref="D950:D1013" si="87">VALUE(MID(B950,1,2))</f>
        <v>27</v>
      </c>
      <c r="E950" s="181" t="str">
        <f>_xlfn.XLOOKUP(D950,Číselník!A:A,Číselník!B:B,"nenalezeno",0)</f>
        <v>FÚ pro Královéhradecký kraj</v>
      </c>
      <c r="F950" s="181">
        <f t="shared" ref="F950:F1013" si="88">VALUE(MID(B950,1,4))</f>
        <v>2701</v>
      </c>
      <c r="G950" s="181" t="str">
        <f>_xlfn.XLOOKUP(F950,'Číselník II_stav 1. 7. 2026'!A:A,'Číselník II_stav 1. 7. 2026'!B:B,"nenalezeno",0)</f>
        <v>Sekce ÚP v Hradci Králové</v>
      </c>
      <c r="H950" s="181">
        <f t="shared" ref="H950:H1013" si="89">VALUE(MID(B950,1,6))</f>
        <v>270100</v>
      </c>
      <c r="I950" s="181">
        <f t="shared" ref="I950:I1013" si="90">VALUE(MID(B950,5,8))</f>
        <v>460</v>
      </c>
      <c r="J950" s="181" t="str">
        <f>'FÚ_stav 1. 7. 2026'!$A$4</f>
        <v>Ředitel FÚ</v>
      </c>
      <c r="K950" s="181" t="s">
        <v>507</v>
      </c>
      <c r="L950" s="181" t="str">
        <f t="shared" si="86"/>
        <v>Sekce ÚP v Hradci Králové</v>
      </c>
      <c r="M950" s="181" t="str">
        <f>_xlfn.XLOOKUP(I950,'Sekce_ÚP_stav 1. 12. 2025'!$F$4:$F$71,'Sekce_ÚP_stav 1. 12. 2025'!$A$4:$A$71,"nenalezeno",0)</f>
        <v>Ředitel sekce ÚP</v>
      </c>
      <c r="N950" s="181" t="str">
        <f>_xlfn.XLOOKUP(I950,'Sekce_ÚP_stav 1. 12. 2025'!$F$4:$F$71,'Sekce_ÚP_stav 1. 12. 2025'!$C$4:$C$71,"nenalezeno",0)</f>
        <v>Oddělení majetkových daní</v>
      </c>
      <c r="O950" s="181"/>
    </row>
    <row r="951" spans="1:15" x14ac:dyDescent="0.25">
      <c r="A951" s="233"/>
      <c r="B951" s="114">
        <v>270140050</v>
      </c>
      <c r="C951" s="115" t="s">
        <v>1426</v>
      </c>
      <c r="D951" s="181">
        <f t="shared" si="87"/>
        <v>27</v>
      </c>
      <c r="E951" s="181" t="str">
        <f>_xlfn.XLOOKUP(D951,Číselník!A:A,Číselník!B:B,"nenalezeno",0)</f>
        <v>FÚ pro Královéhradecký kraj</v>
      </c>
      <c r="F951" s="181">
        <f t="shared" si="88"/>
        <v>2701</v>
      </c>
      <c r="G951" s="181" t="str">
        <f>_xlfn.XLOOKUP(F951,'Číselník II_stav 1. 7. 2026'!A:A,'Číselník II_stav 1. 7. 2026'!B:B,"nenalezeno",0)</f>
        <v>Sekce ÚP v Hradci Králové</v>
      </c>
      <c r="H951" s="181">
        <f t="shared" si="89"/>
        <v>270140</v>
      </c>
      <c r="I951" s="181">
        <f t="shared" si="90"/>
        <v>40050</v>
      </c>
      <c r="J951" s="181" t="str">
        <f>'FÚ_stav 1. 7. 2026'!$A$4</f>
        <v>Ředitel FÚ</v>
      </c>
      <c r="K951" s="181" t="s">
        <v>507</v>
      </c>
      <c r="L951" s="181" t="str">
        <f t="shared" si="86"/>
        <v>Sekce ÚP v Hradci Králové</v>
      </c>
      <c r="M951" s="181" t="str">
        <f>_xlfn.XLOOKUP(I951,'Sekce_ÚP_stav 1. 12. 2025'!$F$4:$F$71,'Sekce_ÚP_stav 1. 12. 2025'!$A$4:$A$71,"nenalezeno",0)</f>
        <v>Ředitel sekce ÚP</v>
      </c>
      <c r="N951" s="181" t="str">
        <f>_xlfn.XLOOKUP(I951,'Sekce_ÚP_stav 1. 12. 2025'!$F$4:$F$71,'Sekce_ÚP_stav 1. 12. 2025'!$C$4:$C$71,"nenalezeno",0)</f>
        <v>Odbor správy registrů</v>
      </c>
      <c r="O951" s="181"/>
    </row>
    <row r="952" spans="1:15" x14ac:dyDescent="0.25">
      <c r="A952" s="233"/>
      <c r="B952" s="114">
        <v>270140511</v>
      </c>
      <c r="C952" s="115" t="s">
        <v>1427</v>
      </c>
      <c r="D952" s="181">
        <f t="shared" si="87"/>
        <v>27</v>
      </c>
      <c r="E952" s="181" t="str">
        <f>_xlfn.XLOOKUP(D952,Číselník!A:A,Číselník!B:B,"nenalezeno",0)</f>
        <v>FÚ pro Královéhradecký kraj</v>
      </c>
      <c r="F952" s="181">
        <f t="shared" si="88"/>
        <v>2701</v>
      </c>
      <c r="G952" s="181" t="str">
        <f>_xlfn.XLOOKUP(F952,'Číselník II_stav 1. 7. 2026'!A:A,'Číselník II_stav 1. 7. 2026'!B:B,"nenalezeno",0)</f>
        <v>Sekce ÚP v Hradci Králové</v>
      </c>
      <c r="H952" s="181">
        <f t="shared" si="89"/>
        <v>270140</v>
      </c>
      <c r="I952" s="181">
        <f t="shared" si="90"/>
        <v>40511</v>
      </c>
      <c r="J952" s="181" t="str">
        <f>'FÚ_stav 1. 7. 2026'!$A$4</f>
        <v>Ředitel FÚ</v>
      </c>
      <c r="K952" s="181" t="s">
        <v>507</v>
      </c>
      <c r="L952" s="181" t="str">
        <f t="shared" si="86"/>
        <v>Sekce ÚP v Hradci Králové</v>
      </c>
      <c r="M952" s="181" t="str">
        <f>_xlfn.XLOOKUP(I952,'Sekce_ÚP_stav 1. 12. 2025'!$F$4:$F$71,'Sekce_ÚP_stav 1. 12. 2025'!$A$4:$A$71,"nenalezeno",0)</f>
        <v>Ředitel sekce ÚP</v>
      </c>
      <c r="N952" s="181" t="str">
        <f>_xlfn.XLOOKUP(I952,'Sekce_ÚP_stav 1. 12. 2025'!$F$4:$F$71,'Sekce_ÚP_stav 1. 12. 2025'!$C$4:$C$71,"nenalezeno",0)</f>
        <v>Odbor správy registrů</v>
      </c>
      <c r="O952" s="181" t="str">
        <f>_xlfn.XLOOKUP(I952,'Sekce_ÚP_stav 1. 12. 2025'!$F$4:$F$71,'Sekce_ÚP_stav 1. 12. 2025'!$D$4:$D$71,"nenalezeno",0)</f>
        <v>Oddělení správy registrů I</v>
      </c>
    </row>
    <row r="953" spans="1:15" x14ac:dyDescent="0.25">
      <c r="A953" s="233"/>
      <c r="B953" s="114">
        <v>270140512</v>
      </c>
      <c r="C953" s="115" t="s">
        <v>1428</v>
      </c>
      <c r="D953" s="181">
        <f t="shared" si="87"/>
        <v>27</v>
      </c>
      <c r="E953" s="181" t="str">
        <f>_xlfn.XLOOKUP(D953,Číselník!A:A,Číselník!B:B,"nenalezeno",0)</f>
        <v>FÚ pro Královéhradecký kraj</v>
      </c>
      <c r="F953" s="181">
        <f t="shared" si="88"/>
        <v>2701</v>
      </c>
      <c r="G953" s="181" t="str">
        <f>_xlfn.XLOOKUP(F953,'Číselník II_stav 1. 7. 2026'!A:A,'Číselník II_stav 1. 7. 2026'!B:B,"nenalezeno",0)</f>
        <v>Sekce ÚP v Hradci Králové</v>
      </c>
      <c r="H953" s="181">
        <f t="shared" si="89"/>
        <v>270140</v>
      </c>
      <c r="I953" s="181">
        <f t="shared" si="90"/>
        <v>40512</v>
      </c>
      <c r="J953" s="181" t="str">
        <f>'FÚ_stav 1. 7. 2026'!$A$4</f>
        <v>Ředitel FÚ</v>
      </c>
      <c r="K953" s="181" t="s">
        <v>507</v>
      </c>
      <c r="L953" s="181" t="str">
        <f t="shared" si="86"/>
        <v>Sekce ÚP v Hradci Králové</v>
      </c>
      <c r="M953" s="181" t="str">
        <f>_xlfn.XLOOKUP(I953,'Sekce_ÚP_stav 1. 12. 2025'!$F$4:$F$71,'Sekce_ÚP_stav 1. 12. 2025'!$A$4:$A$71,"nenalezeno",0)</f>
        <v>Ředitel sekce ÚP</v>
      </c>
      <c r="N953" s="181" t="str">
        <f>_xlfn.XLOOKUP(I953,'Sekce_ÚP_stav 1. 12. 2025'!$F$4:$F$71,'Sekce_ÚP_stav 1. 12. 2025'!$C$4:$C$71,"nenalezeno",0)</f>
        <v>Odbor správy registrů</v>
      </c>
      <c r="O953" s="181" t="str">
        <f>_xlfn.XLOOKUP(I953,'Sekce_ÚP_stav 1. 12. 2025'!$F$4:$F$71,'Sekce_ÚP_stav 1. 12. 2025'!$D$4:$D$71,"nenalezeno",0)</f>
        <v>Oddělení správy registrů II</v>
      </c>
    </row>
    <row r="954" spans="1:15" x14ac:dyDescent="0.25">
      <c r="A954" s="233"/>
      <c r="B954" s="114">
        <v>270151050</v>
      </c>
      <c r="C954" s="115" t="s">
        <v>1429</v>
      </c>
      <c r="D954" s="181">
        <f t="shared" si="87"/>
        <v>27</v>
      </c>
      <c r="E954" s="181" t="str">
        <f>_xlfn.XLOOKUP(D954,Číselník!A:A,Číselník!B:B,"nenalezeno",0)</f>
        <v>FÚ pro Královéhradecký kraj</v>
      </c>
      <c r="F954" s="181">
        <f t="shared" si="88"/>
        <v>2701</v>
      </c>
      <c r="G954" s="181" t="str">
        <f>_xlfn.XLOOKUP(F954,'Číselník II_stav 1. 7. 2026'!A:A,'Číselník II_stav 1. 7. 2026'!B:B,"nenalezeno",0)</f>
        <v>Sekce ÚP v Hradci Králové</v>
      </c>
      <c r="H954" s="181">
        <f t="shared" si="89"/>
        <v>270151</v>
      </c>
      <c r="I954" s="181">
        <f t="shared" si="90"/>
        <v>51050</v>
      </c>
      <c r="J954" s="181" t="str">
        <f>'FÚ_stav 1. 7. 2026'!$A$4</f>
        <v>Ředitel FÚ</v>
      </c>
      <c r="K954" s="181" t="s">
        <v>507</v>
      </c>
      <c r="L954" s="181" t="str">
        <f t="shared" si="86"/>
        <v>Sekce ÚP v Hradci Králové</v>
      </c>
      <c r="M954" s="181" t="str">
        <f>_xlfn.XLOOKUP(I954,'Sekce_ÚP_stav 1. 12. 2025'!$F$4:$F$71,'Sekce_ÚP_stav 1. 12. 2025'!$A$4:$A$71,"nenalezeno",0)</f>
        <v>Ředitel sekce ÚP</v>
      </c>
      <c r="N954" s="181" t="str">
        <f>_xlfn.XLOOKUP(I954,'Sekce_ÚP_stav 1. 12. 2025'!$F$4:$F$71,'Sekce_ÚP_stav 1. 12. 2025'!$C$4:$C$71,"nenalezeno",0)</f>
        <v>Odbor vyměřovací I</v>
      </c>
      <c r="O954" s="181"/>
    </row>
    <row r="955" spans="1:15" x14ac:dyDescent="0.25">
      <c r="A955" s="233"/>
      <c r="B955" s="114">
        <v>270151521</v>
      </c>
      <c r="C955" s="115" t="s">
        <v>1430</v>
      </c>
      <c r="D955" s="181">
        <f t="shared" si="87"/>
        <v>27</v>
      </c>
      <c r="E955" s="181" t="str">
        <f>_xlfn.XLOOKUP(D955,Číselník!A:A,Číselník!B:B,"nenalezeno",0)</f>
        <v>FÚ pro Královéhradecký kraj</v>
      </c>
      <c r="F955" s="181">
        <f t="shared" si="88"/>
        <v>2701</v>
      </c>
      <c r="G955" s="181" t="str">
        <f>_xlfn.XLOOKUP(F955,'Číselník II_stav 1. 7. 2026'!A:A,'Číselník II_stav 1. 7. 2026'!B:B,"nenalezeno",0)</f>
        <v>Sekce ÚP v Hradci Králové</v>
      </c>
      <c r="H955" s="181">
        <f t="shared" si="89"/>
        <v>270151</v>
      </c>
      <c r="I955" s="181">
        <f t="shared" si="90"/>
        <v>51521</v>
      </c>
      <c r="J955" s="181" t="str">
        <f>'FÚ_stav 1. 7. 2026'!$A$4</f>
        <v>Ředitel FÚ</v>
      </c>
      <c r="K955" s="181" t="s">
        <v>507</v>
      </c>
      <c r="L955" s="181" t="str">
        <f t="shared" si="86"/>
        <v>Sekce ÚP v Hradci Králové</v>
      </c>
      <c r="M955" s="181" t="str">
        <f>_xlfn.XLOOKUP(I955,'Sekce_ÚP_stav 1. 12. 2025'!$F$4:$F$71,'Sekce_ÚP_stav 1. 12. 2025'!$A$4:$A$71,"nenalezeno",0)</f>
        <v>Ředitel sekce ÚP</v>
      </c>
      <c r="N955" s="181" t="str">
        <f>_xlfn.XLOOKUP(I955,'Sekce_ÚP_stav 1. 12. 2025'!$F$4:$F$71,'Sekce_ÚP_stav 1. 12. 2025'!$C$4:$C$71,"nenalezeno",0)</f>
        <v>Odbor vyměřovací I</v>
      </c>
      <c r="O955" s="181" t="str">
        <f>_xlfn.XLOOKUP(I955,'Sekce_ÚP_stav 1. 12. 2025'!$F$4:$F$71,'Sekce_ÚP_stav 1. 12. 2025'!$D$4:$D$71,"nenalezeno",0)</f>
        <v>Oddělení vyměřovací I</v>
      </c>
    </row>
    <row r="956" spans="1:15" x14ac:dyDescent="0.25">
      <c r="A956" s="233"/>
      <c r="B956" s="114">
        <v>270151522</v>
      </c>
      <c r="C956" s="115" t="s">
        <v>1431</v>
      </c>
      <c r="D956" s="181">
        <f t="shared" si="87"/>
        <v>27</v>
      </c>
      <c r="E956" s="181" t="str">
        <f>_xlfn.XLOOKUP(D956,Číselník!A:A,Číselník!B:B,"nenalezeno",0)</f>
        <v>FÚ pro Královéhradecký kraj</v>
      </c>
      <c r="F956" s="181">
        <f t="shared" si="88"/>
        <v>2701</v>
      </c>
      <c r="G956" s="181" t="str">
        <f>_xlfn.XLOOKUP(F956,'Číselník II_stav 1. 7. 2026'!A:A,'Číselník II_stav 1. 7. 2026'!B:B,"nenalezeno",0)</f>
        <v>Sekce ÚP v Hradci Králové</v>
      </c>
      <c r="H956" s="181">
        <f t="shared" si="89"/>
        <v>270151</v>
      </c>
      <c r="I956" s="181">
        <f t="shared" si="90"/>
        <v>51522</v>
      </c>
      <c r="J956" s="181" t="str">
        <f>'FÚ_stav 1. 7. 2026'!$A$4</f>
        <v>Ředitel FÚ</v>
      </c>
      <c r="K956" s="181" t="s">
        <v>507</v>
      </c>
      <c r="L956" s="181" t="str">
        <f t="shared" si="86"/>
        <v>Sekce ÚP v Hradci Králové</v>
      </c>
      <c r="M956" s="181" t="str">
        <f>_xlfn.XLOOKUP(I956,'Sekce_ÚP_stav 1. 12. 2025'!$F$4:$F$71,'Sekce_ÚP_stav 1. 12. 2025'!$A$4:$A$71,"nenalezeno",0)</f>
        <v>Ředitel sekce ÚP</v>
      </c>
      <c r="N956" s="181" t="str">
        <f>_xlfn.XLOOKUP(I956,'Sekce_ÚP_stav 1. 12. 2025'!$F$4:$F$71,'Sekce_ÚP_stav 1. 12. 2025'!$C$4:$C$71,"nenalezeno",0)</f>
        <v>Odbor vyměřovací I</v>
      </c>
      <c r="O956" s="181" t="str">
        <f>_xlfn.XLOOKUP(I956,'Sekce_ÚP_stav 1. 12. 2025'!$F$4:$F$71,'Sekce_ÚP_stav 1. 12. 2025'!$D$4:$D$71,"nenalezeno",0)</f>
        <v>Oddělení vyměřovací II</v>
      </c>
    </row>
    <row r="957" spans="1:15" x14ac:dyDescent="0.25">
      <c r="A957" s="233"/>
      <c r="B957" s="114">
        <v>270151523</v>
      </c>
      <c r="C957" s="115" t="s">
        <v>1432</v>
      </c>
      <c r="D957" s="181">
        <f t="shared" si="87"/>
        <v>27</v>
      </c>
      <c r="E957" s="181" t="str">
        <f>_xlfn.XLOOKUP(D957,Číselník!A:A,Číselník!B:B,"nenalezeno",0)</f>
        <v>FÚ pro Královéhradecký kraj</v>
      </c>
      <c r="F957" s="181">
        <f t="shared" si="88"/>
        <v>2701</v>
      </c>
      <c r="G957" s="181" t="str">
        <f>_xlfn.XLOOKUP(F957,'Číselník II_stav 1. 7. 2026'!A:A,'Číselník II_stav 1. 7. 2026'!B:B,"nenalezeno",0)</f>
        <v>Sekce ÚP v Hradci Králové</v>
      </c>
      <c r="H957" s="181">
        <f t="shared" si="89"/>
        <v>270151</v>
      </c>
      <c r="I957" s="181">
        <f t="shared" si="90"/>
        <v>51523</v>
      </c>
      <c r="J957" s="181" t="str">
        <f>'FÚ_stav 1. 7. 2026'!$A$4</f>
        <v>Ředitel FÚ</v>
      </c>
      <c r="K957" s="181" t="s">
        <v>507</v>
      </c>
      <c r="L957" s="181" t="str">
        <f t="shared" si="86"/>
        <v>Sekce ÚP v Hradci Králové</v>
      </c>
      <c r="M957" s="181" t="str">
        <f>_xlfn.XLOOKUP(I957,'Sekce_ÚP_stav 1. 12. 2025'!$F$4:$F$71,'Sekce_ÚP_stav 1. 12. 2025'!$A$4:$A$71,"nenalezeno",0)</f>
        <v>Ředitel sekce ÚP</v>
      </c>
      <c r="N957" s="181" t="str">
        <f>_xlfn.XLOOKUP(I957,'Sekce_ÚP_stav 1. 12. 2025'!$F$4:$F$71,'Sekce_ÚP_stav 1. 12. 2025'!$C$4:$C$71,"nenalezeno",0)</f>
        <v>Odbor vyměřovací I</v>
      </c>
      <c r="O957" s="181" t="str">
        <f>_xlfn.XLOOKUP(I957,'Sekce_ÚP_stav 1. 12. 2025'!$F$4:$F$71,'Sekce_ÚP_stav 1. 12. 2025'!$D$4:$D$71,"nenalezeno",0)</f>
        <v>Oddělení vyměřovací III</v>
      </c>
    </row>
    <row r="958" spans="1:15" x14ac:dyDescent="0.25">
      <c r="A958" s="233"/>
      <c r="B958" s="114">
        <v>270151524</v>
      </c>
      <c r="C958" s="115" t="s">
        <v>1433</v>
      </c>
      <c r="D958" s="181">
        <f t="shared" si="87"/>
        <v>27</v>
      </c>
      <c r="E958" s="181" t="str">
        <f>_xlfn.XLOOKUP(D958,Číselník!A:A,Číselník!B:B,"nenalezeno",0)</f>
        <v>FÚ pro Královéhradecký kraj</v>
      </c>
      <c r="F958" s="181">
        <f t="shared" si="88"/>
        <v>2701</v>
      </c>
      <c r="G958" s="181" t="str">
        <f>_xlfn.XLOOKUP(F958,'Číselník II_stav 1. 7. 2026'!A:A,'Číselník II_stav 1. 7. 2026'!B:B,"nenalezeno",0)</f>
        <v>Sekce ÚP v Hradci Králové</v>
      </c>
      <c r="H958" s="181">
        <f t="shared" si="89"/>
        <v>270151</v>
      </c>
      <c r="I958" s="181">
        <f t="shared" si="90"/>
        <v>51524</v>
      </c>
      <c r="J958" s="181" t="str">
        <f>'FÚ_stav 1. 7. 2026'!$A$4</f>
        <v>Ředitel FÚ</v>
      </c>
      <c r="K958" s="181" t="s">
        <v>507</v>
      </c>
      <c r="L958" s="181" t="str">
        <f t="shared" si="86"/>
        <v>Sekce ÚP v Hradci Králové</v>
      </c>
      <c r="M958" s="181" t="str">
        <f>_xlfn.XLOOKUP(I958,'Sekce_ÚP_stav 1. 12. 2025'!$F$4:$F$71,'Sekce_ÚP_stav 1. 12. 2025'!$A$4:$A$71,"nenalezeno",0)</f>
        <v>Ředitel sekce ÚP</v>
      </c>
      <c r="N958" s="181" t="str">
        <f>_xlfn.XLOOKUP(I958,'Sekce_ÚP_stav 1. 12. 2025'!$F$4:$F$71,'Sekce_ÚP_stav 1. 12. 2025'!$C$4:$C$71,"nenalezeno",0)</f>
        <v>Odbor vyměřovací I</v>
      </c>
      <c r="O958" s="181" t="str">
        <f>_xlfn.XLOOKUP(I958,'Sekce_ÚP_stav 1. 12. 2025'!$F$4:$F$71,'Sekce_ÚP_stav 1. 12. 2025'!$D$4:$D$71,"nenalezeno",0)</f>
        <v>Oddělení vyměřovací IV</v>
      </c>
    </row>
    <row r="959" spans="1:15" x14ac:dyDescent="0.25">
      <c r="A959" s="233"/>
      <c r="B959" s="114">
        <v>270152050</v>
      </c>
      <c r="C959" s="115" t="s">
        <v>1434</v>
      </c>
      <c r="D959" s="181">
        <f t="shared" si="87"/>
        <v>27</v>
      </c>
      <c r="E959" s="181" t="str">
        <f>_xlfn.XLOOKUP(D959,Číselník!A:A,Číselník!B:B,"nenalezeno",0)</f>
        <v>FÚ pro Královéhradecký kraj</v>
      </c>
      <c r="F959" s="181">
        <f t="shared" si="88"/>
        <v>2701</v>
      </c>
      <c r="G959" s="181" t="str">
        <f>_xlfn.XLOOKUP(F959,'Číselník II_stav 1. 7. 2026'!A:A,'Číselník II_stav 1. 7. 2026'!B:B,"nenalezeno",0)</f>
        <v>Sekce ÚP v Hradci Králové</v>
      </c>
      <c r="H959" s="181">
        <f t="shared" si="89"/>
        <v>270152</v>
      </c>
      <c r="I959" s="181">
        <f t="shared" si="90"/>
        <v>52050</v>
      </c>
      <c r="J959" s="181" t="str">
        <f>'FÚ_stav 1. 7. 2026'!$A$4</f>
        <v>Ředitel FÚ</v>
      </c>
      <c r="K959" s="181" t="s">
        <v>507</v>
      </c>
      <c r="L959" s="181" t="str">
        <f t="shared" si="86"/>
        <v>Sekce ÚP v Hradci Králové</v>
      </c>
      <c r="M959" s="181" t="str">
        <f>_xlfn.XLOOKUP(I959,'Sekce_ÚP_stav 1. 12. 2025'!$F$4:$F$71,'Sekce_ÚP_stav 1. 12. 2025'!$A$4:$A$71,"nenalezeno",0)</f>
        <v>Ředitel sekce ÚP</v>
      </c>
      <c r="N959" s="181" t="str">
        <f>_xlfn.XLOOKUP(I959,'Sekce_ÚP_stav 1. 12. 2025'!$F$4:$F$71,'Sekce_ÚP_stav 1. 12. 2025'!$C$4:$C$71,"nenalezeno",0)</f>
        <v>Odbor vyměřovací II</v>
      </c>
      <c r="O959" s="181"/>
    </row>
    <row r="960" spans="1:15" x14ac:dyDescent="0.25">
      <c r="A960" s="233"/>
      <c r="B960" s="114">
        <v>270152521</v>
      </c>
      <c r="C960" s="115" t="s">
        <v>1435</v>
      </c>
      <c r="D960" s="181">
        <f t="shared" si="87"/>
        <v>27</v>
      </c>
      <c r="E960" s="181" t="str">
        <f>_xlfn.XLOOKUP(D960,Číselník!A:A,Číselník!B:B,"nenalezeno",0)</f>
        <v>FÚ pro Královéhradecký kraj</v>
      </c>
      <c r="F960" s="181">
        <f t="shared" si="88"/>
        <v>2701</v>
      </c>
      <c r="G960" s="181" t="str">
        <f>_xlfn.XLOOKUP(F960,'Číselník II_stav 1. 7. 2026'!A:A,'Číselník II_stav 1. 7. 2026'!B:B,"nenalezeno",0)</f>
        <v>Sekce ÚP v Hradci Králové</v>
      </c>
      <c r="H960" s="181">
        <f t="shared" si="89"/>
        <v>270152</v>
      </c>
      <c r="I960" s="181">
        <f t="shared" si="90"/>
        <v>52521</v>
      </c>
      <c r="J960" s="181" t="str">
        <f>'FÚ_stav 1. 7. 2026'!$A$4</f>
        <v>Ředitel FÚ</v>
      </c>
      <c r="K960" s="181" t="s">
        <v>507</v>
      </c>
      <c r="L960" s="181" t="str">
        <f t="shared" si="86"/>
        <v>Sekce ÚP v Hradci Králové</v>
      </c>
      <c r="M960" s="181" t="str">
        <f>_xlfn.XLOOKUP(I960,'Sekce_ÚP_stav 1. 12. 2025'!$F$4:$F$71,'Sekce_ÚP_stav 1. 12. 2025'!$A$4:$A$71,"nenalezeno",0)</f>
        <v>Ředitel sekce ÚP</v>
      </c>
      <c r="N960" s="181" t="str">
        <f>_xlfn.XLOOKUP(I960,'Sekce_ÚP_stav 1. 12. 2025'!$F$4:$F$71,'Sekce_ÚP_stav 1. 12. 2025'!$C$4:$C$71,"nenalezeno",0)</f>
        <v>Odbor vyměřovací II</v>
      </c>
      <c r="O960" s="181" t="str">
        <f>_xlfn.XLOOKUP(I960,'Sekce_ÚP_stav 1. 12. 2025'!$F$4:$F$71,'Sekce_ÚP_stav 1. 12. 2025'!$D$4:$D$71,"nenalezeno",0)</f>
        <v>Oddělení vyměřovací I</v>
      </c>
    </row>
    <row r="961" spans="1:15" x14ac:dyDescent="0.25">
      <c r="A961" s="233"/>
      <c r="B961" s="114">
        <v>270152522</v>
      </c>
      <c r="C961" s="115" t="s">
        <v>1436</v>
      </c>
      <c r="D961" s="181">
        <f t="shared" si="87"/>
        <v>27</v>
      </c>
      <c r="E961" s="181" t="str">
        <f>_xlfn.XLOOKUP(D961,Číselník!A:A,Číselník!B:B,"nenalezeno",0)</f>
        <v>FÚ pro Královéhradecký kraj</v>
      </c>
      <c r="F961" s="181">
        <f t="shared" si="88"/>
        <v>2701</v>
      </c>
      <c r="G961" s="181" t="str">
        <f>_xlfn.XLOOKUP(F961,'Číselník II_stav 1. 7. 2026'!A:A,'Číselník II_stav 1. 7. 2026'!B:B,"nenalezeno",0)</f>
        <v>Sekce ÚP v Hradci Králové</v>
      </c>
      <c r="H961" s="181">
        <f t="shared" si="89"/>
        <v>270152</v>
      </c>
      <c r="I961" s="181">
        <f t="shared" si="90"/>
        <v>52522</v>
      </c>
      <c r="J961" s="181" t="str">
        <f>'FÚ_stav 1. 7. 2026'!$A$4</f>
        <v>Ředitel FÚ</v>
      </c>
      <c r="K961" s="181" t="s">
        <v>507</v>
      </c>
      <c r="L961" s="181" t="str">
        <f t="shared" si="86"/>
        <v>Sekce ÚP v Hradci Králové</v>
      </c>
      <c r="M961" s="181" t="str">
        <f>_xlfn.XLOOKUP(I961,'Sekce_ÚP_stav 1. 12. 2025'!$F$4:$F$71,'Sekce_ÚP_stav 1. 12. 2025'!$A$4:$A$71,"nenalezeno",0)</f>
        <v>Ředitel sekce ÚP</v>
      </c>
      <c r="N961" s="181" t="str">
        <f>_xlfn.XLOOKUP(I961,'Sekce_ÚP_stav 1. 12. 2025'!$F$4:$F$71,'Sekce_ÚP_stav 1. 12. 2025'!$C$4:$C$71,"nenalezeno",0)</f>
        <v>Odbor vyměřovací II</v>
      </c>
      <c r="O961" s="181" t="str">
        <f>_xlfn.XLOOKUP(I961,'Sekce_ÚP_stav 1. 12. 2025'!$F$4:$F$71,'Sekce_ÚP_stav 1. 12. 2025'!$D$4:$D$71,"nenalezeno",0)</f>
        <v>Oddělení vyměřovací II</v>
      </c>
    </row>
    <row r="962" spans="1:15" x14ac:dyDescent="0.25">
      <c r="A962" s="233"/>
      <c r="B962" s="114">
        <v>270160050</v>
      </c>
      <c r="C962" s="115" t="s">
        <v>1437</v>
      </c>
      <c r="D962" s="181">
        <f t="shared" si="87"/>
        <v>27</v>
      </c>
      <c r="E962" s="181" t="str">
        <f>_xlfn.XLOOKUP(D962,Číselník!A:A,Číselník!B:B,"nenalezeno",0)</f>
        <v>FÚ pro Královéhradecký kraj</v>
      </c>
      <c r="F962" s="181">
        <f t="shared" si="88"/>
        <v>2701</v>
      </c>
      <c r="G962" s="181" t="str">
        <f>_xlfn.XLOOKUP(F962,'Číselník II_stav 1. 7. 2026'!A:A,'Číselník II_stav 1. 7. 2026'!B:B,"nenalezeno",0)</f>
        <v>Sekce ÚP v Hradci Králové</v>
      </c>
      <c r="H962" s="181">
        <f t="shared" si="89"/>
        <v>270160</v>
      </c>
      <c r="I962" s="181">
        <f t="shared" si="90"/>
        <v>60050</v>
      </c>
      <c r="J962" s="181" t="str">
        <f>'FÚ_stav 1. 7. 2026'!$A$4</f>
        <v>Ředitel FÚ</v>
      </c>
      <c r="K962" s="181" t="s">
        <v>507</v>
      </c>
      <c r="L962" s="181" t="str">
        <f t="shared" si="86"/>
        <v>Sekce ÚP v Hradci Králové</v>
      </c>
      <c r="M962" s="181" t="str">
        <f>_xlfn.XLOOKUP(I962,'Sekce_ÚP_stav 1. 12. 2025'!$F$4:$F$71,'Sekce_ÚP_stav 1. 12. 2025'!$A$4:$A$71,"nenalezeno",0)</f>
        <v>Ředitel sekce ÚP</v>
      </c>
      <c r="N962" s="181" t="str">
        <f>_xlfn.XLOOKUP(I962,'Sekce_ÚP_stav 1. 12. 2025'!$F$4:$F$71,'Sekce_ÚP_stav 1. 12. 2025'!$C$4:$C$71,"nenalezeno",0)</f>
        <v>Odbor kontrolní</v>
      </c>
      <c r="O962" s="181"/>
    </row>
    <row r="963" spans="1:15" x14ac:dyDescent="0.25">
      <c r="A963" s="233"/>
      <c r="B963" s="114">
        <v>270160561</v>
      </c>
      <c r="C963" s="115" t="s">
        <v>1438</v>
      </c>
      <c r="D963" s="181">
        <f t="shared" si="87"/>
        <v>27</v>
      </c>
      <c r="E963" s="181" t="str">
        <f>_xlfn.XLOOKUP(D963,Číselník!A:A,Číselník!B:B,"nenalezeno",0)</f>
        <v>FÚ pro Královéhradecký kraj</v>
      </c>
      <c r="F963" s="181">
        <f t="shared" si="88"/>
        <v>2701</v>
      </c>
      <c r="G963" s="181" t="str">
        <f>_xlfn.XLOOKUP(F963,'Číselník II_stav 1. 7. 2026'!A:A,'Číselník II_stav 1. 7. 2026'!B:B,"nenalezeno",0)</f>
        <v>Sekce ÚP v Hradci Králové</v>
      </c>
      <c r="H963" s="181">
        <f t="shared" si="89"/>
        <v>270160</v>
      </c>
      <c r="I963" s="181">
        <f t="shared" si="90"/>
        <v>60561</v>
      </c>
      <c r="J963" s="181" t="str">
        <f>'FÚ_stav 1. 7. 2026'!$A$4</f>
        <v>Ředitel FÚ</v>
      </c>
      <c r="K963" s="181" t="s">
        <v>507</v>
      </c>
      <c r="L963" s="181" t="str">
        <f t="shared" si="86"/>
        <v>Sekce ÚP v Hradci Králové</v>
      </c>
      <c r="M963" s="181" t="str">
        <f>_xlfn.XLOOKUP(I963,'Sekce_ÚP_stav 1. 12. 2025'!$F$4:$F$71,'Sekce_ÚP_stav 1. 12. 2025'!$A$4:$A$71,"nenalezeno",0)</f>
        <v>Ředitel sekce ÚP</v>
      </c>
      <c r="N963" s="181" t="str">
        <f>_xlfn.XLOOKUP(I963,'Sekce_ÚP_stav 1. 12. 2025'!$F$4:$F$71,'Sekce_ÚP_stav 1. 12. 2025'!$C$4:$C$71,"nenalezeno",0)</f>
        <v>Odbor kontrolní</v>
      </c>
      <c r="O963" s="181" t="str">
        <f>_xlfn.XLOOKUP(I963,'Sekce_ÚP_stav 1. 12. 2025'!$F$4:$F$71,'Sekce_ÚP_stav 1. 12. 2025'!$D$4:$D$71,"nenalezeno",0)</f>
        <v>Oddělení kontrolní I</v>
      </c>
    </row>
    <row r="964" spans="1:15" x14ac:dyDescent="0.25">
      <c r="A964" s="233"/>
      <c r="B964" s="114">
        <v>270160562</v>
      </c>
      <c r="C964" s="115" t="s">
        <v>1439</v>
      </c>
      <c r="D964" s="181">
        <f t="shared" si="87"/>
        <v>27</v>
      </c>
      <c r="E964" s="181" t="str">
        <f>_xlfn.XLOOKUP(D964,Číselník!A:A,Číselník!B:B,"nenalezeno",0)</f>
        <v>FÚ pro Královéhradecký kraj</v>
      </c>
      <c r="F964" s="181">
        <f t="shared" si="88"/>
        <v>2701</v>
      </c>
      <c r="G964" s="181" t="str">
        <f>_xlfn.XLOOKUP(F964,'Číselník II_stav 1. 7. 2026'!A:A,'Číselník II_stav 1. 7. 2026'!B:B,"nenalezeno",0)</f>
        <v>Sekce ÚP v Hradci Králové</v>
      </c>
      <c r="H964" s="181">
        <f t="shared" si="89"/>
        <v>270160</v>
      </c>
      <c r="I964" s="181">
        <f t="shared" si="90"/>
        <v>60562</v>
      </c>
      <c r="J964" s="181" t="str">
        <f>'FÚ_stav 1. 7. 2026'!$A$4</f>
        <v>Ředitel FÚ</v>
      </c>
      <c r="K964" s="181" t="s">
        <v>507</v>
      </c>
      <c r="L964" s="181" t="str">
        <f t="shared" si="86"/>
        <v>Sekce ÚP v Hradci Králové</v>
      </c>
      <c r="M964" s="181" t="str">
        <f>_xlfn.XLOOKUP(I964,'Sekce_ÚP_stav 1. 12. 2025'!$F$4:$F$71,'Sekce_ÚP_stav 1. 12. 2025'!$A$4:$A$71,"nenalezeno",0)</f>
        <v>Ředitel sekce ÚP</v>
      </c>
      <c r="N964" s="181" t="str">
        <f>_xlfn.XLOOKUP(I964,'Sekce_ÚP_stav 1. 12. 2025'!$F$4:$F$71,'Sekce_ÚP_stav 1. 12. 2025'!$C$4:$C$71,"nenalezeno",0)</f>
        <v>Odbor kontrolní</v>
      </c>
      <c r="O964" s="181" t="str">
        <f>_xlfn.XLOOKUP(I964,'Sekce_ÚP_stav 1. 12. 2025'!$F$4:$F$71,'Sekce_ÚP_stav 1. 12. 2025'!$D$4:$D$71,"nenalezeno",0)</f>
        <v>Oddělení kontrolní II</v>
      </c>
    </row>
    <row r="965" spans="1:15" x14ac:dyDescent="0.25">
      <c r="A965" s="233"/>
      <c r="B965" s="114">
        <v>270160563</v>
      </c>
      <c r="C965" s="115" t="s">
        <v>1440</v>
      </c>
      <c r="D965" s="181">
        <f t="shared" si="87"/>
        <v>27</v>
      </c>
      <c r="E965" s="181" t="str">
        <f>_xlfn.XLOOKUP(D965,Číselník!A:A,Číselník!B:B,"nenalezeno",0)</f>
        <v>FÚ pro Královéhradecký kraj</v>
      </c>
      <c r="F965" s="181">
        <f t="shared" si="88"/>
        <v>2701</v>
      </c>
      <c r="G965" s="181" t="str">
        <f>_xlfn.XLOOKUP(F965,'Číselník II_stav 1. 7. 2026'!A:A,'Číselník II_stav 1. 7. 2026'!B:B,"nenalezeno",0)</f>
        <v>Sekce ÚP v Hradci Králové</v>
      </c>
      <c r="H965" s="181">
        <f t="shared" si="89"/>
        <v>270160</v>
      </c>
      <c r="I965" s="181">
        <f t="shared" si="90"/>
        <v>60563</v>
      </c>
      <c r="J965" s="181" t="str">
        <f>'FÚ_stav 1. 7. 2026'!$A$4</f>
        <v>Ředitel FÚ</v>
      </c>
      <c r="K965" s="181" t="s">
        <v>507</v>
      </c>
      <c r="L965" s="181" t="str">
        <f t="shared" si="86"/>
        <v>Sekce ÚP v Hradci Králové</v>
      </c>
      <c r="M965" s="181" t="str">
        <f>_xlfn.XLOOKUP(I965,'Sekce_ÚP_stav 1. 12. 2025'!$F$4:$F$71,'Sekce_ÚP_stav 1. 12. 2025'!$A$4:$A$71,"nenalezeno",0)</f>
        <v>Ředitel sekce ÚP</v>
      </c>
      <c r="N965" s="181" t="str">
        <f>_xlfn.XLOOKUP(I965,'Sekce_ÚP_stav 1. 12. 2025'!$F$4:$F$71,'Sekce_ÚP_stav 1. 12. 2025'!$C$4:$C$71,"nenalezeno",0)</f>
        <v>Odbor kontrolní</v>
      </c>
      <c r="O965" s="181" t="str">
        <f>_xlfn.XLOOKUP(I965,'Sekce_ÚP_stav 1. 12. 2025'!$F$4:$F$71,'Sekce_ÚP_stav 1. 12. 2025'!$D$4:$D$71,"nenalezeno",0)</f>
        <v>Oddělení kontrolní III</v>
      </c>
    </row>
    <row r="966" spans="1:15" x14ac:dyDescent="0.25">
      <c r="A966" s="233"/>
      <c r="B966" s="114">
        <v>270160564</v>
      </c>
      <c r="C966" s="115" t="s">
        <v>1441</v>
      </c>
      <c r="D966" s="181">
        <f t="shared" si="87"/>
        <v>27</v>
      </c>
      <c r="E966" s="181" t="str">
        <f>_xlfn.XLOOKUP(D966,Číselník!A:A,Číselník!B:B,"nenalezeno",0)</f>
        <v>FÚ pro Královéhradecký kraj</v>
      </c>
      <c r="F966" s="181">
        <f t="shared" si="88"/>
        <v>2701</v>
      </c>
      <c r="G966" s="181" t="str">
        <f>_xlfn.XLOOKUP(F966,'Číselník II_stav 1. 7. 2026'!A:A,'Číselník II_stav 1. 7. 2026'!B:B,"nenalezeno",0)</f>
        <v>Sekce ÚP v Hradci Králové</v>
      </c>
      <c r="H966" s="181">
        <f t="shared" si="89"/>
        <v>270160</v>
      </c>
      <c r="I966" s="181">
        <f t="shared" si="90"/>
        <v>60564</v>
      </c>
      <c r="J966" s="181" t="str">
        <f>'FÚ_stav 1. 7. 2026'!$A$4</f>
        <v>Ředitel FÚ</v>
      </c>
      <c r="K966" s="181" t="s">
        <v>507</v>
      </c>
      <c r="L966" s="181" t="str">
        <f t="shared" si="86"/>
        <v>Sekce ÚP v Hradci Králové</v>
      </c>
      <c r="M966" s="181" t="str">
        <f>_xlfn.XLOOKUP(I966,'Sekce_ÚP_stav 1. 12. 2025'!$F$4:$F$71,'Sekce_ÚP_stav 1. 12. 2025'!$A$4:$A$71,"nenalezeno",0)</f>
        <v>Ředitel sekce ÚP</v>
      </c>
      <c r="N966" s="181" t="str">
        <f>_xlfn.XLOOKUP(I966,'Sekce_ÚP_stav 1. 12. 2025'!$F$4:$F$71,'Sekce_ÚP_stav 1. 12. 2025'!$C$4:$C$71,"nenalezeno",0)</f>
        <v>Odbor kontrolní</v>
      </c>
      <c r="O966" s="181" t="str">
        <f>_xlfn.XLOOKUP(I966,'Sekce_ÚP_stav 1. 12. 2025'!$F$4:$F$71,'Sekce_ÚP_stav 1. 12. 2025'!$D$4:$D$71,"nenalezeno",0)</f>
        <v>Oddělení kontrolní IV</v>
      </c>
    </row>
    <row r="967" spans="1:15" x14ac:dyDescent="0.25">
      <c r="A967" s="233"/>
      <c r="B967" s="114">
        <v>270700030</v>
      </c>
      <c r="C967" s="115" t="s">
        <v>1442</v>
      </c>
      <c r="D967" s="181">
        <f t="shared" si="87"/>
        <v>27</v>
      </c>
      <c r="E967" s="181" t="str">
        <f>_xlfn.XLOOKUP(D967,Číselník!A:A,Číselník!B:B,"nenalezeno",0)</f>
        <v>FÚ pro Královéhradecký kraj</v>
      </c>
      <c r="F967" s="181">
        <f t="shared" si="88"/>
        <v>2707</v>
      </c>
      <c r="G967" s="181" t="str">
        <f>_xlfn.XLOOKUP(F967,'Číselník II_stav 1. 7. 2026'!A:A,'Číselník II_stav 1. 7. 2026'!B:B,"nenalezeno",0)</f>
        <v>Sekce ÚP v Jičíně</v>
      </c>
      <c r="H967" s="181">
        <f t="shared" si="89"/>
        <v>270700</v>
      </c>
      <c r="I967" s="181">
        <f t="shared" si="90"/>
        <v>30</v>
      </c>
      <c r="J967" s="181" t="str">
        <f>'FÚ_stav 1. 7. 2026'!$A$4</f>
        <v>Ředitel FÚ</v>
      </c>
      <c r="K967" s="181" t="s">
        <v>508</v>
      </c>
      <c r="L967" s="181" t="str">
        <f t="shared" si="86"/>
        <v>Sekce ÚP v Jičíně</v>
      </c>
      <c r="M967" s="181" t="str">
        <f>_xlfn.XLOOKUP(I967,'Sekce_ÚP_stav 1. 12. 2025'!$F$4:$F$71,'Sekce_ÚP_stav 1. 12. 2025'!$A$4:$A$71,"nenalezeno",0)</f>
        <v>Ředitel sekce ÚP</v>
      </c>
      <c r="N967" s="181"/>
      <c r="O967" s="181"/>
    </row>
    <row r="968" spans="1:15" x14ac:dyDescent="0.25">
      <c r="A968" s="233"/>
      <c r="B968" s="114">
        <v>270700460</v>
      </c>
      <c r="C968" s="115" t="s">
        <v>1443</v>
      </c>
      <c r="D968" s="181">
        <f t="shared" si="87"/>
        <v>27</v>
      </c>
      <c r="E968" s="181" t="str">
        <f>_xlfn.XLOOKUP(D968,Číselník!A:A,Číselník!B:B,"nenalezeno",0)</f>
        <v>FÚ pro Královéhradecký kraj</v>
      </c>
      <c r="F968" s="181">
        <f t="shared" si="88"/>
        <v>2707</v>
      </c>
      <c r="G968" s="181" t="str">
        <f>_xlfn.XLOOKUP(F968,'Číselník II_stav 1. 7. 2026'!A:A,'Číselník II_stav 1. 7. 2026'!B:B,"nenalezeno",0)</f>
        <v>Sekce ÚP v Jičíně</v>
      </c>
      <c r="H968" s="181">
        <f t="shared" si="89"/>
        <v>270700</v>
      </c>
      <c r="I968" s="181">
        <f t="shared" si="90"/>
        <v>460</v>
      </c>
      <c r="J968" s="181" t="str">
        <f>'FÚ_stav 1. 7. 2026'!$A$4</f>
        <v>Ředitel FÚ</v>
      </c>
      <c r="K968" s="181" t="s">
        <v>508</v>
      </c>
      <c r="L968" s="181" t="str">
        <f t="shared" si="86"/>
        <v>Sekce ÚP v Jičíně</v>
      </c>
      <c r="M968" s="181" t="str">
        <f>_xlfn.XLOOKUP(I968,'Sekce_ÚP_stav 1. 12. 2025'!$F$4:$F$71,'Sekce_ÚP_stav 1. 12. 2025'!$A$4:$A$71,"nenalezeno",0)</f>
        <v>Ředitel sekce ÚP</v>
      </c>
      <c r="N968" s="181" t="str">
        <f>_xlfn.XLOOKUP(I968,'Sekce_ÚP_stav 1. 12. 2025'!$F$4:$F$71,'Sekce_ÚP_stav 1. 12. 2025'!$C$4:$C$71,"nenalezeno",0)</f>
        <v>Oddělení majetkových daní</v>
      </c>
      <c r="O968" s="181"/>
    </row>
    <row r="969" spans="1:15" x14ac:dyDescent="0.25">
      <c r="A969" s="233"/>
      <c r="B969" s="114">
        <v>270700510</v>
      </c>
      <c r="C969" s="115" t="s">
        <v>1444</v>
      </c>
      <c r="D969" s="181">
        <f t="shared" si="87"/>
        <v>27</v>
      </c>
      <c r="E969" s="181" t="str">
        <f>_xlfn.XLOOKUP(D969,Číselník!A:A,Číselník!B:B,"nenalezeno",0)</f>
        <v>FÚ pro Královéhradecký kraj</v>
      </c>
      <c r="F969" s="181">
        <f t="shared" si="88"/>
        <v>2707</v>
      </c>
      <c r="G969" s="181" t="str">
        <f>_xlfn.XLOOKUP(F969,'Číselník II_stav 1. 7. 2026'!A:A,'Číselník II_stav 1. 7. 2026'!B:B,"nenalezeno",0)</f>
        <v>Sekce ÚP v Jičíně</v>
      </c>
      <c r="H969" s="181">
        <f t="shared" si="89"/>
        <v>270700</v>
      </c>
      <c r="I969" s="181">
        <f t="shared" si="90"/>
        <v>510</v>
      </c>
      <c r="J969" s="181" t="str">
        <f>'FÚ_stav 1. 7. 2026'!$A$4</f>
        <v>Ředitel FÚ</v>
      </c>
      <c r="K969" s="181" t="s">
        <v>508</v>
      </c>
      <c r="L969" s="181" t="str">
        <f t="shared" si="86"/>
        <v>Sekce ÚP v Jičíně</v>
      </c>
      <c r="M969" s="181" t="str">
        <f>_xlfn.XLOOKUP(I969,'Sekce_ÚP_stav 1. 12. 2025'!$F$4:$F$71,'Sekce_ÚP_stav 1. 12. 2025'!$A$4:$A$71,"nenalezeno",0)</f>
        <v>Ředitel sekce ÚP</v>
      </c>
      <c r="N969" s="181" t="str">
        <f>_xlfn.XLOOKUP(I969,'Sekce_ÚP_stav 1. 12. 2025'!$F$4:$F$71,'Sekce_ÚP_stav 1. 12. 2025'!$C$4:$C$71,"nenalezeno",0)</f>
        <v>Oddělení správy registrů</v>
      </c>
      <c r="O969" s="181"/>
    </row>
    <row r="970" spans="1:15" x14ac:dyDescent="0.25">
      <c r="A970" s="233"/>
      <c r="B970" s="114">
        <v>270750050</v>
      </c>
      <c r="C970" s="115" t="s">
        <v>1445</v>
      </c>
      <c r="D970" s="181">
        <f t="shared" si="87"/>
        <v>27</v>
      </c>
      <c r="E970" s="181" t="str">
        <f>_xlfn.XLOOKUP(D970,Číselník!A:A,Číselník!B:B,"nenalezeno",0)</f>
        <v>FÚ pro Královéhradecký kraj</v>
      </c>
      <c r="F970" s="181">
        <f t="shared" si="88"/>
        <v>2707</v>
      </c>
      <c r="G970" s="181" t="str">
        <f>_xlfn.XLOOKUP(F970,'Číselník II_stav 1. 7. 2026'!A:A,'Číselník II_stav 1. 7. 2026'!B:B,"nenalezeno",0)</f>
        <v>Sekce ÚP v Jičíně</v>
      </c>
      <c r="H970" s="181">
        <f t="shared" si="89"/>
        <v>270750</v>
      </c>
      <c r="I970" s="181">
        <f t="shared" si="90"/>
        <v>50050</v>
      </c>
      <c r="J970" s="181" t="str">
        <f>'FÚ_stav 1. 7. 2026'!$A$4</f>
        <v>Ředitel FÚ</v>
      </c>
      <c r="K970" s="181" t="s">
        <v>508</v>
      </c>
      <c r="L970" s="181" t="str">
        <f t="shared" si="86"/>
        <v>Sekce ÚP v Jičíně</v>
      </c>
      <c r="M970" s="181" t="str">
        <f>_xlfn.XLOOKUP(I970,'Sekce_ÚP_stav 1. 12. 2025'!$F$4:$F$71,'Sekce_ÚP_stav 1. 12. 2025'!$A$4:$A$71,"nenalezeno",0)</f>
        <v>Ředitel sekce ÚP</v>
      </c>
      <c r="N970" s="181" t="str">
        <f>_xlfn.XLOOKUP(I970,'Sekce_ÚP_stav 1. 12. 2025'!$F$4:$F$71,'Sekce_ÚP_stav 1. 12. 2025'!$C$4:$C$71,"nenalezeno",0)</f>
        <v>Odbor vyměřovací</v>
      </c>
      <c r="O970" s="181"/>
    </row>
    <row r="971" spans="1:15" x14ac:dyDescent="0.25">
      <c r="A971" s="233"/>
      <c r="B971" s="114">
        <v>270750521</v>
      </c>
      <c r="C971" s="115" t="s">
        <v>1446</v>
      </c>
      <c r="D971" s="181">
        <f t="shared" si="87"/>
        <v>27</v>
      </c>
      <c r="E971" s="181" t="str">
        <f>_xlfn.XLOOKUP(D971,Číselník!A:A,Číselník!B:B,"nenalezeno",0)</f>
        <v>FÚ pro Královéhradecký kraj</v>
      </c>
      <c r="F971" s="181">
        <f t="shared" si="88"/>
        <v>2707</v>
      </c>
      <c r="G971" s="181" t="str">
        <f>_xlfn.XLOOKUP(F971,'Číselník II_stav 1. 7. 2026'!A:A,'Číselník II_stav 1. 7. 2026'!B:B,"nenalezeno",0)</f>
        <v>Sekce ÚP v Jičíně</v>
      </c>
      <c r="H971" s="181">
        <f t="shared" si="89"/>
        <v>270750</v>
      </c>
      <c r="I971" s="181">
        <f t="shared" si="90"/>
        <v>50521</v>
      </c>
      <c r="J971" s="181" t="str">
        <f>'FÚ_stav 1. 7. 2026'!$A$4</f>
        <v>Ředitel FÚ</v>
      </c>
      <c r="K971" s="181" t="s">
        <v>508</v>
      </c>
      <c r="L971" s="181" t="str">
        <f t="shared" si="86"/>
        <v>Sekce ÚP v Jičíně</v>
      </c>
      <c r="M971" s="181" t="str">
        <f>_xlfn.XLOOKUP(I971,'Sekce_ÚP_stav 1. 12. 2025'!$F$4:$F$71,'Sekce_ÚP_stav 1. 12. 2025'!$A$4:$A$71,"nenalezeno",0)</f>
        <v>Ředitel sekce ÚP</v>
      </c>
      <c r="N971" s="181" t="str">
        <f>_xlfn.XLOOKUP(I971,'Sekce_ÚP_stav 1. 12. 2025'!$F$4:$F$71,'Sekce_ÚP_stav 1. 12. 2025'!$C$4:$C$71,"nenalezeno",0)</f>
        <v>Odbor vyměřovací</v>
      </c>
      <c r="O971" s="181" t="str">
        <f>_xlfn.XLOOKUP(I971,'Sekce_ÚP_stav 1. 12. 2025'!$F$4:$F$71,'Sekce_ÚP_stav 1. 12. 2025'!$D$4:$D$71,"nenalezeno",0)</f>
        <v>Oddělení vyměřovací I</v>
      </c>
    </row>
    <row r="972" spans="1:15" x14ac:dyDescent="0.25">
      <c r="A972" s="233"/>
      <c r="B972" s="114">
        <v>270750522</v>
      </c>
      <c r="C972" s="115" t="s">
        <v>1447</v>
      </c>
      <c r="D972" s="181">
        <f t="shared" si="87"/>
        <v>27</v>
      </c>
      <c r="E972" s="181" t="str">
        <f>_xlfn.XLOOKUP(D972,Číselník!A:A,Číselník!B:B,"nenalezeno",0)</f>
        <v>FÚ pro Královéhradecký kraj</v>
      </c>
      <c r="F972" s="181">
        <f t="shared" si="88"/>
        <v>2707</v>
      </c>
      <c r="G972" s="181" t="str">
        <f>_xlfn.XLOOKUP(F972,'Číselník II_stav 1. 7. 2026'!A:A,'Číselník II_stav 1. 7. 2026'!B:B,"nenalezeno",0)</f>
        <v>Sekce ÚP v Jičíně</v>
      </c>
      <c r="H972" s="181">
        <f t="shared" si="89"/>
        <v>270750</v>
      </c>
      <c r="I972" s="181">
        <f t="shared" si="90"/>
        <v>50522</v>
      </c>
      <c r="J972" s="181" t="str">
        <f>'FÚ_stav 1. 7. 2026'!$A$4</f>
        <v>Ředitel FÚ</v>
      </c>
      <c r="K972" s="181" t="s">
        <v>508</v>
      </c>
      <c r="L972" s="181" t="str">
        <f t="shared" si="86"/>
        <v>Sekce ÚP v Jičíně</v>
      </c>
      <c r="M972" s="181" t="str">
        <f>_xlfn.XLOOKUP(I972,'Sekce_ÚP_stav 1. 12. 2025'!$F$4:$F$71,'Sekce_ÚP_stav 1. 12. 2025'!$A$4:$A$71,"nenalezeno",0)</f>
        <v>Ředitel sekce ÚP</v>
      </c>
      <c r="N972" s="181" t="str">
        <f>_xlfn.XLOOKUP(I972,'Sekce_ÚP_stav 1. 12. 2025'!$F$4:$F$71,'Sekce_ÚP_stav 1. 12. 2025'!$C$4:$C$71,"nenalezeno",0)</f>
        <v>Odbor vyměřovací</v>
      </c>
      <c r="O972" s="181" t="str">
        <f>_xlfn.XLOOKUP(I972,'Sekce_ÚP_stav 1. 12. 2025'!$F$4:$F$71,'Sekce_ÚP_stav 1. 12. 2025'!$D$4:$D$71,"nenalezeno",0)</f>
        <v>Oddělení vyměřovací II</v>
      </c>
    </row>
    <row r="973" spans="1:15" x14ac:dyDescent="0.25">
      <c r="A973" s="233"/>
      <c r="B973" s="114">
        <v>270750523</v>
      </c>
      <c r="C973" s="115" t="s">
        <v>1448</v>
      </c>
      <c r="D973" s="181">
        <f t="shared" si="87"/>
        <v>27</v>
      </c>
      <c r="E973" s="181" t="str">
        <f>_xlfn.XLOOKUP(D973,Číselník!A:A,Číselník!B:B,"nenalezeno",0)</f>
        <v>FÚ pro Královéhradecký kraj</v>
      </c>
      <c r="F973" s="181">
        <f t="shared" si="88"/>
        <v>2707</v>
      </c>
      <c r="G973" s="181" t="str">
        <f>_xlfn.XLOOKUP(F973,'Číselník II_stav 1. 7. 2026'!A:A,'Číselník II_stav 1. 7. 2026'!B:B,"nenalezeno",0)</f>
        <v>Sekce ÚP v Jičíně</v>
      </c>
      <c r="H973" s="181">
        <f t="shared" si="89"/>
        <v>270750</v>
      </c>
      <c r="I973" s="181">
        <f t="shared" si="90"/>
        <v>50523</v>
      </c>
      <c r="J973" s="181" t="str">
        <f>'FÚ_stav 1. 7. 2026'!$A$4</f>
        <v>Ředitel FÚ</v>
      </c>
      <c r="K973" s="181" t="s">
        <v>508</v>
      </c>
      <c r="L973" s="181" t="str">
        <f t="shared" si="86"/>
        <v>Sekce ÚP v Jičíně</v>
      </c>
      <c r="M973" s="181" t="str">
        <f>_xlfn.XLOOKUP(I973,'Sekce_ÚP_stav 1. 12. 2025'!$F$4:$F$71,'Sekce_ÚP_stav 1. 12. 2025'!$A$4:$A$71,"nenalezeno",0)</f>
        <v>Ředitel sekce ÚP</v>
      </c>
      <c r="N973" s="181" t="str">
        <f>_xlfn.XLOOKUP(I973,'Sekce_ÚP_stav 1. 12. 2025'!$F$4:$F$71,'Sekce_ÚP_stav 1. 12. 2025'!$C$4:$C$71,"nenalezeno",0)</f>
        <v>Odbor vyměřovací</v>
      </c>
      <c r="O973" s="181" t="str">
        <f>_xlfn.XLOOKUP(I973,'Sekce_ÚP_stav 1. 12. 2025'!$F$4:$F$71,'Sekce_ÚP_stav 1. 12. 2025'!$D$4:$D$71,"nenalezeno",0)</f>
        <v>Oddělení vyměřovací III</v>
      </c>
    </row>
    <row r="974" spans="1:15" x14ac:dyDescent="0.25">
      <c r="A974" s="233"/>
      <c r="B974" s="114">
        <v>270760050</v>
      </c>
      <c r="C974" s="115" t="s">
        <v>1449</v>
      </c>
      <c r="D974" s="181">
        <f t="shared" si="87"/>
        <v>27</v>
      </c>
      <c r="E974" s="181" t="str">
        <f>_xlfn.XLOOKUP(D974,Číselník!A:A,Číselník!B:B,"nenalezeno",0)</f>
        <v>FÚ pro Královéhradecký kraj</v>
      </c>
      <c r="F974" s="181">
        <f t="shared" si="88"/>
        <v>2707</v>
      </c>
      <c r="G974" s="181" t="str">
        <f>_xlfn.XLOOKUP(F974,'Číselník II_stav 1. 7. 2026'!A:A,'Číselník II_stav 1. 7. 2026'!B:B,"nenalezeno",0)</f>
        <v>Sekce ÚP v Jičíně</v>
      </c>
      <c r="H974" s="181">
        <f t="shared" si="89"/>
        <v>270760</v>
      </c>
      <c r="I974" s="181">
        <f t="shared" si="90"/>
        <v>60050</v>
      </c>
      <c r="J974" s="181" t="str">
        <f>'FÚ_stav 1. 7. 2026'!$A$4</f>
        <v>Ředitel FÚ</v>
      </c>
      <c r="K974" s="181" t="s">
        <v>508</v>
      </c>
      <c r="L974" s="181" t="str">
        <f t="shared" si="86"/>
        <v>Sekce ÚP v Jičíně</v>
      </c>
      <c r="M974" s="181" t="str">
        <f>_xlfn.XLOOKUP(I974,'Sekce_ÚP_stav 1. 12. 2025'!$F$4:$F$71,'Sekce_ÚP_stav 1. 12. 2025'!$A$4:$A$71,"nenalezeno",0)</f>
        <v>Ředitel sekce ÚP</v>
      </c>
      <c r="N974" s="181" t="str">
        <f>_xlfn.XLOOKUP(I974,'Sekce_ÚP_stav 1. 12. 2025'!$F$4:$F$71,'Sekce_ÚP_stav 1. 12. 2025'!$C$4:$C$71,"nenalezeno",0)</f>
        <v>Odbor kontrolní</v>
      </c>
      <c r="O974" s="181"/>
    </row>
    <row r="975" spans="1:15" x14ac:dyDescent="0.25">
      <c r="A975" s="233"/>
      <c r="B975" s="114">
        <v>270760561</v>
      </c>
      <c r="C975" s="115" t="s">
        <v>1450</v>
      </c>
      <c r="D975" s="181">
        <f t="shared" si="87"/>
        <v>27</v>
      </c>
      <c r="E975" s="181" t="str">
        <f>_xlfn.XLOOKUP(D975,Číselník!A:A,Číselník!B:B,"nenalezeno",0)</f>
        <v>FÚ pro Královéhradecký kraj</v>
      </c>
      <c r="F975" s="181">
        <f t="shared" si="88"/>
        <v>2707</v>
      </c>
      <c r="G975" s="181" t="str">
        <f>_xlfn.XLOOKUP(F975,'Číselník II_stav 1. 7. 2026'!A:A,'Číselník II_stav 1. 7. 2026'!B:B,"nenalezeno",0)</f>
        <v>Sekce ÚP v Jičíně</v>
      </c>
      <c r="H975" s="181">
        <f t="shared" si="89"/>
        <v>270760</v>
      </c>
      <c r="I975" s="181">
        <f t="shared" si="90"/>
        <v>60561</v>
      </c>
      <c r="J975" s="181" t="str">
        <f>'FÚ_stav 1. 7. 2026'!$A$4</f>
        <v>Ředitel FÚ</v>
      </c>
      <c r="K975" s="181" t="s">
        <v>508</v>
      </c>
      <c r="L975" s="181" t="str">
        <f t="shared" si="86"/>
        <v>Sekce ÚP v Jičíně</v>
      </c>
      <c r="M975" s="181" t="str">
        <f>_xlfn.XLOOKUP(I975,'Sekce_ÚP_stav 1. 12. 2025'!$F$4:$F$71,'Sekce_ÚP_stav 1. 12. 2025'!$A$4:$A$71,"nenalezeno",0)</f>
        <v>Ředitel sekce ÚP</v>
      </c>
      <c r="N975" s="181" t="str">
        <f>_xlfn.XLOOKUP(I975,'Sekce_ÚP_stav 1. 12. 2025'!$F$4:$F$71,'Sekce_ÚP_stav 1. 12. 2025'!$C$4:$C$71,"nenalezeno",0)</f>
        <v>Odbor kontrolní</v>
      </c>
      <c r="O975" s="181" t="str">
        <f>_xlfn.XLOOKUP(I975,'Sekce_ÚP_stav 1. 12. 2025'!$F$4:$F$71,'Sekce_ÚP_stav 1. 12. 2025'!$D$4:$D$71,"nenalezeno",0)</f>
        <v>Oddělení kontrolní I</v>
      </c>
    </row>
    <row r="976" spans="1:15" x14ac:dyDescent="0.25">
      <c r="A976" s="233"/>
      <c r="B976" s="114">
        <v>270760562</v>
      </c>
      <c r="C976" s="187" t="s">
        <v>1451</v>
      </c>
      <c r="D976" s="181">
        <f t="shared" si="87"/>
        <v>27</v>
      </c>
      <c r="E976" s="181" t="str">
        <f>_xlfn.XLOOKUP(D976,Číselník!A:A,Číselník!B:B,"nenalezeno",0)</f>
        <v>FÚ pro Královéhradecký kraj</v>
      </c>
      <c r="F976" s="181">
        <f t="shared" si="88"/>
        <v>2707</v>
      </c>
      <c r="G976" s="181" t="str">
        <f>_xlfn.XLOOKUP(F976,'Číselník II_stav 1. 7. 2026'!A:A,'Číselník II_stav 1. 7. 2026'!B:B,"nenalezeno",0)</f>
        <v>Sekce ÚP v Jičíně</v>
      </c>
      <c r="H976" s="181">
        <f t="shared" si="89"/>
        <v>270760</v>
      </c>
      <c r="I976" s="181">
        <f t="shared" si="90"/>
        <v>60562</v>
      </c>
      <c r="J976" s="181" t="str">
        <f>'FÚ_stav 1. 7. 2026'!$A$4</f>
        <v>Ředitel FÚ</v>
      </c>
      <c r="K976" s="181" t="s">
        <v>508</v>
      </c>
      <c r="L976" s="181" t="str">
        <f t="shared" si="86"/>
        <v>Sekce ÚP v Jičíně</v>
      </c>
      <c r="M976" s="181" t="str">
        <f>_xlfn.XLOOKUP(I976,'Sekce_ÚP_stav 1. 12. 2025'!$F$4:$F$71,'Sekce_ÚP_stav 1. 12. 2025'!$A$4:$A$71,"nenalezeno",0)</f>
        <v>Ředitel sekce ÚP</v>
      </c>
      <c r="N976" s="181" t="str">
        <f>_xlfn.XLOOKUP(I976,'Sekce_ÚP_stav 1. 12. 2025'!$F$4:$F$71,'Sekce_ÚP_stav 1. 12. 2025'!$C$4:$C$71,"nenalezeno",0)</f>
        <v>Odbor kontrolní</v>
      </c>
      <c r="O976" s="181" t="str">
        <f>_xlfn.XLOOKUP(I976,'Sekce_ÚP_stav 1. 12. 2025'!$F$4:$F$71,'Sekce_ÚP_stav 1. 12. 2025'!$D$4:$D$71,"nenalezeno",0)</f>
        <v>Oddělení kontrolní II</v>
      </c>
    </row>
    <row r="977" spans="1:15" x14ac:dyDescent="0.25">
      <c r="A977" s="233"/>
      <c r="B977" s="114">
        <v>270760563</v>
      </c>
      <c r="C977" s="187" t="s">
        <v>2304</v>
      </c>
      <c r="D977" s="181">
        <f t="shared" si="87"/>
        <v>27</v>
      </c>
      <c r="E977" s="181" t="str">
        <f>_xlfn.XLOOKUP(D977,Číselník!A:A,Číselník!B:B,"nenalezeno",0)</f>
        <v>FÚ pro Královéhradecký kraj</v>
      </c>
      <c r="F977" s="181">
        <f t="shared" si="88"/>
        <v>2707</v>
      </c>
      <c r="G977" s="181" t="str">
        <f>_xlfn.XLOOKUP(F977,'Číselník II_stav 1. 7. 2026'!A:A,'Číselník II_stav 1. 7. 2026'!B:B,"nenalezeno",0)</f>
        <v>Sekce ÚP v Jičíně</v>
      </c>
      <c r="H977" s="181">
        <f t="shared" si="89"/>
        <v>270760</v>
      </c>
      <c r="I977" s="181">
        <f t="shared" si="90"/>
        <v>60563</v>
      </c>
      <c r="J977" s="181" t="str">
        <f>'FÚ_stav 1. 7. 2026'!$A$4</f>
        <v>Ředitel FÚ</v>
      </c>
      <c r="K977" s="181" t="s">
        <v>508</v>
      </c>
      <c r="L977" s="181" t="str">
        <f t="shared" si="86"/>
        <v>Sekce ÚP v Jičíně</v>
      </c>
      <c r="M977" s="181" t="str">
        <f>_xlfn.XLOOKUP(I977,'Sekce_ÚP_stav 1. 12. 2025'!$F$4:$F$71,'Sekce_ÚP_stav 1. 12. 2025'!$A$4:$A$71,"nenalezeno",0)</f>
        <v>Ředitel sekce ÚP</v>
      </c>
      <c r="N977" s="181" t="str">
        <f>_xlfn.XLOOKUP(I977,'Sekce_ÚP_stav 1. 12. 2025'!$F$4:$F$71,'Sekce_ÚP_stav 1. 12. 2025'!$C$4:$C$71,"nenalezeno",0)</f>
        <v>Odbor kontrolní</v>
      </c>
      <c r="O977" s="181" t="str">
        <f>_xlfn.XLOOKUP(I977,'Sekce_ÚP_stav 1. 12. 2025'!$F$4:$F$71,'Sekce_ÚP_stav 1. 12. 2025'!$D$4:$D$71,"nenalezeno",0)</f>
        <v>Oddělení kontrolní III</v>
      </c>
    </row>
    <row r="978" spans="1:15" x14ac:dyDescent="0.25">
      <c r="A978" s="233"/>
      <c r="B978" s="114">
        <v>270900030</v>
      </c>
      <c r="C978" s="115" t="s">
        <v>1452</v>
      </c>
      <c r="D978" s="181">
        <f t="shared" si="87"/>
        <v>27</v>
      </c>
      <c r="E978" s="181" t="str">
        <f>_xlfn.XLOOKUP(D978,Číselník!A:A,Číselník!B:B,"nenalezeno",0)</f>
        <v>FÚ pro Královéhradecký kraj</v>
      </c>
      <c r="F978" s="181">
        <f t="shared" si="88"/>
        <v>2709</v>
      </c>
      <c r="G978" s="181" t="str">
        <f>_xlfn.XLOOKUP(F978,'Číselník II_stav 1. 7. 2026'!A:A,'Číselník II_stav 1. 7. 2026'!B:B,"nenalezeno",0)</f>
        <v>Sekce ÚP v Náchodě</v>
      </c>
      <c r="H978" s="181">
        <f t="shared" si="89"/>
        <v>270900</v>
      </c>
      <c r="I978" s="181">
        <f t="shared" si="90"/>
        <v>30</v>
      </c>
      <c r="J978" s="181" t="str">
        <f>'FÚ_stav 1. 7. 2026'!$A$4</f>
        <v>Ředitel FÚ</v>
      </c>
      <c r="K978" s="181" t="s">
        <v>509</v>
      </c>
      <c r="L978" s="181" t="str">
        <f t="shared" si="86"/>
        <v>Sekce ÚP v Náchodě</v>
      </c>
      <c r="M978" s="181" t="str">
        <f>_xlfn.XLOOKUP(I978,'Sekce_ÚP_stav 1. 12. 2025'!$F$4:$F$71,'Sekce_ÚP_stav 1. 12. 2025'!$A$4:$A$71,"nenalezeno",0)</f>
        <v>Ředitel sekce ÚP</v>
      </c>
      <c r="N978" s="181"/>
      <c r="O978" s="181"/>
    </row>
    <row r="979" spans="1:15" x14ac:dyDescent="0.25">
      <c r="A979" s="233"/>
      <c r="B979" s="114">
        <v>270900460</v>
      </c>
      <c r="C979" s="115" t="s">
        <v>1453</v>
      </c>
      <c r="D979" s="181">
        <f t="shared" si="87"/>
        <v>27</v>
      </c>
      <c r="E979" s="181" t="str">
        <f>_xlfn.XLOOKUP(D979,Číselník!A:A,Číselník!B:B,"nenalezeno",0)</f>
        <v>FÚ pro Královéhradecký kraj</v>
      </c>
      <c r="F979" s="181">
        <f t="shared" si="88"/>
        <v>2709</v>
      </c>
      <c r="G979" s="181" t="str">
        <f>_xlfn.XLOOKUP(F979,'Číselník II_stav 1. 7. 2026'!A:A,'Číselník II_stav 1. 7. 2026'!B:B,"nenalezeno",0)</f>
        <v>Sekce ÚP v Náchodě</v>
      </c>
      <c r="H979" s="181">
        <f t="shared" si="89"/>
        <v>270900</v>
      </c>
      <c r="I979" s="181">
        <f t="shared" si="90"/>
        <v>460</v>
      </c>
      <c r="J979" s="181" t="str">
        <f>'FÚ_stav 1. 7. 2026'!$A$4</f>
        <v>Ředitel FÚ</v>
      </c>
      <c r="K979" s="181" t="s">
        <v>509</v>
      </c>
      <c r="L979" s="181" t="str">
        <f t="shared" si="86"/>
        <v>Sekce ÚP v Náchodě</v>
      </c>
      <c r="M979" s="181" t="str">
        <f>_xlfn.XLOOKUP(I979,'Sekce_ÚP_stav 1. 12. 2025'!$F$4:$F$71,'Sekce_ÚP_stav 1. 12. 2025'!$A$4:$A$71,"nenalezeno",0)</f>
        <v>Ředitel sekce ÚP</v>
      </c>
      <c r="N979" s="181" t="str">
        <f>_xlfn.XLOOKUP(I979,'Sekce_ÚP_stav 1. 12. 2025'!$F$4:$F$71,'Sekce_ÚP_stav 1. 12. 2025'!$C$4:$C$71,"nenalezeno",0)</f>
        <v>Oddělení majetkových daní</v>
      </c>
      <c r="O979" s="181"/>
    </row>
    <row r="980" spans="1:15" x14ac:dyDescent="0.25">
      <c r="A980" s="233"/>
      <c r="B980" s="114">
        <v>270900510</v>
      </c>
      <c r="C980" s="115" t="s">
        <v>1454</v>
      </c>
      <c r="D980" s="181">
        <f t="shared" si="87"/>
        <v>27</v>
      </c>
      <c r="E980" s="181" t="str">
        <f>_xlfn.XLOOKUP(D980,Číselník!A:A,Číselník!B:B,"nenalezeno",0)</f>
        <v>FÚ pro Královéhradecký kraj</v>
      </c>
      <c r="F980" s="181">
        <f t="shared" si="88"/>
        <v>2709</v>
      </c>
      <c r="G980" s="181" t="str">
        <f>_xlfn.XLOOKUP(F980,'Číselník II_stav 1. 7. 2026'!A:A,'Číselník II_stav 1. 7. 2026'!B:B,"nenalezeno",0)</f>
        <v>Sekce ÚP v Náchodě</v>
      </c>
      <c r="H980" s="181">
        <f t="shared" si="89"/>
        <v>270900</v>
      </c>
      <c r="I980" s="181">
        <f t="shared" si="90"/>
        <v>510</v>
      </c>
      <c r="J980" s="181" t="str">
        <f>'FÚ_stav 1. 7. 2026'!$A$4</f>
        <v>Ředitel FÚ</v>
      </c>
      <c r="K980" s="181" t="s">
        <v>509</v>
      </c>
      <c r="L980" s="181" t="str">
        <f t="shared" si="86"/>
        <v>Sekce ÚP v Náchodě</v>
      </c>
      <c r="M980" s="181" t="str">
        <f>_xlfn.XLOOKUP(I980,'Sekce_ÚP_stav 1. 12. 2025'!$F$4:$F$71,'Sekce_ÚP_stav 1. 12. 2025'!$A$4:$A$71,"nenalezeno",0)</f>
        <v>Ředitel sekce ÚP</v>
      </c>
      <c r="N980" s="181" t="str">
        <f>_xlfn.XLOOKUP(I980,'Sekce_ÚP_stav 1. 12. 2025'!$F$4:$F$71,'Sekce_ÚP_stav 1. 12. 2025'!$C$4:$C$71,"nenalezeno",0)</f>
        <v>Oddělení správy registrů</v>
      </c>
      <c r="O980" s="181"/>
    </row>
    <row r="981" spans="1:15" x14ac:dyDescent="0.25">
      <c r="A981" s="233"/>
      <c r="B981" s="114">
        <v>270950050</v>
      </c>
      <c r="C981" s="115" t="s">
        <v>1455</v>
      </c>
      <c r="D981" s="181">
        <f t="shared" si="87"/>
        <v>27</v>
      </c>
      <c r="E981" s="181" t="str">
        <f>_xlfn.XLOOKUP(D981,Číselník!A:A,Číselník!B:B,"nenalezeno",0)</f>
        <v>FÚ pro Královéhradecký kraj</v>
      </c>
      <c r="F981" s="181">
        <f t="shared" si="88"/>
        <v>2709</v>
      </c>
      <c r="G981" s="181" t="str">
        <f>_xlfn.XLOOKUP(F981,'Číselník II_stav 1. 7. 2026'!A:A,'Číselník II_stav 1. 7. 2026'!B:B,"nenalezeno",0)</f>
        <v>Sekce ÚP v Náchodě</v>
      </c>
      <c r="H981" s="181">
        <f t="shared" si="89"/>
        <v>270950</v>
      </c>
      <c r="I981" s="181">
        <f t="shared" si="90"/>
        <v>50050</v>
      </c>
      <c r="J981" s="181" t="str">
        <f>'FÚ_stav 1. 7. 2026'!$A$4</f>
        <v>Ředitel FÚ</v>
      </c>
      <c r="K981" s="181" t="s">
        <v>509</v>
      </c>
      <c r="L981" s="181" t="str">
        <f t="shared" si="86"/>
        <v>Sekce ÚP v Náchodě</v>
      </c>
      <c r="M981" s="181" t="str">
        <f>_xlfn.XLOOKUP(I981,'Sekce_ÚP_stav 1. 12. 2025'!$F$4:$F$71,'Sekce_ÚP_stav 1. 12. 2025'!$A$4:$A$71,"nenalezeno",0)</f>
        <v>Ředitel sekce ÚP</v>
      </c>
      <c r="N981" s="181" t="str">
        <f>_xlfn.XLOOKUP(I981,'Sekce_ÚP_stav 1. 12. 2025'!$F$4:$F$71,'Sekce_ÚP_stav 1. 12. 2025'!$C$4:$C$71,"nenalezeno",0)</f>
        <v>Odbor vyměřovací</v>
      </c>
      <c r="O981" s="181"/>
    </row>
    <row r="982" spans="1:15" x14ac:dyDescent="0.25">
      <c r="A982" s="233"/>
      <c r="B982" s="114">
        <v>270950521</v>
      </c>
      <c r="C982" s="115" t="s">
        <v>1456</v>
      </c>
      <c r="D982" s="181">
        <f t="shared" si="87"/>
        <v>27</v>
      </c>
      <c r="E982" s="181" t="str">
        <f>_xlfn.XLOOKUP(D982,Číselník!A:A,Číselník!B:B,"nenalezeno",0)</f>
        <v>FÚ pro Královéhradecký kraj</v>
      </c>
      <c r="F982" s="181">
        <f t="shared" si="88"/>
        <v>2709</v>
      </c>
      <c r="G982" s="181" t="str">
        <f>_xlfn.XLOOKUP(F982,'Číselník II_stav 1. 7. 2026'!A:A,'Číselník II_stav 1. 7. 2026'!B:B,"nenalezeno",0)</f>
        <v>Sekce ÚP v Náchodě</v>
      </c>
      <c r="H982" s="181">
        <f t="shared" si="89"/>
        <v>270950</v>
      </c>
      <c r="I982" s="181">
        <f t="shared" si="90"/>
        <v>50521</v>
      </c>
      <c r="J982" s="181" t="str">
        <f>'FÚ_stav 1. 7. 2026'!$A$4</f>
        <v>Ředitel FÚ</v>
      </c>
      <c r="K982" s="181" t="s">
        <v>509</v>
      </c>
      <c r="L982" s="181" t="str">
        <f t="shared" si="86"/>
        <v>Sekce ÚP v Náchodě</v>
      </c>
      <c r="M982" s="181" t="str">
        <f>_xlfn.XLOOKUP(I982,'Sekce_ÚP_stav 1. 12. 2025'!$F$4:$F$71,'Sekce_ÚP_stav 1. 12. 2025'!$A$4:$A$71,"nenalezeno",0)</f>
        <v>Ředitel sekce ÚP</v>
      </c>
      <c r="N982" s="181" t="str">
        <f>_xlfn.XLOOKUP(I982,'Sekce_ÚP_stav 1. 12. 2025'!$F$4:$F$71,'Sekce_ÚP_stav 1. 12. 2025'!$C$4:$C$71,"nenalezeno",0)</f>
        <v>Odbor vyměřovací</v>
      </c>
      <c r="O982" s="181" t="str">
        <f>_xlfn.XLOOKUP(I982,'Sekce_ÚP_stav 1. 12. 2025'!$F$4:$F$71,'Sekce_ÚP_stav 1. 12. 2025'!$D$4:$D$71,"nenalezeno",0)</f>
        <v>Oddělení vyměřovací I</v>
      </c>
    </row>
    <row r="983" spans="1:15" x14ac:dyDescent="0.25">
      <c r="A983" s="233"/>
      <c r="B983" s="114">
        <v>270950522</v>
      </c>
      <c r="C983" s="115" t="s">
        <v>1457</v>
      </c>
      <c r="D983" s="181">
        <f t="shared" si="87"/>
        <v>27</v>
      </c>
      <c r="E983" s="181" t="str">
        <f>_xlfn.XLOOKUP(D983,Číselník!A:A,Číselník!B:B,"nenalezeno",0)</f>
        <v>FÚ pro Královéhradecký kraj</v>
      </c>
      <c r="F983" s="181">
        <f t="shared" si="88"/>
        <v>2709</v>
      </c>
      <c r="G983" s="181" t="str">
        <f>_xlfn.XLOOKUP(F983,'Číselník II_stav 1. 7. 2026'!A:A,'Číselník II_stav 1. 7. 2026'!B:B,"nenalezeno",0)</f>
        <v>Sekce ÚP v Náchodě</v>
      </c>
      <c r="H983" s="181">
        <f t="shared" si="89"/>
        <v>270950</v>
      </c>
      <c r="I983" s="181">
        <f t="shared" si="90"/>
        <v>50522</v>
      </c>
      <c r="J983" s="181" t="str">
        <f>'FÚ_stav 1. 7. 2026'!$A$4</f>
        <v>Ředitel FÚ</v>
      </c>
      <c r="K983" s="181" t="s">
        <v>509</v>
      </c>
      <c r="L983" s="181" t="str">
        <f t="shared" si="86"/>
        <v>Sekce ÚP v Náchodě</v>
      </c>
      <c r="M983" s="181" t="str">
        <f>_xlfn.XLOOKUP(I983,'Sekce_ÚP_stav 1. 12. 2025'!$F$4:$F$71,'Sekce_ÚP_stav 1. 12. 2025'!$A$4:$A$71,"nenalezeno",0)</f>
        <v>Ředitel sekce ÚP</v>
      </c>
      <c r="N983" s="181" t="str">
        <f>_xlfn.XLOOKUP(I983,'Sekce_ÚP_stav 1. 12. 2025'!$F$4:$F$71,'Sekce_ÚP_stav 1. 12. 2025'!$C$4:$C$71,"nenalezeno",0)</f>
        <v>Odbor vyměřovací</v>
      </c>
      <c r="O983" s="181" t="str">
        <f>_xlfn.XLOOKUP(I983,'Sekce_ÚP_stav 1. 12. 2025'!$F$4:$F$71,'Sekce_ÚP_stav 1. 12. 2025'!$D$4:$D$71,"nenalezeno",0)</f>
        <v>Oddělení vyměřovací II</v>
      </c>
    </row>
    <row r="984" spans="1:15" x14ac:dyDescent="0.25">
      <c r="A984" s="233"/>
      <c r="B984" s="114">
        <v>270950523</v>
      </c>
      <c r="C984" s="115" t="s">
        <v>1458</v>
      </c>
      <c r="D984" s="181">
        <f t="shared" si="87"/>
        <v>27</v>
      </c>
      <c r="E984" s="181" t="str">
        <f>_xlfn.XLOOKUP(D984,Číselník!A:A,Číselník!B:B,"nenalezeno",0)</f>
        <v>FÚ pro Královéhradecký kraj</v>
      </c>
      <c r="F984" s="181">
        <f t="shared" si="88"/>
        <v>2709</v>
      </c>
      <c r="G984" s="181" t="str">
        <f>_xlfn.XLOOKUP(F984,'Číselník II_stav 1. 7. 2026'!A:A,'Číselník II_stav 1. 7. 2026'!B:B,"nenalezeno",0)</f>
        <v>Sekce ÚP v Náchodě</v>
      </c>
      <c r="H984" s="181">
        <f t="shared" si="89"/>
        <v>270950</v>
      </c>
      <c r="I984" s="181">
        <f t="shared" si="90"/>
        <v>50523</v>
      </c>
      <c r="J984" s="181" t="str">
        <f>'FÚ_stav 1. 7. 2026'!$A$4</f>
        <v>Ředitel FÚ</v>
      </c>
      <c r="K984" s="181" t="s">
        <v>509</v>
      </c>
      <c r="L984" s="181" t="str">
        <f t="shared" si="86"/>
        <v>Sekce ÚP v Náchodě</v>
      </c>
      <c r="M984" s="181" t="str">
        <f>_xlfn.XLOOKUP(I984,'Sekce_ÚP_stav 1. 12. 2025'!$F$4:$F$71,'Sekce_ÚP_stav 1. 12. 2025'!$A$4:$A$71,"nenalezeno",0)</f>
        <v>Ředitel sekce ÚP</v>
      </c>
      <c r="N984" s="181" t="str">
        <f>_xlfn.XLOOKUP(I984,'Sekce_ÚP_stav 1. 12. 2025'!$F$4:$F$71,'Sekce_ÚP_stav 1. 12. 2025'!$C$4:$C$71,"nenalezeno",0)</f>
        <v>Odbor vyměřovací</v>
      </c>
      <c r="O984" s="181" t="str">
        <f>_xlfn.XLOOKUP(I984,'Sekce_ÚP_stav 1. 12. 2025'!$F$4:$F$71,'Sekce_ÚP_stav 1. 12. 2025'!$D$4:$D$71,"nenalezeno",0)</f>
        <v>Oddělení vyměřovací III</v>
      </c>
    </row>
    <row r="985" spans="1:15" x14ac:dyDescent="0.25">
      <c r="A985" s="233"/>
      <c r="B985" s="114">
        <v>270950524</v>
      </c>
      <c r="C985" s="115" t="s">
        <v>1459</v>
      </c>
      <c r="D985" s="181">
        <f t="shared" si="87"/>
        <v>27</v>
      </c>
      <c r="E985" s="181" t="str">
        <f>_xlfn.XLOOKUP(D985,Číselník!A:A,Číselník!B:B,"nenalezeno",0)</f>
        <v>FÚ pro Královéhradecký kraj</v>
      </c>
      <c r="F985" s="181">
        <f t="shared" si="88"/>
        <v>2709</v>
      </c>
      <c r="G985" s="181" t="str">
        <f>_xlfn.XLOOKUP(F985,'Číselník II_stav 1. 7. 2026'!A:A,'Číselník II_stav 1. 7. 2026'!B:B,"nenalezeno",0)</f>
        <v>Sekce ÚP v Náchodě</v>
      </c>
      <c r="H985" s="181">
        <f t="shared" si="89"/>
        <v>270950</v>
      </c>
      <c r="I985" s="181">
        <f t="shared" si="90"/>
        <v>50524</v>
      </c>
      <c r="J985" s="181" t="str">
        <f>'FÚ_stav 1. 7. 2026'!$A$4</f>
        <v>Ředitel FÚ</v>
      </c>
      <c r="K985" s="181" t="s">
        <v>509</v>
      </c>
      <c r="L985" s="181" t="str">
        <f t="shared" si="86"/>
        <v>Sekce ÚP v Náchodě</v>
      </c>
      <c r="M985" s="181" t="str">
        <f>_xlfn.XLOOKUP(I985,'Sekce_ÚP_stav 1. 12. 2025'!$F$4:$F$71,'Sekce_ÚP_stav 1. 12. 2025'!$A$4:$A$71,"nenalezeno",0)</f>
        <v>Ředitel sekce ÚP</v>
      </c>
      <c r="N985" s="181" t="str">
        <f>_xlfn.XLOOKUP(I985,'Sekce_ÚP_stav 1. 12. 2025'!$F$4:$F$71,'Sekce_ÚP_stav 1. 12. 2025'!$C$4:$C$71,"nenalezeno",0)</f>
        <v>Odbor vyměřovací</v>
      </c>
      <c r="O985" s="181" t="str">
        <f>_xlfn.XLOOKUP(I985,'Sekce_ÚP_stav 1. 12. 2025'!$F$4:$F$71,'Sekce_ÚP_stav 1. 12. 2025'!$D$4:$D$71,"nenalezeno",0)</f>
        <v>Oddělení vyměřovací IV</v>
      </c>
    </row>
    <row r="986" spans="1:15" x14ac:dyDescent="0.25">
      <c r="A986" s="233"/>
      <c r="B986" s="114">
        <v>270960050</v>
      </c>
      <c r="C986" s="115" t="s">
        <v>1460</v>
      </c>
      <c r="D986" s="181">
        <f t="shared" si="87"/>
        <v>27</v>
      </c>
      <c r="E986" s="181" t="str">
        <f>_xlfn.XLOOKUP(D986,Číselník!A:A,Číselník!B:B,"nenalezeno",0)</f>
        <v>FÚ pro Královéhradecký kraj</v>
      </c>
      <c r="F986" s="181">
        <f t="shared" si="88"/>
        <v>2709</v>
      </c>
      <c r="G986" s="181" t="str">
        <f>_xlfn.XLOOKUP(F986,'Číselník II_stav 1. 7. 2026'!A:A,'Číselník II_stav 1. 7. 2026'!B:B,"nenalezeno",0)</f>
        <v>Sekce ÚP v Náchodě</v>
      </c>
      <c r="H986" s="181">
        <f t="shared" si="89"/>
        <v>270960</v>
      </c>
      <c r="I986" s="181">
        <f t="shared" si="90"/>
        <v>60050</v>
      </c>
      <c r="J986" s="181" t="str">
        <f>'FÚ_stav 1. 7. 2026'!$A$4</f>
        <v>Ředitel FÚ</v>
      </c>
      <c r="K986" s="181" t="s">
        <v>509</v>
      </c>
      <c r="L986" s="181" t="str">
        <f t="shared" si="86"/>
        <v>Sekce ÚP v Náchodě</v>
      </c>
      <c r="M986" s="181" t="str">
        <f>_xlfn.XLOOKUP(I986,'Sekce_ÚP_stav 1. 12. 2025'!$F$4:$F$71,'Sekce_ÚP_stav 1. 12. 2025'!$A$4:$A$71,"nenalezeno",0)</f>
        <v>Ředitel sekce ÚP</v>
      </c>
      <c r="N986" s="181" t="str">
        <f>_xlfn.XLOOKUP(I986,'Sekce_ÚP_stav 1. 12. 2025'!$F$4:$F$71,'Sekce_ÚP_stav 1. 12. 2025'!$C$4:$C$71,"nenalezeno",0)</f>
        <v>Odbor kontrolní</v>
      </c>
      <c r="O986" s="181"/>
    </row>
    <row r="987" spans="1:15" x14ac:dyDescent="0.25">
      <c r="A987" s="233"/>
      <c r="B987" s="114">
        <v>270960561</v>
      </c>
      <c r="C987" s="115" t="s">
        <v>1461</v>
      </c>
      <c r="D987" s="181">
        <f t="shared" si="87"/>
        <v>27</v>
      </c>
      <c r="E987" s="181" t="str">
        <f>_xlfn.XLOOKUP(D987,Číselník!A:A,Číselník!B:B,"nenalezeno",0)</f>
        <v>FÚ pro Královéhradecký kraj</v>
      </c>
      <c r="F987" s="181">
        <f t="shared" si="88"/>
        <v>2709</v>
      </c>
      <c r="G987" s="181" t="str">
        <f>_xlfn.XLOOKUP(F987,'Číselník II_stav 1. 7. 2026'!A:A,'Číselník II_stav 1. 7. 2026'!B:B,"nenalezeno",0)</f>
        <v>Sekce ÚP v Náchodě</v>
      </c>
      <c r="H987" s="181">
        <f t="shared" si="89"/>
        <v>270960</v>
      </c>
      <c r="I987" s="181">
        <f t="shared" si="90"/>
        <v>60561</v>
      </c>
      <c r="J987" s="181" t="str">
        <f>'FÚ_stav 1. 7. 2026'!$A$4</f>
        <v>Ředitel FÚ</v>
      </c>
      <c r="K987" s="181" t="s">
        <v>509</v>
      </c>
      <c r="L987" s="181" t="str">
        <f t="shared" si="86"/>
        <v>Sekce ÚP v Náchodě</v>
      </c>
      <c r="M987" s="181" t="str">
        <f>_xlfn.XLOOKUP(I987,'Sekce_ÚP_stav 1. 12. 2025'!$F$4:$F$71,'Sekce_ÚP_stav 1. 12. 2025'!$A$4:$A$71,"nenalezeno",0)</f>
        <v>Ředitel sekce ÚP</v>
      </c>
      <c r="N987" s="181" t="str">
        <f>_xlfn.XLOOKUP(I987,'Sekce_ÚP_stav 1. 12. 2025'!$F$4:$F$71,'Sekce_ÚP_stav 1. 12. 2025'!$C$4:$C$71,"nenalezeno",0)</f>
        <v>Odbor kontrolní</v>
      </c>
      <c r="O987" s="181" t="str">
        <f>_xlfn.XLOOKUP(I987,'Sekce_ÚP_stav 1. 12. 2025'!$F$4:$F$71,'Sekce_ÚP_stav 1. 12. 2025'!$D$4:$D$71,"nenalezeno",0)</f>
        <v>Oddělení kontrolní I</v>
      </c>
    </row>
    <row r="988" spans="1:15" x14ac:dyDescent="0.25">
      <c r="A988" s="233"/>
      <c r="B988" s="114">
        <v>270960562</v>
      </c>
      <c r="C988" s="115" t="s">
        <v>1462</v>
      </c>
      <c r="D988" s="181">
        <f t="shared" si="87"/>
        <v>27</v>
      </c>
      <c r="E988" s="181" t="str">
        <f>_xlfn.XLOOKUP(D988,Číselník!A:A,Číselník!B:B,"nenalezeno",0)</f>
        <v>FÚ pro Královéhradecký kraj</v>
      </c>
      <c r="F988" s="181">
        <f t="shared" si="88"/>
        <v>2709</v>
      </c>
      <c r="G988" s="181" t="str">
        <f>_xlfn.XLOOKUP(F988,'Číselník II_stav 1. 7. 2026'!A:A,'Číselník II_stav 1. 7. 2026'!B:B,"nenalezeno",0)</f>
        <v>Sekce ÚP v Náchodě</v>
      </c>
      <c r="H988" s="181">
        <f t="shared" si="89"/>
        <v>270960</v>
      </c>
      <c r="I988" s="181">
        <f t="shared" si="90"/>
        <v>60562</v>
      </c>
      <c r="J988" s="181" t="str">
        <f>'FÚ_stav 1. 7. 2026'!$A$4</f>
        <v>Ředitel FÚ</v>
      </c>
      <c r="K988" s="181" t="s">
        <v>509</v>
      </c>
      <c r="L988" s="181" t="str">
        <f t="shared" si="86"/>
        <v>Sekce ÚP v Náchodě</v>
      </c>
      <c r="M988" s="181" t="str">
        <f>_xlfn.XLOOKUP(I988,'Sekce_ÚP_stav 1. 12. 2025'!$F$4:$F$71,'Sekce_ÚP_stav 1. 12. 2025'!$A$4:$A$71,"nenalezeno",0)</f>
        <v>Ředitel sekce ÚP</v>
      </c>
      <c r="N988" s="181" t="str">
        <f>_xlfn.XLOOKUP(I988,'Sekce_ÚP_stav 1. 12. 2025'!$F$4:$F$71,'Sekce_ÚP_stav 1. 12. 2025'!$C$4:$C$71,"nenalezeno",0)</f>
        <v>Odbor kontrolní</v>
      </c>
      <c r="O988" s="181" t="str">
        <f>_xlfn.XLOOKUP(I988,'Sekce_ÚP_stav 1. 12. 2025'!$F$4:$F$71,'Sekce_ÚP_stav 1. 12. 2025'!$D$4:$D$71,"nenalezeno",0)</f>
        <v>Oddělení kontrolní II</v>
      </c>
    </row>
    <row r="989" spans="1:15" x14ac:dyDescent="0.25">
      <c r="A989" s="233"/>
      <c r="B989" s="114">
        <v>270960563</v>
      </c>
      <c r="C989" s="115" t="s">
        <v>1463</v>
      </c>
      <c r="D989" s="181">
        <f t="shared" si="87"/>
        <v>27</v>
      </c>
      <c r="E989" s="181" t="str">
        <f>_xlfn.XLOOKUP(D989,Číselník!A:A,Číselník!B:B,"nenalezeno",0)</f>
        <v>FÚ pro Královéhradecký kraj</v>
      </c>
      <c r="F989" s="181">
        <f t="shared" si="88"/>
        <v>2709</v>
      </c>
      <c r="G989" s="181" t="str">
        <f>_xlfn.XLOOKUP(F989,'Číselník II_stav 1. 7. 2026'!A:A,'Číselník II_stav 1. 7. 2026'!B:B,"nenalezeno",0)</f>
        <v>Sekce ÚP v Náchodě</v>
      </c>
      <c r="H989" s="181">
        <f t="shared" si="89"/>
        <v>270960</v>
      </c>
      <c r="I989" s="181">
        <f t="shared" si="90"/>
        <v>60563</v>
      </c>
      <c r="J989" s="181" t="str">
        <f>'FÚ_stav 1. 7. 2026'!$A$4</f>
        <v>Ředitel FÚ</v>
      </c>
      <c r="K989" s="181" t="s">
        <v>509</v>
      </c>
      <c r="L989" s="181" t="str">
        <f t="shared" si="86"/>
        <v>Sekce ÚP v Náchodě</v>
      </c>
      <c r="M989" s="181" t="str">
        <f>_xlfn.XLOOKUP(I989,'Sekce_ÚP_stav 1. 12. 2025'!$F$4:$F$71,'Sekce_ÚP_stav 1. 12. 2025'!$A$4:$A$71,"nenalezeno",0)</f>
        <v>Ředitel sekce ÚP</v>
      </c>
      <c r="N989" s="181" t="str">
        <f>_xlfn.XLOOKUP(I989,'Sekce_ÚP_stav 1. 12. 2025'!$F$4:$F$71,'Sekce_ÚP_stav 1. 12. 2025'!$C$4:$C$71,"nenalezeno",0)</f>
        <v>Odbor kontrolní</v>
      </c>
      <c r="O989" s="181" t="str">
        <f>_xlfn.XLOOKUP(I989,'Sekce_ÚP_stav 1. 12. 2025'!$F$4:$F$71,'Sekce_ÚP_stav 1. 12. 2025'!$D$4:$D$71,"nenalezeno",0)</f>
        <v>Oddělení kontrolní III</v>
      </c>
    </row>
    <row r="990" spans="1:15" x14ac:dyDescent="0.25">
      <c r="A990" s="233"/>
      <c r="B990" s="114">
        <v>271200030</v>
      </c>
      <c r="C990" s="115" t="s">
        <v>1464</v>
      </c>
      <c r="D990" s="181">
        <f t="shared" si="87"/>
        <v>27</v>
      </c>
      <c r="E990" s="181" t="str">
        <f>_xlfn.XLOOKUP(D990,Číselník!A:A,Číselník!B:B,"nenalezeno",0)</f>
        <v>FÚ pro Královéhradecký kraj</v>
      </c>
      <c r="F990" s="181">
        <f t="shared" si="88"/>
        <v>2712</v>
      </c>
      <c r="G990" s="181" t="str">
        <f>_xlfn.XLOOKUP(F990,'Číselník II_stav 1. 7. 2026'!A:A,'Číselník II_stav 1. 7. 2026'!B:B,"nenalezeno",0)</f>
        <v>Sekce ÚP v Rychnově nad Kněžnou</v>
      </c>
      <c r="H990" s="181">
        <f t="shared" si="89"/>
        <v>271200</v>
      </c>
      <c r="I990" s="181">
        <f t="shared" si="90"/>
        <v>30</v>
      </c>
      <c r="J990" s="181" t="str">
        <f>'FÚ_stav 1. 7. 2026'!$A$4</f>
        <v>Ředitel FÚ</v>
      </c>
      <c r="K990" s="181" t="s">
        <v>510</v>
      </c>
      <c r="L990" s="181" t="str">
        <f t="shared" si="86"/>
        <v>Sekce ÚP v Rychnově nad Kněžnou</v>
      </c>
      <c r="M990" s="181" t="str">
        <f>_xlfn.XLOOKUP(I990,'Sekce_ÚP_stav 1. 12. 2025'!$F$4:$F$71,'Sekce_ÚP_stav 1. 12. 2025'!$A$4:$A$71,"nenalezeno",0)</f>
        <v>Ředitel sekce ÚP</v>
      </c>
      <c r="N990" s="181"/>
      <c r="O990" s="181"/>
    </row>
    <row r="991" spans="1:15" x14ac:dyDescent="0.25">
      <c r="A991" s="233"/>
      <c r="B991" s="114">
        <v>271200460</v>
      </c>
      <c r="C991" s="115" t="s">
        <v>1465</v>
      </c>
      <c r="D991" s="181">
        <f t="shared" si="87"/>
        <v>27</v>
      </c>
      <c r="E991" s="181" t="str">
        <f>_xlfn.XLOOKUP(D991,Číselník!A:A,Číselník!B:B,"nenalezeno",0)</f>
        <v>FÚ pro Královéhradecký kraj</v>
      </c>
      <c r="F991" s="181">
        <f t="shared" si="88"/>
        <v>2712</v>
      </c>
      <c r="G991" s="181" t="str">
        <f>_xlfn.XLOOKUP(F991,'Číselník II_stav 1. 7. 2026'!A:A,'Číselník II_stav 1. 7. 2026'!B:B,"nenalezeno",0)</f>
        <v>Sekce ÚP v Rychnově nad Kněžnou</v>
      </c>
      <c r="H991" s="181">
        <f t="shared" si="89"/>
        <v>271200</v>
      </c>
      <c r="I991" s="181">
        <f t="shared" si="90"/>
        <v>460</v>
      </c>
      <c r="J991" s="181" t="str">
        <f>'FÚ_stav 1. 7. 2026'!$A$4</f>
        <v>Ředitel FÚ</v>
      </c>
      <c r="K991" s="181" t="s">
        <v>510</v>
      </c>
      <c r="L991" s="181" t="str">
        <f t="shared" si="86"/>
        <v>Sekce ÚP v Rychnově nad Kněžnou</v>
      </c>
      <c r="M991" s="181" t="str">
        <f>_xlfn.XLOOKUP(I991,'Sekce_ÚP_stav 1. 12. 2025'!$F$4:$F$71,'Sekce_ÚP_stav 1. 12. 2025'!$A$4:$A$71,"nenalezeno",0)</f>
        <v>Ředitel sekce ÚP</v>
      </c>
      <c r="N991" s="181" t="str">
        <f>_xlfn.XLOOKUP(I991,'Sekce_ÚP_stav 1. 12. 2025'!$F$4:$F$71,'Sekce_ÚP_stav 1. 12. 2025'!$C$4:$C$71,"nenalezeno",0)</f>
        <v>Oddělení majetkových daní</v>
      </c>
      <c r="O991" s="181"/>
    </row>
    <row r="992" spans="1:15" x14ac:dyDescent="0.25">
      <c r="A992" s="233"/>
      <c r="B992" s="114">
        <v>271200510</v>
      </c>
      <c r="C992" s="115" t="s">
        <v>1466</v>
      </c>
      <c r="D992" s="181">
        <f t="shared" si="87"/>
        <v>27</v>
      </c>
      <c r="E992" s="181" t="str">
        <f>_xlfn.XLOOKUP(D992,Číselník!A:A,Číselník!B:B,"nenalezeno",0)</f>
        <v>FÚ pro Královéhradecký kraj</v>
      </c>
      <c r="F992" s="181">
        <f t="shared" si="88"/>
        <v>2712</v>
      </c>
      <c r="G992" s="181" t="str">
        <f>_xlfn.XLOOKUP(F992,'Číselník II_stav 1. 7. 2026'!A:A,'Číselník II_stav 1. 7. 2026'!B:B,"nenalezeno",0)</f>
        <v>Sekce ÚP v Rychnově nad Kněžnou</v>
      </c>
      <c r="H992" s="181">
        <f t="shared" si="89"/>
        <v>271200</v>
      </c>
      <c r="I992" s="181">
        <f t="shared" si="90"/>
        <v>510</v>
      </c>
      <c r="J992" s="181" t="str">
        <f>'FÚ_stav 1. 7. 2026'!$A$4</f>
        <v>Ředitel FÚ</v>
      </c>
      <c r="K992" s="181" t="s">
        <v>510</v>
      </c>
      <c r="L992" s="181" t="str">
        <f t="shared" si="86"/>
        <v>Sekce ÚP v Rychnově nad Kněžnou</v>
      </c>
      <c r="M992" s="181" t="str">
        <f>_xlfn.XLOOKUP(I992,'Sekce_ÚP_stav 1. 12. 2025'!$F$4:$F$71,'Sekce_ÚP_stav 1. 12. 2025'!$A$4:$A$71,"nenalezeno",0)</f>
        <v>Ředitel sekce ÚP</v>
      </c>
      <c r="N992" s="181" t="str">
        <f>_xlfn.XLOOKUP(I992,'Sekce_ÚP_stav 1. 12. 2025'!$F$4:$F$71,'Sekce_ÚP_stav 1. 12. 2025'!$C$4:$C$71,"nenalezeno",0)</f>
        <v>Oddělení správy registrů</v>
      </c>
      <c r="O992" s="181"/>
    </row>
    <row r="993" spans="1:15" x14ac:dyDescent="0.25">
      <c r="A993" s="233"/>
      <c r="B993" s="114">
        <v>271250050</v>
      </c>
      <c r="C993" s="115" t="s">
        <v>1467</v>
      </c>
      <c r="D993" s="181">
        <f t="shared" si="87"/>
        <v>27</v>
      </c>
      <c r="E993" s="181" t="str">
        <f>_xlfn.XLOOKUP(D993,Číselník!A:A,Číselník!B:B,"nenalezeno",0)</f>
        <v>FÚ pro Královéhradecký kraj</v>
      </c>
      <c r="F993" s="181">
        <f t="shared" si="88"/>
        <v>2712</v>
      </c>
      <c r="G993" s="181" t="str">
        <f>_xlfn.XLOOKUP(F993,'Číselník II_stav 1. 7. 2026'!A:A,'Číselník II_stav 1. 7. 2026'!B:B,"nenalezeno",0)</f>
        <v>Sekce ÚP v Rychnově nad Kněžnou</v>
      </c>
      <c r="H993" s="181">
        <f t="shared" si="89"/>
        <v>271250</v>
      </c>
      <c r="I993" s="181">
        <f t="shared" si="90"/>
        <v>50050</v>
      </c>
      <c r="J993" s="181" t="str">
        <f>'FÚ_stav 1. 7. 2026'!$A$4</f>
        <v>Ředitel FÚ</v>
      </c>
      <c r="K993" s="181" t="s">
        <v>510</v>
      </c>
      <c r="L993" s="181" t="str">
        <f t="shared" si="86"/>
        <v>Sekce ÚP v Rychnově nad Kněžnou</v>
      </c>
      <c r="M993" s="181" t="str">
        <f>_xlfn.XLOOKUP(I993,'Sekce_ÚP_stav 1. 12. 2025'!$F$4:$F$71,'Sekce_ÚP_stav 1. 12. 2025'!$A$4:$A$71,"nenalezeno",0)</f>
        <v>Ředitel sekce ÚP</v>
      </c>
      <c r="N993" s="181" t="str">
        <f>_xlfn.XLOOKUP(I993,'Sekce_ÚP_stav 1. 12. 2025'!$F$4:$F$71,'Sekce_ÚP_stav 1. 12. 2025'!$C$4:$C$71,"nenalezeno",0)</f>
        <v>Odbor vyměřovací</v>
      </c>
      <c r="O993" s="181"/>
    </row>
    <row r="994" spans="1:15" x14ac:dyDescent="0.25">
      <c r="A994" s="233"/>
      <c r="B994" s="114">
        <v>271250521</v>
      </c>
      <c r="C994" s="115" t="s">
        <v>1468</v>
      </c>
      <c r="D994" s="181">
        <f t="shared" si="87"/>
        <v>27</v>
      </c>
      <c r="E994" s="181" t="str">
        <f>_xlfn.XLOOKUP(D994,Číselník!A:A,Číselník!B:B,"nenalezeno",0)</f>
        <v>FÚ pro Královéhradecký kraj</v>
      </c>
      <c r="F994" s="181">
        <f t="shared" si="88"/>
        <v>2712</v>
      </c>
      <c r="G994" s="181" t="str">
        <f>_xlfn.XLOOKUP(F994,'Číselník II_stav 1. 7. 2026'!A:A,'Číselník II_stav 1. 7. 2026'!B:B,"nenalezeno",0)</f>
        <v>Sekce ÚP v Rychnově nad Kněžnou</v>
      </c>
      <c r="H994" s="181">
        <f t="shared" si="89"/>
        <v>271250</v>
      </c>
      <c r="I994" s="181">
        <f t="shared" si="90"/>
        <v>50521</v>
      </c>
      <c r="J994" s="181" t="str">
        <f>'FÚ_stav 1. 7. 2026'!$A$4</f>
        <v>Ředitel FÚ</v>
      </c>
      <c r="K994" s="181" t="s">
        <v>510</v>
      </c>
      <c r="L994" s="181" t="str">
        <f t="shared" si="86"/>
        <v>Sekce ÚP v Rychnově nad Kněžnou</v>
      </c>
      <c r="M994" s="181" t="str">
        <f>_xlfn.XLOOKUP(I994,'Sekce_ÚP_stav 1. 12. 2025'!$F$4:$F$71,'Sekce_ÚP_stav 1. 12. 2025'!$A$4:$A$71,"nenalezeno",0)</f>
        <v>Ředitel sekce ÚP</v>
      </c>
      <c r="N994" s="181" t="str">
        <f>_xlfn.XLOOKUP(I994,'Sekce_ÚP_stav 1. 12. 2025'!$F$4:$F$71,'Sekce_ÚP_stav 1. 12. 2025'!$C$4:$C$71,"nenalezeno",0)</f>
        <v>Odbor vyměřovací</v>
      </c>
      <c r="O994" s="181" t="str">
        <f>_xlfn.XLOOKUP(I994,'Sekce_ÚP_stav 1. 12. 2025'!$F$4:$F$71,'Sekce_ÚP_stav 1. 12. 2025'!$D$4:$D$71,"nenalezeno",0)</f>
        <v>Oddělení vyměřovací I</v>
      </c>
    </row>
    <row r="995" spans="1:15" x14ac:dyDescent="0.25">
      <c r="A995" s="233"/>
      <c r="B995" s="114">
        <v>271250522</v>
      </c>
      <c r="C995" s="115" t="s">
        <v>1469</v>
      </c>
      <c r="D995" s="181">
        <f t="shared" si="87"/>
        <v>27</v>
      </c>
      <c r="E995" s="181" t="str">
        <f>_xlfn.XLOOKUP(D995,Číselník!A:A,Číselník!B:B,"nenalezeno",0)</f>
        <v>FÚ pro Královéhradecký kraj</v>
      </c>
      <c r="F995" s="181">
        <f t="shared" si="88"/>
        <v>2712</v>
      </c>
      <c r="G995" s="181" t="str">
        <f>_xlfn.XLOOKUP(F995,'Číselník II_stav 1. 7. 2026'!A:A,'Číselník II_stav 1. 7. 2026'!B:B,"nenalezeno",0)</f>
        <v>Sekce ÚP v Rychnově nad Kněžnou</v>
      </c>
      <c r="H995" s="181">
        <f t="shared" si="89"/>
        <v>271250</v>
      </c>
      <c r="I995" s="181">
        <f t="shared" si="90"/>
        <v>50522</v>
      </c>
      <c r="J995" s="181" t="str">
        <f>'FÚ_stav 1. 7. 2026'!$A$4</f>
        <v>Ředitel FÚ</v>
      </c>
      <c r="K995" s="181" t="s">
        <v>510</v>
      </c>
      <c r="L995" s="181" t="str">
        <f t="shared" si="86"/>
        <v>Sekce ÚP v Rychnově nad Kněžnou</v>
      </c>
      <c r="M995" s="181" t="str">
        <f>_xlfn.XLOOKUP(I995,'Sekce_ÚP_stav 1. 12. 2025'!$F$4:$F$71,'Sekce_ÚP_stav 1. 12. 2025'!$A$4:$A$71,"nenalezeno",0)</f>
        <v>Ředitel sekce ÚP</v>
      </c>
      <c r="N995" s="181" t="str">
        <f>_xlfn.XLOOKUP(I995,'Sekce_ÚP_stav 1. 12. 2025'!$F$4:$F$71,'Sekce_ÚP_stav 1. 12. 2025'!$C$4:$C$71,"nenalezeno",0)</f>
        <v>Odbor vyměřovací</v>
      </c>
      <c r="O995" s="181" t="str">
        <f>_xlfn.XLOOKUP(I995,'Sekce_ÚP_stav 1. 12. 2025'!$F$4:$F$71,'Sekce_ÚP_stav 1. 12. 2025'!$D$4:$D$71,"nenalezeno",0)</f>
        <v>Oddělení vyměřovací II</v>
      </c>
    </row>
    <row r="996" spans="1:15" x14ac:dyDescent="0.25">
      <c r="A996" s="233"/>
      <c r="B996" s="114">
        <v>271250523</v>
      </c>
      <c r="C996" s="115" t="s">
        <v>1470</v>
      </c>
      <c r="D996" s="181">
        <f t="shared" si="87"/>
        <v>27</v>
      </c>
      <c r="E996" s="181" t="str">
        <f>_xlfn.XLOOKUP(D996,Číselník!A:A,Číselník!B:B,"nenalezeno",0)</f>
        <v>FÚ pro Královéhradecký kraj</v>
      </c>
      <c r="F996" s="181">
        <f t="shared" si="88"/>
        <v>2712</v>
      </c>
      <c r="G996" s="181" t="str">
        <f>_xlfn.XLOOKUP(F996,'Číselník II_stav 1. 7. 2026'!A:A,'Číselník II_stav 1. 7. 2026'!B:B,"nenalezeno",0)</f>
        <v>Sekce ÚP v Rychnově nad Kněžnou</v>
      </c>
      <c r="H996" s="181">
        <f t="shared" si="89"/>
        <v>271250</v>
      </c>
      <c r="I996" s="181">
        <f t="shared" si="90"/>
        <v>50523</v>
      </c>
      <c r="J996" s="181" t="str">
        <f>'FÚ_stav 1. 7. 2026'!$A$4</f>
        <v>Ředitel FÚ</v>
      </c>
      <c r="K996" s="181" t="s">
        <v>510</v>
      </c>
      <c r="L996" s="181" t="str">
        <f t="shared" si="86"/>
        <v>Sekce ÚP v Rychnově nad Kněžnou</v>
      </c>
      <c r="M996" s="181" t="str">
        <f>_xlfn.XLOOKUP(I996,'Sekce_ÚP_stav 1. 12. 2025'!$F$4:$F$71,'Sekce_ÚP_stav 1. 12. 2025'!$A$4:$A$71,"nenalezeno",0)</f>
        <v>Ředitel sekce ÚP</v>
      </c>
      <c r="N996" s="181" t="str">
        <f>_xlfn.XLOOKUP(I996,'Sekce_ÚP_stav 1. 12. 2025'!$F$4:$F$71,'Sekce_ÚP_stav 1. 12. 2025'!$C$4:$C$71,"nenalezeno",0)</f>
        <v>Odbor vyměřovací</v>
      </c>
      <c r="O996" s="181" t="str">
        <f>_xlfn.XLOOKUP(I996,'Sekce_ÚP_stav 1. 12. 2025'!$F$4:$F$71,'Sekce_ÚP_stav 1. 12. 2025'!$D$4:$D$71,"nenalezeno",0)</f>
        <v>Oddělení vyměřovací III</v>
      </c>
    </row>
    <row r="997" spans="1:15" x14ac:dyDescent="0.25">
      <c r="A997" s="233"/>
      <c r="B997" s="114">
        <v>271260050</v>
      </c>
      <c r="C997" s="115" t="s">
        <v>1471</v>
      </c>
      <c r="D997" s="181">
        <f t="shared" si="87"/>
        <v>27</v>
      </c>
      <c r="E997" s="181" t="str">
        <f>_xlfn.XLOOKUP(D997,Číselník!A:A,Číselník!B:B,"nenalezeno",0)</f>
        <v>FÚ pro Královéhradecký kraj</v>
      </c>
      <c r="F997" s="181">
        <f t="shared" si="88"/>
        <v>2712</v>
      </c>
      <c r="G997" s="181" t="str">
        <f>_xlfn.XLOOKUP(F997,'Číselník II_stav 1. 7. 2026'!A:A,'Číselník II_stav 1. 7. 2026'!B:B,"nenalezeno",0)</f>
        <v>Sekce ÚP v Rychnově nad Kněžnou</v>
      </c>
      <c r="H997" s="181">
        <f t="shared" si="89"/>
        <v>271260</v>
      </c>
      <c r="I997" s="181">
        <f t="shared" si="90"/>
        <v>60050</v>
      </c>
      <c r="J997" s="181" t="str">
        <f>'FÚ_stav 1. 7. 2026'!$A$4</f>
        <v>Ředitel FÚ</v>
      </c>
      <c r="K997" s="181" t="s">
        <v>510</v>
      </c>
      <c r="L997" s="181" t="str">
        <f t="shared" si="86"/>
        <v>Sekce ÚP v Rychnově nad Kněžnou</v>
      </c>
      <c r="M997" s="181" t="str">
        <f>_xlfn.XLOOKUP(I997,'Sekce_ÚP_stav 1. 12. 2025'!$F$4:$F$71,'Sekce_ÚP_stav 1. 12. 2025'!$A$4:$A$71,"nenalezeno",0)</f>
        <v>Ředitel sekce ÚP</v>
      </c>
      <c r="N997" s="181" t="str">
        <f>_xlfn.XLOOKUP(I997,'Sekce_ÚP_stav 1. 12. 2025'!$F$4:$F$71,'Sekce_ÚP_stav 1. 12. 2025'!$C$4:$C$71,"nenalezeno",0)</f>
        <v>Odbor kontrolní</v>
      </c>
      <c r="O997" s="181"/>
    </row>
    <row r="998" spans="1:15" x14ac:dyDescent="0.25">
      <c r="A998" s="233"/>
      <c r="B998" s="114">
        <v>271260561</v>
      </c>
      <c r="C998" s="115" t="s">
        <v>1472</v>
      </c>
      <c r="D998" s="181">
        <f t="shared" si="87"/>
        <v>27</v>
      </c>
      <c r="E998" s="181" t="str">
        <f>_xlfn.XLOOKUP(D998,Číselník!A:A,Číselník!B:B,"nenalezeno",0)</f>
        <v>FÚ pro Královéhradecký kraj</v>
      </c>
      <c r="F998" s="181">
        <f t="shared" si="88"/>
        <v>2712</v>
      </c>
      <c r="G998" s="181" t="str">
        <f>_xlfn.XLOOKUP(F998,'Číselník II_stav 1. 7. 2026'!A:A,'Číselník II_stav 1. 7. 2026'!B:B,"nenalezeno",0)</f>
        <v>Sekce ÚP v Rychnově nad Kněžnou</v>
      </c>
      <c r="H998" s="181">
        <f t="shared" si="89"/>
        <v>271260</v>
      </c>
      <c r="I998" s="181">
        <f t="shared" si="90"/>
        <v>60561</v>
      </c>
      <c r="J998" s="181" t="str">
        <f>'FÚ_stav 1. 7. 2026'!$A$4</f>
        <v>Ředitel FÚ</v>
      </c>
      <c r="K998" s="181" t="s">
        <v>510</v>
      </c>
      <c r="L998" s="181" t="str">
        <f t="shared" si="86"/>
        <v>Sekce ÚP v Rychnově nad Kněžnou</v>
      </c>
      <c r="M998" s="181" t="str">
        <f>_xlfn.XLOOKUP(I998,'Sekce_ÚP_stav 1. 12. 2025'!$F$4:$F$71,'Sekce_ÚP_stav 1. 12. 2025'!$A$4:$A$71,"nenalezeno",0)</f>
        <v>Ředitel sekce ÚP</v>
      </c>
      <c r="N998" s="181" t="str">
        <f>_xlfn.XLOOKUP(I998,'Sekce_ÚP_stav 1. 12. 2025'!$F$4:$F$71,'Sekce_ÚP_stav 1. 12. 2025'!$C$4:$C$71,"nenalezeno",0)</f>
        <v>Odbor kontrolní</v>
      </c>
      <c r="O998" s="181" t="str">
        <f>_xlfn.XLOOKUP(I998,'Sekce_ÚP_stav 1. 12. 2025'!$F$4:$F$71,'Sekce_ÚP_stav 1. 12. 2025'!$D$4:$D$71,"nenalezeno",0)</f>
        <v>Oddělení kontrolní I</v>
      </c>
    </row>
    <row r="999" spans="1:15" x14ac:dyDescent="0.25">
      <c r="A999" s="233"/>
      <c r="B999" s="114">
        <v>271260562</v>
      </c>
      <c r="C999" s="115" t="s">
        <v>1473</v>
      </c>
      <c r="D999" s="181">
        <f t="shared" si="87"/>
        <v>27</v>
      </c>
      <c r="E999" s="181" t="str">
        <f>_xlfn.XLOOKUP(D999,Číselník!A:A,Číselník!B:B,"nenalezeno",0)</f>
        <v>FÚ pro Královéhradecký kraj</v>
      </c>
      <c r="F999" s="181">
        <f t="shared" si="88"/>
        <v>2712</v>
      </c>
      <c r="G999" s="181" t="str">
        <f>_xlfn.XLOOKUP(F999,'Číselník II_stav 1. 7. 2026'!A:A,'Číselník II_stav 1. 7. 2026'!B:B,"nenalezeno",0)</f>
        <v>Sekce ÚP v Rychnově nad Kněžnou</v>
      </c>
      <c r="H999" s="181">
        <f t="shared" si="89"/>
        <v>271260</v>
      </c>
      <c r="I999" s="181">
        <f t="shared" si="90"/>
        <v>60562</v>
      </c>
      <c r="J999" s="181" t="str">
        <f>'FÚ_stav 1. 7. 2026'!$A$4</f>
        <v>Ředitel FÚ</v>
      </c>
      <c r="K999" s="181" t="s">
        <v>510</v>
      </c>
      <c r="L999" s="181" t="str">
        <f t="shared" si="86"/>
        <v>Sekce ÚP v Rychnově nad Kněžnou</v>
      </c>
      <c r="M999" s="181" t="str">
        <f>_xlfn.XLOOKUP(I999,'Sekce_ÚP_stav 1. 12. 2025'!$F$4:$F$71,'Sekce_ÚP_stav 1. 12. 2025'!$A$4:$A$71,"nenalezeno",0)</f>
        <v>Ředitel sekce ÚP</v>
      </c>
      <c r="N999" s="181" t="str">
        <f>_xlfn.XLOOKUP(I999,'Sekce_ÚP_stav 1. 12. 2025'!$F$4:$F$71,'Sekce_ÚP_stav 1. 12. 2025'!$C$4:$C$71,"nenalezeno",0)</f>
        <v>Odbor kontrolní</v>
      </c>
      <c r="O999" s="181" t="str">
        <f>_xlfn.XLOOKUP(I999,'Sekce_ÚP_stav 1. 12. 2025'!$F$4:$F$71,'Sekce_ÚP_stav 1. 12. 2025'!$D$4:$D$71,"nenalezeno",0)</f>
        <v>Oddělení kontrolní II</v>
      </c>
    </row>
    <row r="1000" spans="1:15" x14ac:dyDescent="0.25">
      <c r="A1000" s="233"/>
      <c r="B1000" s="114">
        <v>271260563</v>
      </c>
      <c r="C1000" s="115" t="s">
        <v>1474</v>
      </c>
      <c r="D1000" s="181">
        <f t="shared" si="87"/>
        <v>27</v>
      </c>
      <c r="E1000" s="181" t="str">
        <f>_xlfn.XLOOKUP(D1000,Číselník!A:A,Číselník!B:B,"nenalezeno",0)</f>
        <v>FÚ pro Královéhradecký kraj</v>
      </c>
      <c r="F1000" s="181">
        <f t="shared" si="88"/>
        <v>2712</v>
      </c>
      <c r="G1000" s="181" t="str">
        <f>_xlfn.XLOOKUP(F1000,'Číselník II_stav 1. 7. 2026'!A:A,'Číselník II_stav 1. 7. 2026'!B:B,"nenalezeno",0)</f>
        <v>Sekce ÚP v Rychnově nad Kněžnou</v>
      </c>
      <c r="H1000" s="181">
        <f t="shared" si="89"/>
        <v>271260</v>
      </c>
      <c r="I1000" s="181">
        <f t="shared" si="90"/>
        <v>60563</v>
      </c>
      <c r="J1000" s="181" t="str">
        <f>'FÚ_stav 1. 7. 2026'!$A$4</f>
        <v>Ředitel FÚ</v>
      </c>
      <c r="K1000" s="181" t="s">
        <v>510</v>
      </c>
      <c r="L1000" s="181" t="str">
        <f t="shared" si="86"/>
        <v>Sekce ÚP v Rychnově nad Kněžnou</v>
      </c>
      <c r="M1000" s="181" t="str">
        <f>_xlfn.XLOOKUP(I1000,'Sekce_ÚP_stav 1. 12. 2025'!$F$4:$F$71,'Sekce_ÚP_stav 1. 12. 2025'!$A$4:$A$71,"nenalezeno",0)</f>
        <v>Ředitel sekce ÚP</v>
      </c>
      <c r="N1000" s="181" t="str">
        <f>_xlfn.XLOOKUP(I1000,'Sekce_ÚP_stav 1. 12. 2025'!$F$4:$F$71,'Sekce_ÚP_stav 1. 12. 2025'!$C$4:$C$71,"nenalezeno",0)</f>
        <v>Odbor kontrolní</v>
      </c>
      <c r="O1000" s="181" t="str">
        <f>_xlfn.XLOOKUP(I1000,'Sekce_ÚP_stav 1. 12. 2025'!$F$4:$F$71,'Sekce_ÚP_stav 1. 12. 2025'!$D$4:$D$71,"nenalezeno",0)</f>
        <v>Oddělení kontrolní III</v>
      </c>
    </row>
    <row r="1001" spans="1:15" x14ac:dyDescent="0.25">
      <c r="A1001" s="233"/>
      <c r="B1001" s="114">
        <v>271300030</v>
      </c>
      <c r="C1001" s="115" t="s">
        <v>1475</v>
      </c>
      <c r="D1001" s="181">
        <f t="shared" si="87"/>
        <v>27</v>
      </c>
      <c r="E1001" s="181" t="str">
        <f>_xlfn.XLOOKUP(D1001,Číselník!A:A,Číselník!B:B,"nenalezeno",0)</f>
        <v>FÚ pro Královéhradecký kraj</v>
      </c>
      <c r="F1001" s="181">
        <f t="shared" si="88"/>
        <v>2713</v>
      </c>
      <c r="G1001" s="181" t="str">
        <f>_xlfn.XLOOKUP(F1001,'Číselník II_stav 1. 7. 2026'!A:A,'Číselník II_stav 1. 7. 2026'!B:B,"nenalezeno",0)</f>
        <v>Sekce ÚP v Trutnově</v>
      </c>
      <c r="H1001" s="181">
        <f t="shared" si="89"/>
        <v>271300</v>
      </c>
      <c r="I1001" s="181">
        <f t="shared" si="90"/>
        <v>30</v>
      </c>
      <c r="J1001" s="181" t="str">
        <f>'FÚ_stav 1. 7. 2026'!$A$4</f>
        <v>Ředitel FÚ</v>
      </c>
      <c r="K1001" s="181" t="s">
        <v>511</v>
      </c>
      <c r="L1001" s="181" t="str">
        <f t="shared" si="86"/>
        <v>Sekce ÚP v Trutnově</v>
      </c>
      <c r="M1001" s="181" t="str">
        <f>_xlfn.XLOOKUP(I1001,'Sekce_ÚP_stav 1. 12. 2025'!$F$4:$F$71,'Sekce_ÚP_stav 1. 12. 2025'!$A$4:$A$71,"nenalezeno",0)</f>
        <v>Ředitel sekce ÚP</v>
      </c>
      <c r="N1001" s="181"/>
      <c r="O1001" s="181"/>
    </row>
    <row r="1002" spans="1:15" x14ac:dyDescent="0.25">
      <c r="A1002" s="233"/>
      <c r="B1002" s="114">
        <v>271300460</v>
      </c>
      <c r="C1002" s="115" t="s">
        <v>1476</v>
      </c>
      <c r="D1002" s="181">
        <f t="shared" si="87"/>
        <v>27</v>
      </c>
      <c r="E1002" s="181" t="str">
        <f>_xlfn.XLOOKUP(D1002,Číselník!A:A,Číselník!B:B,"nenalezeno",0)</f>
        <v>FÚ pro Královéhradecký kraj</v>
      </c>
      <c r="F1002" s="181">
        <f t="shared" si="88"/>
        <v>2713</v>
      </c>
      <c r="G1002" s="181" t="str">
        <f>_xlfn.XLOOKUP(F1002,'Číselník II_stav 1. 7. 2026'!A:A,'Číselník II_stav 1. 7. 2026'!B:B,"nenalezeno",0)</f>
        <v>Sekce ÚP v Trutnově</v>
      </c>
      <c r="H1002" s="181">
        <f t="shared" si="89"/>
        <v>271300</v>
      </c>
      <c r="I1002" s="181">
        <f t="shared" si="90"/>
        <v>460</v>
      </c>
      <c r="J1002" s="181" t="str">
        <f>'FÚ_stav 1. 7. 2026'!$A$4</f>
        <v>Ředitel FÚ</v>
      </c>
      <c r="K1002" s="181" t="s">
        <v>511</v>
      </c>
      <c r="L1002" s="181" t="str">
        <f t="shared" si="86"/>
        <v>Sekce ÚP v Trutnově</v>
      </c>
      <c r="M1002" s="181" t="str">
        <f>_xlfn.XLOOKUP(I1002,'Sekce_ÚP_stav 1. 12. 2025'!$F$4:$F$71,'Sekce_ÚP_stav 1. 12. 2025'!$A$4:$A$71,"nenalezeno",0)</f>
        <v>Ředitel sekce ÚP</v>
      </c>
      <c r="N1002" s="181" t="str">
        <f>_xlfn.XLOOKUP(I1002,'Sekce_ÚP_stav 1. 12. 2025'!$F$4:$F$71,'Sekce_ÚP_stav 1. 12. 2025'!$C$4:$C$71,"nenalezeno",0)</f>
        <v>Oddělení majetkových daní</v>
      </c>
      <c r="O1002" s="181"/>
    </row>
    <row r="1003" spans="1:15" x14ac:dyDescent="0.25">
      <c r="A1003" s="233"/>
      <c r="B1003" s="114">
        <v>271300510</v>
      </c>
      <c r="C1003" s="115" t="s">
        <v>1477</v>
      </c>
      <c r="D1003" s="181">
        <f t="shared" si="87"/>
        <v>27</v>
      </c>
      <c r="E1003" s="181" t="str">
        <f>_xlfn.XLOOKUP(D1003,Číselník!A:A,Číselník!B:B,"nenalezeno",0)</f>
        <v>FÚ pro Královéhradecký kraj</v>
      </c>
      <c r="F1003" s="181">
        <f t="shared" si="88"/>
        <v>2713</v>
      </c>
      <c r="G1003" s="181" t="str">
        <f>_xlfn.XLOOKUP(F1003,'Číselník II_stav 1. 7. 2026'!A:A,'Číselník II_stav 1. 7. 2026'!B:B,"nenalezeno",0)</f>
        <v>Sekce ÚP v Trutnově</v>
      </c>
      <c r="H1003" s="181">
        <f t="shared" si="89"/>
        <v>271300</v>
      </c>
      <c r="I1003" s="181">
        <f t="shared" si="90"/>
        <v>510</v>
      </c>
      <c r="J1003" s="181" t="str">
        <f>'FÚ_stav 1. 7. 2026'!$A$4</f>
        <v>Ředitel FÚ</v>
      </c>
      <c r="K1003" s="181" t="s">
        <v>511</v>
      </c>
      <c r="L1003" s="181" t="str">
        <f t="shared" si="86"/>
        <v>Sekce ÚP v Trutnově</v>
      </c>
      <c r="M1003" s="181" t="str">
        <f>_xlfn.XLOOKUP(I1003,'Sekce_ÚP_stav 1. 12. 2025'!$F$4:$F$71,'Sekce_ÚP_stav 1. 12. 2025'!$A$4:$A$71,"nenalezeno",0)</f>
        <v>Ředitel sekce ÚP</v>
      </c>
      <c r="N1003" s="181" t="str">
        <f>_xlfn.XLOOKUP(I1003,'Sekce_ÚP_stav 1. 12. 2025'!$F$4:$F$71,'Sekce_ÚP_stav 1. 12. 2025'!$C$4:$C$71,"nenalezeno",0)</f>
        <v>Oddělení správy registrů</v>
      </c>
      <c r="O1003" s="181"/>
    </row>
    <row r="1004" spans="1:15" x14ac:dyDescent="0.25">
      <c r="A1004" s="233"/>
      <c r="B1004" s="114">
        <v>271350050</v>
      </c>
      <c r="C1004" s="115" t="s">
        <v>1478</v>
      </c>
      <c r="D1004" s="181">
        <f t="shared" si="87"/>
        <v>27</v>
      </c>
      <c r="E1004" s="181" t="str">
        <f>_xlfn.XLOOKUP(D1004,Číselník!A:A,Číselník!B:B,"nenalezeno",0)</f>
        <v>FÚ pro Královéhradecký kraj</v>
      </c>
      <c r="F1004" s="181">
        <f t="shared" si="88"/>
        <v>2713</v>
      </c>
      <c r="G1004" s="181" t="str">
        <f>_xlfn.XLOOKUP(F1004,'Číselník II_stav 1. 7. 2026'!A:A,'Číselník II_stav 1. 7. 2026'!B:B,"nenalezeno",0)</f>
        <v>Sekce ÚP v Trutnově</v>
      </c>
      <c r="H1004" s="181">
        <f t="shared" si="89"/>
        <v>271350</v>
      </c>
      <c r="I1004" s="181">
        <f t="shared" si="90"/>
        <v>50050</v>
      </c>
      <c r="J1004" s="181" t="str">
        <f>'FÚ_stav 1. 7. 2026'!$A$4</f>
        <v>Ředitel FÚ</v>
      </c>
      <c r="K1004" s="181" t="s">
        <v>511</v>
      </c>
      <c r="L1004" s="181" t="str">
        <f t="shared" si="86"/>
        <v>Sekce ÚP v Trutnově</v>
      </c>
      <c r="M1004" s="181" t="str">
        <f>_xlfn.XLOOKUP(I1004,'Sekce_ÚP_stav 1. 12. 2025'!$F$4:$F$71,'Sekce_ÚP_stav 1. 12. 2025'!$A$4:$A$71,"nenalezeno",0)</f>
        <v>Ředitel sekce ÚP</v>
      </c>
      <c r="N1004" s="181" t="str">
        <f>_xlfn.XLOOKUP(I1004,'Sekce_ÚP_stav 1. 12. 2025'!$F$4:$F$71,'Sekce_ÚP_stav 1. 12. 2025'!$C$4:$C$71,"nenalezeno",0)</f>
        <v>Odbor vyměřovací</v>
      </c>
      <c r="O1004" s="181"/>
    </row>
    <row r="1005" spans="1:15" x14ac:dyDescent="0.25">
      <c r="A1005" s="233"/>
      <c r="B1005" s="114">
        <v>271350521</v>
      </c>
      <c r="C1005" s="115" t="s">
        <v>1479</v>
      </c>
      <c r="D1005" s="181">
        <f t="shared" si="87"/>
        <v>27</v>
      </c>
      <c r="E1005" s="181" t="str">
        <f>_xlfn.XLOOKUP(D1005,Číselník!A:A,Číselník!B:B,"nenalezeno",0)</f>
        <v>FÚ pro Královéhradecký kraj</v>
      </c>
      <c r="F1005" s="181">
        <f t="shared" si="88"/>
        <v>2713</v>
      </c>
      <c r="G1005" s="181" t="str">
        <f>_xlfn.XLOOKUP(F1005,'Číselník II_stav 1. 7. 2026'!A:A,'Číselník II_stav 1. 7. 2026'!B:B,"nenalezeno",0)</f>
        <v>Sekce ÚP v Trutnově</v>
      </c>
      <c r="H1005" s="181">
        <f t="shared" si="89"/>
        <v>271350</v>
      </c>
      <c r="I1005" s="181">
        <f t="shared" si="90"/>
        <v>50521</v>
      </c>
      <c r="J1005" s="181" t="str">
        <f>'FÚ_stav 1. 7. 2026'!$A$4</f>
        <v>Ředitel FÚ</v>
      </c>
      <c r="K1005" s="181" t="s">
        <v>511</v>
      </c>
      <c r="L1005" s="181" t="str">
        <f t="shared" si="86"/>
        <v>Sekce ÚP v Trutnově</v>
      </c>
      <c r="M1005" s="181" t="str">
        <f>_xlfn.XLOOKUP(I1005,'Sekce_ÚP_stav 1. 12. 2025'!$F$4:$F$71,'Sekce_ÚP_stav 1. 12. 2025'!$A$4:$A$71,"nenalezeno",0)</f>
        <v>Ředitel sekce ÚP</v>
      </c>
      <c r="N1005" s="181" t="str">
        <f>_xlfn.XLOOKUP(I1005,'Sekce_ÚP_stav 1. 12. 2025'!$F$4:$F$71,'Sekce_ÚP_stav 1. 12. 2025'!$C$4:$C$71,"nenalezeno",0)</f>
        <v>Odbor vyměřovací</v>
      </c>
      <c r="O1005" s="181" t="str">
        <f>_xlfn.XLOOKUP(I1005,'Sekce_ÚP_stav 1. 12. 2025'!$F$4:$F$71,'Sekce_ÚP_stav 1. 12. 2025'!$D$4:$D$71,"nenalezeno",0)</f>
        <v>Oddělení vyměřovací I</v>
      </c>
    </row>
    <row r="1006" spans="1:15" x14ac:dyDescent="0.25">
      <c r="A1006" s="233"/>
      <c r="B1006" s="114">
        <v>271350522</v>
      </c>
      <c r="C1006" s="115" t="s">
        <v>1480</v>
      </c>
      <c r="D1006" s="181">
        <f t="shared" si="87"/>
        <v>27</v>
      </c>
      <c r="E1006" s="181" t="str">
        <f>_xlfn.XLOOKUP(D1006,Číselník!A:A,Číselník!B:B,"nenalezeno",0)</f>
        <v>FÚ pro Královéhradecký kraj</v>
      </c>
      <c r="F1006" s="181">
        <f t="shared" si="88"/>
        <v>2713</v>
      </c>
      <c r="G1006" s="181" t="str">
        <f>_xlfn.XLOOKUP(F1006,'Číselník II_stav 1. 7. 2026'!A:A,'Číselník II_stav 1. 7. 2026'!B:B,"nenalezeno",0)</f>
        <v>Sekce ÚP v Trutnově</v>
      </c>
      <c r="H1006" s="181">
        <f t="shared" si="89"/>
        <v>271350</v>
      </c>
      <c r="I1006" s="181">
        <f t="shared" si="90"/>
        <v>50522</v>
      </c>
      <c r="J1006" s="181" t="str">
        <f>'FÚ_stav 1. 7. 2026'!$A$4</f>
        <v>Ředitel FÚ</v>
      </c>
      <c r="K1006" s="181" t="s">
        <v>511</v>
      </c>
      <c r="L1006" s="181" t="str">
        <f t="shared" si="86"/>
        <v>Sekce ÚP v Trutnově</v>
      </c>
      <c r="M1006" s="181" t="str">
        <f>_xlfn.XLOOKUP(I1006,'Sekce_ÚP_stav 1. 12. 2025'!$F$4:$F$71,'Sekce_ÚP_stav 1. 12. 2025'!$A$4:$A$71,"nenalezeno",0)</f>
        <v>Ředitel sekce ÚP</v>
      </c>
      <c r="N1006" s="181" t="str">
        <f>_xlfn.XLOOKUP(I1006,'Sekce_ÚP_stav 1. 12. 2025'!$F$4:$F$71,'Sekce_ÚP_stav 1. 12. 2025'!$C$4:$C$71,"nenalezeno",0)</f>
        <v>Odbor vyměřovací</v>
      </c>
      <c r="O1006" s="181" t="str">
        <f>_xlfn.XLOOKUP(I1006,'Sekce_ÚP_stav 1. 12. 2025'!$F$4:$F$71,'Sekce_ÚP_stav 1. 12. 2025'!$D$4:$D$71,"nenalezeno",0)</f>
        <v>Oddělení vyměřovací II</v>
      </c>
    </row>
    <row r="1007" spans="1:15" x14ac:dyDescent="0.25">
      <c r="A1007" s="233"/>
      <c r="B1007" s="114">
        <v>271350523</v>
      </c>
      <c r="C1007" s="115" t="s">
        <v>1481</v>
      </c>
      <c r="D1007" s="181">
        <f t="shared" si="87"/>
        <v>27</v>
      </c>
      <c r="E1007" s="181" t="str">
        <f>_xlfn.XLOOKUP(D1007,Číselník!A:A,Číselník!B:B,"nenalezeno",0)</f>
        <v>FÚ pro Královéhradecký kraj</v>
      </c>
      <c r="F1007" s="181">
        <f t="shared" si="88"/>
        <v>2713</v>
      </c>
      <c r="G1007" s="181" t="str">
        <f>_xlfn.XLOOKUP(F1007,'Číselník II_stav 1. 7. 2026'!A:A,'Číselník II_stav 1. 7. 2026'!B:B,"nenalezeno",0)</f>
        <v>Sekce ÚP v Trutnově</v>
      </c>
      <c r="H1007" s="181">
        <f t="shared" si="89"/>
        <v>271350</v>
      </c>
      <c r="I1007" s="181">
        <f t="shared" si="90"/>
        <v>50523</v>
      </c>
      <c r="J1007" s="181" t="str">
        <f>'FÚ_stav 1. 7. 2026'!$A$4</f>
        <v>Ředitel FÚ</v>
      </c>
      <c r="K1007" s="181" t="s">
        <v>511</v>
      </c>
      <c r="L1007" s="181" t="str">
        <f t="shared" si="86"/>
        <v>Sekce ÚP v Trutnově</v>
      </c>
      <c r="M1007" s="181" t="str">
        <f>_xlfn.XLOOKUP(I1007,'Sekce_ÚP_stav 1. 12. 2025'!$F$4:$F$71,'Sekce_ÚP_stav 1. 12. 2025'!$A$4:$A$71,"nenalezeno",0)</f>
        <v>Ředitel sekce ÚP</v>
      </c>
      <c r="N1007" s="181" t="str">
        <f>_xlfn.XLOOKUP(I1007,'Sekce_ÚP_stav 1. 12. 2025'!$F$4:$F$71,'Sekce_ÚP_stav 1. 12. 2025'!$C$4:$C$71,"nenalezeno",0)</f>
        <v>Odbor vyměřovací</v>
      </c>
      <c r="O1007" s="181" t="str">
        <f>_xlfn.XLOOKUP(I1007,'Sekce_ÚP_stav 1. 12. 2025'!$F$4:$F$71,'Sekce_ÚP_stav 1. 12. 2025'!$D$4:$D$71,"nenalezeno",0)</f>
        <v>Oddělení vyměřovací III</v>
      </c>
    </row>
    <row r="1008" spans="1:15" x14ac:dyDescent="0.25">
      <c r="A1008" s="233"/>
      <c r="B1008" s="114">
        <v>271350524</v>
      </c>
      <c r="C1008" s="115" t="s">
        <v>1482</v>
      </c>
      <c r="D1008" s="181">
        <f t="shared" si="87"/>
        <v>27</v>
      </c>
      <c r="E1008" s="181" t="str">
        <f>_xlfn.XLOOKUP(D1008,Číselník!A:A,Číselník!B:B,"nenalezeno",0)</f>
        <v>FÚ pro Královéhradecký kraj</v>
      </c>
      <c r="F1008" s="181">
        <f t="shared" si="88"/>
        <v>2713</v>
      </c>
      <c r="G1008" s="181" t="str">
        <f>_xlfn.XLOOKUP(F1008,'Číselník II_stav 1. 7. 2026'!A:A,'Číselník II_stav 1. 7. 2026'!B:B,"nenalezeno",0)</f>
        <v>Sekce ÚP v Trutnově</v>
      </c>
      <c r="H1008" s="181">
        <f t="shared" si="89"/>
        <v>271350</v>
      </c>
      <c r="I1008" s="181">
        <f t="shared" si="90"/>
        <v>50524</v>
      </c>
      <c r="J1008" s="181" t="str">
        <f>'FÚ_stav 1. 7. 2026'!$A$4</f>
        <v>Ředitel FÚ</v>
      </c>
      <c r="K1008" s="181" t="s">
        <v>511</v>
      </c>
      <c r="L1008" s="181" t="str">
        <f t="shared" si="86"/>
        <v>Sekce ÚP v Trutnově</v>
      </c>
      <c r="M1008" s="181" t="str">
        <f>_xlfn.XLOOKUP(I1008,'Sekce_ÚP_stav 1. 12. 2025'!$F$4:$F$71,'Sekce_ÚP_stav 1. 12. 2025'!$A$4:$A$71,"nenalezeno",0)</f>
        <v>Ředitel sekce ÚP</v>
      </c>
      <c r="N1008" s="181" t="str">
        <f>_xlfn.XLOOKUP(I1008,'Sekce_ÚP_stav 1. 12. 2025'!$F$4:$F$71,'Sekce_ÚP_stav 1. 12. 2025'!$C$4:$C$71,"nenalezeno",0)</f>
        <v>Odbor vyměřovací</v>
      </c>
      <c r="O1008" s="181" t="str">
        <f>_xlfn.XLOOKUP(I1008,'Sekce_ÚP_stav 1. 12. 2025'!$F$4:$F$71,'Sekce_ÚP_stav 1. 12. 2025'!$D$4:$D$71,"nenalezeno",0)</f>
        <v>Oddělení vyměřovací IV</v>
      </c>
    </row>
    <row r="1009" spans="1:15" x14ac:dyDescent="0.25">
      <c r="A1009" s="233"/>
      <c r="B1009" s="114">
        <v>271360050</v>
      </c>
      <c r="C1009" s="115" t="s">
        <v>1483</v>
      </c>
      <c r="D1009" s="181">
        <f t="shared" si="87"/>
        <v>27</v>
      </c>
      <c r="E1009" s="181" t="str">
        <f>_xlfn.XLOOKUP(D1009,Číselník!A:A,Číselník!B:B,"nenalezeno",0)</f>
        <v>FÚ pro Královéhradecký kraj</v>
      </c>
      <c r="F1009" s="181">
        <f t="shared" si="88"/>
        <v>2713</v>
      </c>
      <c r="G1009" s="181" t="str">
        <f>_xlfn.XLOOKUP(F1009,'Číselník II_stav 1. 7. 2026'!A:A,'Číselník II_stav 1. 7. 2026'!B:B,"nenalezeno",0)</f>
        <v>Sekce ÚP v Trutnově</v>
      </c>
      <c r="H1009" s="181">
        <f t="shared" si="89"/>
        <v>271360</v>
      </c>
      <c r="I1009" s="181">
        <f t="shared" si="90"/>
        <v>60050</v>
      </c>
      <c r="J1009" s="181" t="str">
        <f>'FÚ_stav 1. 7. 2026'!$A$4</f>
        <v>Ředitel FÚ</v>
      </c>
      <c r="K1009" s="181" t="s">
        <v>511</v>
      </c>
      <c r="L1009" s="181" t="str">
        <f t="shared" si="86"/>
        <v>Sekce ÚP v Trutnově</v>
      </c>
      <c r="M1009" s="181" t="str">
        <f>_xlfn.XLOOKUP(I1009,'Sekce_ÚP_stav 1. 12. 2025'!$F$4:$F$71,'Sekce_ÚP_stav 1. 12. 2025'!$A$4:$A$71,"nenalezeno",0)</f>
        <v>Ředitel sekce ÚP</v>
      </c>
      <c r="N1009" s="181" t="str">
        <f>_xlfn.XLOOKUP(I1009,'Sekce_ÚP_stav 1. 12. 2025'!$F$4:$F$71,'Sekce_ÚP_stav 1. 12. 2025'!$C$4:$C$71,"nenalezeno",0)</f>
        <v>Odbor kontrolní</v>
      </c>
      <c r="O1009" s="181"/>
    </row>
    <row r="1010" spans="1:15" x14ac:dyDescent="0.25">
      <c r="A1010" s="233"/>
      <c r="B1010" s="114">
        <v>271360561</v>
      </c>
      <c r="C1010" s="115" t="s">
        <v>1484</v>
      </c>
      <c r="D1010" s="181">
        <f t="shared" si="87"/>
        <v>27</v>
      </c>
      <c r="E1010" s="181" t="str">
        <f>_xlfn.XLOOKUP(D1010,Číselník!A:A,Číselník!B:B,"nenalezeno",0)</f>
        <v>FÚ pro Královéhradecký kraj</v>
      </c>
      <c r="F1010" s="181">
        <f t="shared" si="88"/>
        <v>2713</v>
      </c>
      <c r="G1010" s="181" t="str">
        <f>_xlfn.XLOOKUP(F1010,'Číselník II_stav 1. 7. 2026'!A:A,'Číselník II_stav 1. 7. 2026'!B:B,"nenalezeno",0)</f>
        <v>Sekce ÚP v Trutnově</v>
      </c>
      <c r="H1010" s="181">
        <f t="shared" si="89"/>
        <v>271360</v>
      </c>
      <c r="I1010" s="181">
        <f t="shared" si="90"/>
        <v>60561</v>
      </c>
      <c r="J1010" s="181" t="str">
        <f>'FÚ_stav 1. 7. 2026'!$A$4</f>
        <v>Ředitel FÚ</v>
      </c>
      <c r="K1010" s="181" t="s">
        <v>511</v>
      </c>
      <c r="L1010" s="181" t="str">
        <f t="shared" si="86"/>
        <v>Sekce ÚP v Trutnově</v>
      </c>
      <c r="M1010" s="181" t="str">
        <f>_xlfn.XLOOKUP(I1010,'Sekce_ÚP_stav 1. 12. 2025'!$F$4:$F$71,'Sekce_ÚP_stav 1. 12. 2025'!$A$4:$A$71,"nenalezeno",0)</f>
        <v>Ředitel sekce ÚP</v>
      </c>
      <c r="N1010" s="181" t="str">
        <f>_xlfn.XLOOKUP(I1010,'Sekce_ÚP_stav 1. 12. 2025'!$F$4:$F$71,'Sekce_ÚP_stav 1. 12. 2025'!$C$4:$C$71,"nenalezeno",0)</f>
        <v>Odbor kontrolní</v>
      </c>
      <c r="O1010" s="181" t="str">
        <f>_xlfn.XLOOKUP(I1010,'Sekce_ÚP_stav 1. 12. 2025'!$F$4:$F$71,'Sekce_ÚP_stav 1. 12. 2025'!$D$4:$D$71,"nenalezeno",0)</f>
        <v>Oddělení kontrolní I</v>
      </c>
    </row>
    <row r="1011" spans="1:15" x14ac:dyDescent="0.25">
      <c r="A1011" s="233"/>
      <c r="B1011" s="114">
        <v>271360562</v>
      </c>
      <c r="C1011" s="115" t="s">
        <v>1485</v>
      </c>
      <c r="D1011" s="181">
        <f t="shared" si="87"/>
        <v>27</v>
      </c>
      <c r="E1011" s="181" t="str">
        <f>_xlfn.XLOOKUP(D1011,Číselník!A:A,Číselník!B:B,"nenalezeno",0)</f>
        <v>FÚ pro Královéhradecký kraj</v>
      </c>
      <c r="F1011" s="181">
        <f t="shared" si="88"/>
        <v>2713</v>
      </c>
      <c r="G1011" s="181" t="str">
        <f>_xlfn.XLOOKUP(F1011,'Číselník II_stav 1. 7. 2026'!A:A,'Číselník II_stav 1. 7. 2026'!B:B,"nenalezeno",0)</f>
        <v>Sekce ÚP v Trutnově</v>
      </c>
      <c r="H1011" s="181">
        <f t="shared" si="89"/>
        <v>271360</v>
      </c>
      <c r="I1011" s="181">
        <f t="shared" si="90"/>
        <v>60562</v>
      </c>
      <c r="J1011" s="181" t="str">
        <f>'FÚ_stav 1. 7. 2026'!$A$4</f>
        <v>Ředitel FÚ</v>
      </c>
      <c r="K1011" s="181" t="s">
        <v>511</v>
      </c>
      <c r="L1011" s="181" t="str">
        <f t="shared" si="86"/>
        <v>Sekce ÚP v Trutnově</v>
      </c>
      <c r="M1011" s="181" t="str">
        <f>_xlfn.XLOOKUP(I1011,'Sekce_ÚP_stav 1. 12. 2025'!$F$4:$F$71,'Sekce_ÚP_stav 1. 12. 2025'!$A$4:$A$71,"nenalezeno",0)</f>
        <v>Ředitel sekce ÚP</v>
      </c>
      <c r="N1011" s="181" t="str">
        <f>_xlfn.XLOOKUP(I1011,'Sekce_ÚP_stav 1. 12. 2025'!$F$4:$F$71,'Sekce_ÚP_stav 1. 12. 2025'!$C$4:$C$71,"nenalezeno",0)</f>
        <v>Odbor kontrolní</v>
      </c>
      <c r="O1011" s="181" t="str">
        <f>_xlfn.XLOOKUP(I1011,'Sekce_ÚP_stav 1. 12. 2025'!$F$4:$F$71,'Sekce_ÚP_stav 1. 12. 2025'!$D$4:$D$71,"nenalezeno",0)</f>
        <v>Oddělení kontrolní II</v>
      </c>
    </row>
    <row r="1012" spans="1:15" x14ac:dyDescent="0.25">
      <c r="A1012" s="233"/>
      <c r="B1012" s="114">
        <v>271360563</v>
      </c>
      <c r="C1012" s="115" t="s">
        <v>1486</v>
      </c>
      <c r="D1012" s="181">
        <f t="shared" si="87"/>
        <v>27</v>
      </c>
      <c r="E1012" s="181" t="str">
        <f>_xlfn.XLOOKUP(D1012,Číselník!A:A,Číselník!B:B,"nenalezeno",0)</f>
        <v>FÚ pro Královéhradecký kraj</v>
      </c>
      <c r="F1012" s="181">
        <f t="shared" si="88"/>
        <v>2713</v>
      </c>
      <c r="G1012" s="181" t="str">
        <f>_xlfn.XLOOKUP(F1012,'Číselník II_stav 1. 7. 2026'!A:A,'Číselník II_stav 1. 7. 2026'!B:B,"nenalezeno",0)</f>
        <v>Sekce ÚP v Trutnově</v>
      </c>
      <c r="H1012" s="181">
        <f t="shared" si="89"/>
        <v>271360</v>
      </c>
      <c r="I1012" s="181">
        <f t="shared" si="90"/>
        <v>60563</v>
      </c>
      <c r="J1012" s="181" t="str">
        <f>'FÚ_stav 1. 7. 2026'!$A$4</f>
        <v>Ředitel FÚ</v>
      </c>
      <c r="K1012" s="181" t="s">
        <v>511</v>
      </c>
      <c r="L1012" s="181" t="str">
        <f t="shared" si="86"/>
        <v>Sekce ÚP v Trutnově</v>
      </c>
      <c r="M1012" s="181" t="str">
        <f>_xlfn.XLOOKUP(I1012,'Sekce_ÚP_stav 1. 12. 2025'!$F$4:$F$71,'Sekce_ÚP_stav 1. 12. 2025'!$A$4:$A$71,"nenalezeno",0)</f>
        <v>Ředitel sekce ÚP</v>
      </c>
      <c r="N1012" s="181" t="str">
        <f>_xlfn.XLOOKUP(I1012,'Sekce_ÚP_stav 1. 12. 2025'!$F$4:$F$71,'Sekce_ÚP_stav 1. 12. 2025'!$C$4:$C$71,"nenalezeno",0)</f>
        <v>Odbor kontrolní</v>
      </c>
      <c r="O1012" s="181" t="str">
        <f>_xlfn.XLOOKUP(I1012,'Sekce_ÚP_stav 1. 12. 2025'!$F$4:$F$71,'Sekce_ÚP_stav 1. 12. 2025'!$D$4:$D$71,"nenalezeno",0)</f>
        <v>Oddělení kontrolní III</v>
      </c>
    </row>
    <row r="1013" spans="1:15" ht="15.75" thickBot="1" x14ac:dyDescent="0.3">
      <c r="A1013" s="235"/>
      <c r="B1013" s="189">
        <v>271360564</v>
      </c>
      <c r="C1013" s="190" t="s">
        <v>1487</v>
      </c>
      <c r="D1013" s="181">
        <f t="shared" si="87"/>
        <v>27</v>
      </c>
      <c r="E1013" s="181" t="str">
        <f>_xlfn.XLOOKUP(D1013,Číselník!A:A,Číselník!B:B,"nenalezeno",0)</f>
        <v>FÚ pro Královéhradecký kraj</v>
      </c>
      <c r="F1013" s="181">
        <f t="shared" si="88"/>
        <v>2713</v>
      </c>
      <c r="G1013" s="181" t="str">
        <f>_xlfn.XLOOKUP(F1013,'Číselník II_stav 1. 7. 2026'!A:A,'Číselník II_stav 1. 7. 2026'!B:B,"nenalezeno",0)</f>
        <v>Sekce ÚP v Trutnově</v>
      </c>
      <c r="H1013" s="181">
        <f t="shared" si="89"/>
        <v>271360</v>
      </c>
      <c r="I1013" s="181">
        <f t="shared" si="90"/>
        <v>60564</v>
      </c>
      <c r="J1013" s="181" t="str">
        <f>'FÚ_stav 1. 7. 2026'!$A$4</f>
        <v>Ředitel FÚ</v>
      </c>
      <c r="K1013" s="181" t="s">
        <v>511</v>
      </c>
      <c r="L1013" s="181" t="str">
        <f t="shared" ref="L1013" si="91">$G1013</f>
        <v>Sekce ÚP v Trutnově</v>
      </c>
      <c r="M1013" s="181" t="str">
        <f>_xlfn.XLOOKUP(I1013,'Sekce_ÚP_stav 1. 12. 2025'!$F$4:$F$71,'Sekce_ÚP_stav 1. 12. 2025'!$A$4:$A$71,"nenalezeno",0)</f>
        <v>Ředitel sekce ÚP</v>
      </c>
      <c r="N1013" s="181" t="str">
        <f>_xlfn.XLOOKUP(I1013,'Sekce_ÚP_stav 1. 12. 2025'!$F$4:$F$71,'Sekce_ÚP_stav 1. 12. 2025'!$C$4:$C$71,"nenalezeno",0)</f>
        <v>Odbor kontrolní</v>
      </c>
      <c r="O1013" s="181" t="str">
        <f>_xlfn.XLOOKUP(I1013,'Sekce_ÚP_stav 1. 12. 2025'!$F$4:$F$71,'Sekce_ÚP_stav 1. 12. 2025'!$D$4:$D$71,"nenalezeno",0)</f>
        <v>Oddělení kontrolní IV</v>
      </c>
    </row>
    <row r="1014" spans="1:15" x14ac:dyDescent="0.25">
      <c r="A1014" s="232" t="s">
        <v>1488</v>
      </c>
      <c r="B1014" s="185">
        <v>280000020</v>
      </c>
      <c r="C1014" s="186" t="s">
        <v>1489</v>
      </c>
      <c r="D1014" s="181">
        <f t="shared" ref="D1014:D1077" si="92">VALUE(MID(B1014,1,2))</f>
        <v>28</v>
      </c>
      <c r="E1014" s="181" t="str">
        <f>_xlfn.XLOOKUP(D1014,Číselník!A:A,Číselník!B:B,"nenalezeno",0)</f>
        <v>FÚ pro Pardubický kraj</v>
      </c>
      <c r="F1014" s="181">
        <f t="shared" ref="F1014:F1077" si="93">VALUE(MID(B1014,1,4))</f>
        <v>2800</v>
      </c>
      <c r="G1014" s="181" t="str">
        <f>_xlfn.XLOOKUP(F1014,'Číselník II_stav 1. 7. 2026'!A:A,'Číselník II_stav 1. 7. 2026'!B:B,"nenalezeno",0)</f>
        <v>FÚ pro Pardubický kraj</v>
      </c>
      <c r="H1014" s="181">
        <f t="shared" ref="H1014:H1077" si="94">VALUE(MID(B1014,1,6))</f>
        <v>280000</v>
      </c>
      <c r="I1014" s="181">
        <f t="shared" ref="I1014:I1077" si="95">VALUE(MID(B1014,5,8))</f>
        <v>20</v>
      </c>
      <c r="J1014" s="181" t="str">
        <f>_xlfn.XLOOKUP(I1014,'FÚ_stav 1. 7. 2026'!$F$4:$F$78,'FÚ_stav 1. 7. 2026'!$A$4:$A$78,"nenalezeno",0)</f>
        <v>Ředitel FÚ</v>
      </c>
      <c r="K1014" s="181"/>
      <c r="L1014" s="181"/>
      <c r="M1014" s="181"/>
      <c r="N1014" s="181"/>
      <c r="O1014" s="181"/>
    </row>
    <row r="1015" spans="1:15" x14ac:dyDescent="0.25">
      <c r="A1015" s="233"/>
      <c r="B1015" s="112">
        <v>284000040</v>
      </c>
      <c r="C1015" s="113" t="s">
        <v>1490</v>
      </c>
      <c r="D1015" s="181">
        <f t="shared" si="92"/>
        <v>28</v>
      </c>
      <c r="E1015" s="181" t="str">
        <f>_xlfn.XLOOKUP(D1015,Číselník!A:A,Číselník!B:B,"nenalezeno",0)</f>
        <v>FÚ pro Pardubický kraj</v>
      </c>
      <c r="F1015" s="181">
        <f t="shared" si="93"/>
        <v>2840</v>
      </c>
      <c r="G1015" s="181" t="str">
        <f>_xlfn.XLOOKUP(F1015,'Číselník II_stav 1. 7. 2026'!A:A,'Číselník II_stav 1. 7. 2026'!B:B,"nenalezeno",0)</f>
        <v>FÚ pro Pardubický kraj</v>
      </c>
      <c r="H1015" s="181">
        <f t="shared" si="94"/>
        <v>284000</v>
      </c>
      <c r="I1015" s="181">
        <f>VALUE(MID(B1015,3,8))</f>
        <v>4000040</v>
      </c>
      <c r="J1015" s="181" t="str">
        <f>_xlfn.XLOOKUP(I1015,'FÚ_stav 1. 7. 2026'!$F$4:$F$78,'FÚ_stav 1. 7. 2026'!$A$4:$A$78,"nenalezeno",0)</f>
        <v>Ředitel FÚ</v>
      </c>
      <c r="K1015" s="181" t="s">
        <v>52</v>
      </c>
      <c r="L1015" s="181" t="str">
        <f>_xlfn.XLOOKUP(I1015,'FÚ_stav 1. 7. 2026'!$F$4:$F$78,'FÚ_stav 1. 7. 2026'!$B$4:$B$78,"nenalezeno",0)</f>
        <v>Sekce řízení úřadu</v>
      </c>
      <c r="M1015" s="181"/>
      <c r="N1015" s="181"/>
      <c r="O1015" s="181"/>
    </row>
    <row r="1016" spans="1:15" x14ac:dyDescent="0.25">
      <c r="A1016" s="233"/>
      <c r="B1016" s="112">
        <v>284000062</v>
      </c>
      <c r="C1016" s="113" t="s">
        <v>1491</v>
      </c>
      <c r="D1016" s="181">
        <f t="shared" si="92"/>
        <v>28</v>
      </c>
      <c r="E1016" s="181" t="str">
        <f>_xlfn.XLOOKUP(D1016,Číselník!A:A,Číselník!B:B,"nenalezeno",0)</f>
        <v>FÚ pro Pardubický kraj</v>
      </c>
      <c r="F1016" s="181">
        <f t="shared" si="93"/>
        <v>2840</v>
      </c>
      <c r="G1016" s="181" t="str">
        <f>_xlfn.XLOOKUP(F1016,'Číselník II_stav 1. 7. 2026'!A:A,'Číselník II_stav 1. 7. 2026'!B:B,"nenalezeno",0)</f>
        <v>FÚ pro Pardubický kraj</v>
      </c>
      <c r="H1016" s="181">
        <f t="shared" si="94"/>
        <v>284000</v>
      </c>
      <c r="I1016" s="181">
        <f t="shared" si="95"/>
        <v>62</v>
      </c>
      <c r="J1016" s="181" t="str">
        <f>_xlfn.XLOOKUP(I1016,'FÚ_stav 1. 7. 2026'!$F$4:$F$78,'FÚ_stav 1. 7. 2026'!$A$4:$A$78,"nenalezeno",0)</f>
        <v>Ředitel FÚ</v>
      </c>
      <c r="K1016" s="181" t="s">
        <v>52</v>
      </c>
      <c r="L1016" s="181" t="str">
        <f>_xlfn.XLOOKUP(I1016,'FÚ_stav 1. 7. 2026'!$F$4:$F$78,'FÚ_stav 1. 7. 2026'!$B$4:$B$78,"nenalezeno",0)</f>
        <v>Sekce řízení úřadu</v>
      </c>
      <c r="M1016" s="181" t="str">
        <f>_xlfn.XLOOKUP(I1016,'FÚ_stav 1. 7. 2026'!$F$4:$F$78,'FÚ_stav 1. 7. 2026'!$C$4:$C$78,"nenalezeno",0)</f>
        <v>Oddělení provozního zabezpečení</v>
      </c>
      <c r="N1016" s="181"/>
      <c r="O1016" s="181"/>
    </row>
    <row r="1017" spans="1:15" x14ac:dyDescent="0.25">
      <c r="A1017" s="233"/>
      <c r="B1017" s="112">
        <v>284000410</v>
      </c>
      <c r="C1017" s="113" t="s">
        <v>1492</v>
      </c>
      <c r="D1017" s="181">
        <f t="shared" si="92"/>
        <v>28</v>
      </c>
      <c r="E1017" s="181" t="str">
        <f>_xlfn.XLOOKUP(D1017,Číselník!A:A,Číselník!B:B,"nenalezeno",0)</f>
        <v>FÚ pro Pardubický kraj</v>
      </c>
      <c r="F1017" s="181">
        <f t="shared" si="93"/>
        <v>2840</v>
      </c>
      <c r="G1017" s="181" t="str">
        <f>_xlfn.XLOOKUP(F1017,'Číselník II_stav 1. 7. 2026'!A:A,'Číselník II_stav 1. 7. 2026'!B:B,"nenalezeno",0)</f>
        <v>FÚ pro Pardubický kraj</v>
      </c>
      <c r="H1017" s="181">
        <f t="shared" si="94"/>
        <v>284000</v>
      </c>
      <c r="I1017" s="181">
        <f t="shared" si="95"/>
        <v>410</v>
      </c>
      <c r="J1017" s="181" t="str">
        <f>_xlfn.XLOOKUP(I1017,'FÚ_stav 1. 7. 2026'!$F$4:$F$78,'FÚ_stav 1. 7. 2026'!$A$4:$A$78,"nenalezeno",0)</f>
        <v>Ředitel FÚ</v>
      </c>
      <c r="K1017" s="181" t="s">
        <v>52</v>
      </c>
      <c r="L1017" s="181" t="str">
        <f>_xlfn.XLOOKUP(I1017,'FÚ_stav 1. 7. 2026'!$F$4:$F$78,'FÚ_stav 1. 7. 2026'!$B$4:$B$78,"nenalezeno",0)</f>
        <v>Sekce řízení úřadu</v>
      </c>
      <c r="M1017" s="181" t="str">
        <f>_xlfn.XLOOKUP(I1017,'FÚ_stav 1. 7. 2026'!$F$4:$F$78,'FÚ_stav 1. 7. 2026'!$C$4:$C$78,"nenalezeno",0)</f>
        <v>Oddělení evidence daní</v>
      </c>
      <c r="N1017" s="181"/>
      <c r="O1017" s="181"/>
    </row>
    <row r="1018" spans="1:15" x14ac:dyDescent="0.25">
      <c r="A1018" s="233"/>
      <c r="B1018" s="112">
        <v>284000490</v>
      </c>
      <c r="C1018" s="113" t="s">
        <v>1493</v>
      </c>
      <c r="D1018" s="181">
        <f t="shared" si="92"/>
        <v>28</v>
      </c>
      <c r="E1018" s="181" t="str">
        <f>_xlfn.XLOOKUP(D1018,Číselník!A:A,Číselník!B:B,"nenalezeno",0)</f>
        <v>FÚ pro Pardubický kraj</v>
      </c>
      <c r="F1018" s="181">
        <f t="shared" si="93"/>
        <v>2840</v>
      </c>
      <c r="G1018" s="181" t="str">
        <f>_xlfn.XLOOKUP(F1018,'Číselník II_stav 1. 7. 2026'!A:A,'Číselník II_stav 1. 7. 2026'!B:B,"nenalezeno",0)</f>
        <v>FÚ pro Pardubický kraj</v>
      </c>
      <c r="H1018" s="181">
        <f t="shared" si="94"/>
        <v>284000</v>
      </c>
      <c r="I1018" s="181">
        <f t="shared" si="95"/>
        <v>490</v>
      </c>
      <c r="J1018" s="181" t="str">
        <f>_xlfn.XLOOKUP(I1018,'FÚ_stav 1. 7. 2026'!$F$4:$F$78,'FÚ_stav 1. 7. 2026'!$A$4:$A$78,"nenalezeno",0)</f>
        <v>Ředitel FÚ</v>
      </c>
      <c r="K1018" s="181" t="s">
        <v>52</v>
      </c>
      <c r="L1018" s="181" t="str">
        <f>_xlfn.XLOOKUP(I1018,'FÚ_stav 1. 7. 2026'!$F$4:$F$78,'FÚ_stav 1. 7. 2026'!$B$4:$B$78,"nenalezeno",0)</f>
        <v>Sekce řízení úřadu</v>
      </c>
      <c r="M1018" s="181" t="str">
        <f>_xlfn.XLOOKUP(I1018,'FÚ_stav 1. 7. 2026'!$F$4:$F$78,'FÚ_stav 1. 7. 2026'!$C$4:$C$78,"nenalezeno",0)</f>
        <v>Oddělení daňové kontroly a analytiky</v>
      </c>
      <c r="N1018" s="181"/>
      <c r="O1018" s="181"/>
    </row>
    <row r="1019" spans="1:15" x14ac:dyDescent="0.25">
      <c r="A1019" s="233"/>
      <c r="B1019" s="112">
        <v>284011050</v>
      </c>
      <c r="C1019" s="113" t="s">
        <v>1494</v>
      </c>
      <c r="D1019" s="181">
        <f t="shared" si="92"/>
        <v>28</v>
      </c>
      <c r="E1019" s="181" t="str">
        <f>_xlfn.XLOOKUP(D1019,Číselník!A:A,Číselník!B:B,"nenalezeno",0)</f>
        <v>FÚ pro Pardubický kraj</v>
      </c>
      <c r="F1019" s="181">
        <f t="shared" si="93"/>
        <v>2840</v>
      </c>
      <c r="G1019" s="181" t="str">
        <f>_xlfn.XLOOKUP(F1019,'Číselník II_stav 1. 7. 2026'!A:A,'Číselník II_stav 1. 7. 2026'!B:B,"nenalezeno",0)</f>
        <v>FÚ pro Pardubický kraj</v>
      </c>
      <c r="H1019" s="181">
        <f t="shared" si="94"/>
        <v>284011</v>
      </c>
      <c r="I1019" s="181">
        <f t="shared" si="95"/>
        <v>11050</v>
      </c>
      <c r="J1019" s="181" t="str">
        <f>_xlfn.XLOOKUP(I1019,'FÚ_stav 1. 7. 2026'!$F$4:$F$78,'FÚ_stav 1. 7. 2026'!$A$4:$A$78,"nenalezeno",0)</f>
        <v>Ředitel FÚ</v>
      </c>
      <c r="K1019" s="181" t="s">
        <v>52</v>
      </c>
      <c r="L1019" s="181" t="str">
        <f>_xlfn.XLOOKUP(I1019,'FÚ_stav 1. 7. 2026'!$F$4:$F$78,'FÚ_stav 1. 7. 2026'!$B$4:$B$78,"nenalezeno",0)</f>
        <v>Sekce řízení úřadu</v>
      </c>
      <c r="M1019" s="181" t="str">
        <f>_xlfn.XLOOKUP(I1019,'FÚ_stav 1. 7. 2026'!$F$4:$F$78,'FÚ_stav 1. 7. 2026'!$C$4:$C$78,"nenalezeno",0)</f>
        <v>Odbor metodiky a výkonu daní</v>
      </c>
      <c r="N1019" s="181"/>
      <c r="O1019" s="181"/>
    </row>
    <row r="1020" spans="1:15" x14ac:dyDescent="0.25">
      <c r="A1020" s="233"/>
      <c r="B1020" s="112">
        <v>284011420</v>
      </c>
      <c r="C1020" s="113" t="s">
        <v>1495</v>
      </c>
      <c r="D1020" s="181">
        <f t="shared" si="92"/>
        <v>28</v>
      </c>
      <c r="E1020" s="181" t="str">
        <f>_xlfn.XLOOKUP(D1020,Číselník!A:A,Číselník!B:B,"nenalezeno",0)</f>
        <v>FÚ pro Pardubický kraj</v>
      </c>
      <c r="F1020" s="181">
        <f t="shared" si="93"/>
        <v>2840</v>
      </c>
      <c r="G1020" s="181" t="str">
        <f>_xlfn.XLOOKUP(F1020,'Číselník II_stav 1. 7. 2026'!A:A,'Číselník II_stav 1. 7. 2026'!B:B,"nenalezeno",0)</f>
        <v>FÚ pro Pardubický kraj</v>
      </c>
      <c r="H1020" s="181">
        <f t="shared" si="94"/>
        <v>284011</v>
      </c>
      <c r="I1020" s="181">
        <f t="shared" si="95"/>
        <v>11420</v>
      </c>
      <c r="J1020" s="181" t="str">
        <f>_xlfn.XLOOKUP(I1020,'FÚ_stav 1. 7. 2026'!$F$4:$F$78,'FÚ_stav 1. 7. 2026'!$A$4:$A$78,"nenalezeno",0)</f>
        <v>Ředitel FÚ</v>
      </c>
      <c r="K1020" s="181" t="s">
        <v>52</v>
      </c>
      <c r="L1020" s="181" t="str">
        <f>_xlfn.XLOOKUP(I1020,'FÚ_stav 1. 7. 2026'!$F$4:$F$78,'FÚ_stav 1. 7. 2026'!$B$4:$B$78,"nenalezeno",0)</f>
        <v>Sekce řízení úřadu</v>
      </c>
      <c r="M1020" s="181" t="str">
        <f>_xlfn.XLOOKUP(I1020,'FÚ_stav 1. 7. 2026'!$F$4:$F$78,'FÚ_stav 1. 7. 2026'!$C$4:$C$78,"nenalezeno",0)</f>
        <v>Odbor metodiky a výkonu daní</v>
      </c>
      <c r="N1020" s="181" t="str">
        <f>_xlfn.XLOOKUP(I1020,'FÚ_stav 1. 7. 2026'!$F$4:$F$78,'FÚ_stav 1. 7. 2026'!$D$4:$D$78,"nenalezeno",0)</f>
        <v>Oddělení daně z příjmů fyzických osob</v>
      </c>
      <c r="O1020" s="181"/>
    </row>
    <row r="1021" spans="1:15" x14ac:dyDescent="0.25">
      <c r="A1021" s="233"/>
      <c r="B1021" s="112">
        <v>284011430</v>
      </c>
      <c r="C1021" s="113" t="s">
        <v>1496</v>
      </c>
      <c r="D1021" s="181">
        <f t="shared" si="92"/>
        <v>28</v>
      </c>
      <c r="E1021" s="181" t="str">
        <f>_xlfn.XLOOKUP(D1021,Číselník!A:A,Číselník!B:B,"nenalezeno",0)</f>
        <v>FÚ pro Pardubický kraj</v>
      </c>
      <c r="F1021" s="181">
        <f t="shared" si="93"/>
        <v>2840</v>
      </c>
      <c r="G1021" s="181" t="str">
        <f>_xlfn.XLOOKUP(F1021,'Číselník II_stav 1. 7. 2026'!A:A,'Číselník II_stav 1. 7. 2026'!B:B,"nenalezeno",0)</f>
        <v>FÚ pro Pardubický kraj</v>
      </c>
      <c r="H1021" s="181">
        <f t="shared" si="94"/>
        <v>284011</v>
      </c>
      <c r="I1021" s="181">
        <f t="shared" si="95"/>
        <v>11430</v>
      </c>
      <c r="J1021" s="181" t="str">
        <f>_xlfn.XLOOKUP(I1021,'FÚ_stav 1. 7. 2026'!$F$4:$F$78,'FÚ_stav 1. 7. 2026'!$A$4:$A$78,"nenalezeno",0)</f>
        <v>Ředitel FÚ</v>
      </c>
      <c r="K1021" s="181" t="s">
        <v>52</v>
      </c>
      <c r="L1021" s="181" t="str">
        <f>_xlfn.XLOOKUP(I1021,'FÚ_stav 1. 7. 2026'!$F$4:$F$78,'FÚ_stav 1. 7. 2026'!$B$4:$B$78,"nenalezeno",0)</f>
        <v>Sekce řízení úřadu</v>
      </c>
      <c r="M1021" s="181" t="str">
        <f>_xlfn.XLOOKUP(I1021,'FÚ_stav 1. 7. 2026'!$F$4:$F$78,'FÚ_stav 1. 7. 2026'!$C$4:$C$78,"nenalezeno",0)</f>
        <v>Odbor metodiky a výkonu daní</v>
      </c>
      <c r="N1021" s="181" t="str">
        <f>_xlfn.XLOOKUP(I1021,'FÚ_stav 1. 7. 2026'!$F$4:$F$78,'FÚ_stav 1. 7. 2026'!$D$4:$D$78,"nenalezeno",0)</f>
        <v>Oddělení daně z příjmů právnických osob</v>
      </c>
      <c r="O1021" s="181"/>
    </row>
    <row r="1022" spans="1:15" x14ac:dyDescent="0.25">
      <c r="A1022" s="233"/>
      <c r="B1022" s="112">
        <v>284011440</v>
      </c>
      <c r="C1022" s="113" t="s">
        <v>1497</v>
      </c>
      <c r="D1022" s="181">
        <f t="shared" si="92"/>
        <v>28</v>
      </c>
      <c r="E1022" s="181" t="str">
        <f>_xlfn.XLOOKUP(D1022,Číselník!A:A,Číselník!B:B,"nenalezeno",0)</f>
        <v>FÚ pro Pardubický kraj</v>
      </c>
      <c r="F1022" s="181">
        <f t="shared" si="93"/>
        <v>2840</v>
      </c>
      <c r="G1022" s="181" t="str">
        <f>_xlfn.XLOOKUP(F1022,'Číselník II_stav 1. 7. 2026'!A:A,'Číselník II_stav 1. 7. 2026'!B:B,"nenalezeno",0)</f>
        <v>FÚ pro Pardubický kraj</v>
      </c>
      <c r="H1022" s="181">
        <f t="shared" si="94"/>
        <v>284011</v>
      </c>
      <c r="I1022" s="181">
        <f t="shared" si="95"/>
        <v>11440</v>
      </c>
      <c r="J1022" s="181" t="str">
        <f>_xlfn.XLOOKUP(I1022,'FÚ_stav 1. 7. 2026'!$F$4:$F$78,'FÚ_stav 1. 7. 2026'!$A$4:$A$78,"nenalezeno",0)</f>
        <v>Ředitel FÚ</v>
      </c>
      <c r="K1022" s="181" t="s">
        <v>52</v>
      </c>
      <c r="L1022" s="181" t="str">
        <f>_xlfn.XLOOKUP(I1022,'FÚ_stav 1. 7. 2026'!$F$4:$F$78,'FÚ_stav 1. 7. 2026'!$B$4:$B$78,"nenalezeno",0)</f>
        <v>Sekce řízení úřadu</v>
      </c>
      <c r="M1022" s="181" t="str">
        <f>_xlfn.XLOOKUP(I1022,'FÚ_stav 1. 7. 2026'!$F$4:$F$78,'FÚ_stav 1. 7. 2026'!$C$4:$C$78,"nenalezeno",0)</f>
        <v>Odbor metodiky a výkonu daní</v>
      </c>
      <c r="N1022" s="181" t="str">
        <f>_xlfn.XLOOKUP(I1022,'FÚ_stav 1. 7. 2026'!$F$4:$F$78,'FÚ_stav 1. 7. 2026'!$D$4:$D$78,"nenalezeno",0)</f>
        <v>Oddělení nepřímých daní</v>
      </c>
      <c r="O1022" s="181"/>
    </row>
    <row r="1023" spans="1:15" x14ac:dyDescent="0.25">
      <c r="A1023" s="233"/>
      <c r="B1023" s="112">
        <v>284011450</v>
      </c>
      <c r="C1023" s="113" t="s">
        <v>1498</v>
      </c>
      <c r="D1023" s="181">
        <f t="shared" si="92"/>
        <v>28</v>
      </c>
      <c r="E1023" s="181" t="str">
        <f>_xlfn.XLOOKUP(D1023,Číselník!A:A,Číselník!B:B,"nenalezeno",0)</f>
        <v>FÚ pro Pardubický kraj</v>
      </c>
      <c r="F1023" s="181">
        <f t="shared" si="93"/>
        <v>2840</v>
      </c>
      <c r="G1023" s="181" t="str">
        <f>_xlfn.XLOOKUP(F1023,'Číselník II_stav 1. 7. 2026'!A:A,'Číselník II_stav 1. 7. 2026'!B:B,"nenalezeno",0)</f>
        <v>FÚ pro Pardubický kraj</v>
      </c>
      <c r="H1023" s="181">
        <f t="shared" si="94"/>
        <v>284011</v>
      </c>
      <c r="I1023" s="181">
        <f t="shared" si="95"/>
        <v>11450</v>
      </c>
      <c r="J1023" s="181" t="str">
        <f>_xlfn.XLOOKUP(I1023,'FÚ_stav 1. 7. 2026'!$F$4:$F$78,'FÚ_stav 1. 7. 2026'!$A$4:$A$78,"nenalezeno",0)</f>
        <v>Ředitel FÚ</v>
      </c>
      <c r="K1023" s="181" t="s">
        <v>52</v>
      </c>
      <c r="L1023" s="181" t="str">
        <f>_xlfn.XLOOKUP(I1023,'FÚ_stav 1. 7. 2026'!$F$4:$F$78,'FÚ_stav 1. 7. 2026'!$B$4:$B$78,"nenalezeno",0)</f>
        <v>Sekce řízení úřadu</v>
      </c>
      <c r="M1023" s="181" t="str">
        <f>_xlfn.XLOOKUP(I1023,'FÚ_stav 1. 7. 2026'!$F$4:$F$78,'FÚ_stav 1. 7. 2026'!$C$4:$C$78,"nenalezeno",0)</f>
        <v>Odbor metodiky a výkonu daní</v>
      </c>
      <c r="N1023" s="181" t="str">
        <f>_xlfn.XLOOKUP(I1023,'FÚ_stav 1. 7. 2026'!$F$4:$F$78,'FÚ_stav 1. 7. 2026'!$D$4:$D$78,"nenalezeno",0)</f>
        <v>Oddělení daňového procesu</v>
      </c>
      <c r="O1023" s="181"/>
    </row>
    <row r="1024" spans="1:15" x14ac:dyDescent="0.25">
      <c r="A1024" s="233"/>
      <c r="B1024" s="112">
        <v>284031050</v>
      </c>
      <c r="C1024" s="113" t="s">
        <v>1499</v>
      </c>
      <c r="D1024" s="181">
        <f t="shared" si="92"/>
        <v>28</v>
      </c>
      <c r="E1024" s="181" t="str">
        <f>_xlfn.XLOOKUP(D1024,Číselník!A:A,Číselník!B:B,"nenalezeno",0)</f>
        <v>FÚ pro Pardubický kraj</v>
      </c>
      <c r="F1024" s="181">
        <f t="shared" si="93"/>
        <v>2840</v>
      </c>
      <c r="G1024" s="181" t="str">
        <f>_xlfn.XLOOKUP(F1024,'Číselník II_stav 1. 7. 2026'!A:A,'Číselník II_stav 1. 7. 2026'!B:B,"nenalezeno",0)</f>
        <v>FÚ pro Pardubický kraj</v>
      </c>
      <c r="H1024" s="181">
        <f t="shared" si="94"/>
        <v>284031</v>
      </c>
      <c r="I1024" s="181">
        <f t="shared" si="95"/>
        <v>31050</v>
      </c>
      <c r="J1024" s="181" t="str">
        <f>_xlfn.XLOOKUP(I1024,'FÚ_stav 1. 7. 2026'!$F$4:$F$78,'FÚ_stav 1. 7. 2026'!$A$4:$A$78,"nenalezeno",0)</f>
        <v>Ředitel FÚ</v>
      </c>
      <c r="K1024" s="181" t="s">
        <v>52</v>
      </c>
      <c r="L1024" s="181" t="str">
        <f>_xlfn.XLOOKUP(I1024,'FÚ_stav 1. 7. 2026'!$F$4:$F$78,'FÚ_stav 1. 7. 2026'!$B$4:$B$78,"nenalezeno",0)</f>
        <v>Sekce řízení úřadu</v>
      </c>
      <c r="M1024" s="181" t="str">
        <f>_xlfn.XLOOKUP(I1024,'FÚ_stav 1. 7. 2026'!$F$4:$F$78,'FÚ_stav 1. 7. 2026'!$C$4:$C$78,"nenalezeno",0)</f>
        <v>Odbor kontroly zvláštních činností</v>
      </c>
      <c r="N1024" s="181"/>
      <c r="O1024" s="181"/>
    </row>
    <row r="1025" spans="1:15" x14ac:dyDescent="0.25">
      <c r="A1025" s="233"/>
      <c r="B1025" s="112">
        <v>284031471</v>
      </c>
      <c r="C1025" s="113" t="s">
        <v>1500</v>
      </c>
      <c r="D1025" s="181">
        <f t="shared" si="92"/>
        <v>28</v>
      </c>
      <c r="E1025" s="181" t="str">
        <f>_xlfn.XLOOKUP(D1025,Číselník!A:A,Číselník!B:B,"nenalezeno",0)</f>
        <v>FÚ pro Pardubický kraj</v>
      </c>
      <c r="F1025" s="181">
        <f t="shared" si="93"/>
        <v>2840</v>
      </c>
      <c r="G1025" s="181" t="str">
        <f>_xlfn.XLOOKUP(F1025,'Číselník II_stav 1. 7. 2026'!A:A,'Číselník II_stav 1. 7. 2026'!B:B,"nenalezeno",0)</f>
        <v>FÚ pro Pardubický kraj</v>
      </c>
      <c r="H1025" s="181">
        <f t="shared" si="94"/>
        <v>284031</v>
      </c>
      <c r="I1025" s="181">
        <f t="shared" si="95"/>
        <v>31471</v>
      </c>
      <c r="J1025" s="181" t="str">
        <f>_xlfn.XLOOKUP(I1025,'FÚ_stav 1. 7. 2026'!$F$4:$F$78,'FÚ_stav 1. 7. 2026'!$A$4:$A$78,"nenalezeno",0)</f>
        <v>Ředitel FÚ</v>
      </c>
      <c r="K1025" s="181" t="s">
        <v>52</v>
      </c>
      <c r="L1025" s="181" t="str">
        <f>_xlfn.XLOOKUP(I1025,'FÚ_stav 1. 7. 2026'!$F$4:$F$78,'FÚ_stav 1. 7. 2026'!$B$4:$B$78,"nenalezeno",0)</f>
        <v>Sekce řízení úřadu</v>
      </c>
      <c r="M1025" s="181" t="str">
        <f>_xlfn.XLOOKUP(I1025,'FÚ_stav 1. 7. 2026'!$F$4:$F$78,'FÚ_stav 1. 7. 2026'!$C$4:$C$78,"nenalezeno",0)</f>
        <v>Odbor kontroly zvláštních činností</v>
      </c>
      <c r="N1025" s="181" t="str">
        <f>_xlfn.XLOOKUP(I1025,'FÚ_stav 1. 7. 2026'!$F$4:$F$78,'FÚ_stav 1. 7. 2026'!$D$4:$D$78,"nenalezeno",0)</f>
        <v>Oddělení kontroly zvláštních činností I</v>
      </c>
      <c r="O1025" s="181"/>
    </row>
    <row r="1026" spans="1:15" x14ac:dyDescent="0.25">
      <c r="A1026" s="233"/>
      <c r="B1026" s="112">
        <v>284031472</v>
      </c>
      <c r="C1026" s="113" t="s">
        <v>1501</v>
      </c>
      <c r="D1026" s="181">
        <f t="shared" si="92"/>
        <v>28</v>
      </c>
      <c r="E1026" s="181" t="str">
        <f>_xlfn.XLOOKUP(D1026,Číselník!A:A,Číselník!B:B,"nenalezeno",0)</f>
        <v>FÚ pro Pardubický kraj</v>
      </c>
      <c r="F1026" s="181">
        <f t="shared" si="93"/>
        <v>2840</v>
      </c>
      <c r="G1026" s="181" t="str">
        <f>_xlfn.XLOOKUP(F1026,'Číselník II_stav 1. 7. 2026'!A:A,'Číselník II_stav 1. 7. 2026'!B:B,"nenalezeno",0)</f>
        <v>FÚ pro Pardubický kraj</v>
      </c>
      <c r="H1026" s="181">
        <f t="shared" si="94"/>
        <v>284031</v>
      </c>
      <c r="I1026" s="181">
        <f t="shared" si="95"/>
        <v>31472</v>
      </c>
      <c r="J1026" s="181" t="str">
        <f>_xlfn.XLOOKUP(I1026,'FÚ_stav 1. 7. 2026'!$F$4:$F$78,'FÚ_stav 1. 7. 2026'!$A$4:$A$78,"nenalezeno",0)</f>
        <v>Ředitel FÚ</v>
      </c>
      <c r="K1026" s="181" t="s">
        <v>52</v>
      </c>
      <c r="L1026" s="181" t="str">
        <f>_xlfn.XLOOKUP(I1026,'FÚ_stav 1. 7. 2026'!$F$4:$F$78,'FÚ_stav 1. 7. 2026'!$B$4:$B$78,"nenalezeno",0)</f>
        <v>Sekce řízení úřadu</v>
      </c>
      <c r="M1026" s="181" t="str">
        <f>_xlfn.XLOOKUP(I1026,'FÚ_stav 1. 7. 2026'!$F$4:$F$78,'FÚ_stav 1. 7. 2026'!$C$4:$C$78,"nenalezeno",0)</f>
        <v>Odbor kontroly zvláštních činností</v>
      </c>
      <c r="N1026" s="181" t="str">
        <f>_xlfn.XLOOKUP(I1026,'FÚ_stav 1. 7. 2026'!$F$4:$F$78,'FÚ_stav 1. 7. 2026'!$D$4:$D$78,"nenalezeno",0)</f>
        <v>Oddělení kontroly zvláštních činností II</v>
      </c>
      <c r="O1026" s="181"/>
    </row>
    <row r="1027" spans="1:15" x14ac:dyDescent="0.25">
      <c r="A1027" s="233"/>
      <c r="B1027" s="112">
        <v>280080050</v>
      </c>
      <c r="C1027" s="113" t="s">
        <v>1502</v>
      </c>
      <c r="D1027" s="181">
        <f t="shared" si="92"/>
        <v>28</v>
      </c>
      <c r="E1027" s="181" t="str">
        <f>_xlfn.XLOOKUP(D1027,Číselník!A:A,Číselník!B:B,"nenalezeno",0)</f>
        <v>FÚ pro Pardubický kraj</v>
      </c>
      <c r="F1027" s="181">
        <f t="shared" si="93"/>
        <v>2800</v>
      </c>
      <c r="G1027" s="181" t="str">
        <f>_xlfn.XLOOKUP(F1027,'Číselník II_stav 1. 7. 2026'!A:A,'Číselník II_stav 1. 7. 2026'!B:B,"nenalezeno",0)</f>
        <v>FÚ pro Pardubický kraj</v>
      </c>
      <c r="H1027" s="181">
        <f t="shared" si="94"/>
        <v>280080</v>
      </c>
      <c r="I1027" s="181">
        <f t="shared" si="95"/>
        <v>80050</v>
      </c>
      <c r="J1027" s="181" t="str">
        <f>_xlfn.XLOOKUP(I1027,'FÚ_stav 1. 7. 2026'!$F$4:$F$78,'FÚ_stav 1. 7. 2026'!$A$4:$A$78,"nenalezeno",0)</f>
        <v>Ředitel FÚ</v>
      </c>
      <c r="K1027" s="181" t="s">
        <v>34</v>
      </c>
      <c r="L1027" s="181" t="str">
        <f>_xlfn.XLOOKUP(I1027,'FÚ_stav 1. 7. 2026'!$F$4:$F$78,'FÚ_stav 1. 7. 2026'!$B$4:$B$78,"nenalezeno",0)</f>
        <v>Odbor vymáhací</v>
      </c>
      <c r="M1027" s="181"/>
      <c r="N1027" s="181"/>
      <c r="O1027" s="181"/>
    </row>
    <row r="1028" spans="1:15" x14ac:dyDescent="0.25">
      <c r="A1028" s="233"/>
      <c r="B1028" s="112">
        <v>280080541</v>
      </c>
      <c r="C1028" s="113" t="s">
        <v>1503</v>
      </c>
      <c r="D1028" s="181">
        <f t="shared" si="92"/>
        <v>28</v>
      </c>
      <c r="E1028" s="181" t="str">
        <f>_xlfn.XLOOKUP(D1028,Číselník!A:A,Číselník!B:B,"nenalezeno",0)</f>
        <v>FÚ pro Pardubický kraj</v>
      </c>
      <c r="F1028" s="181">
        <f t="shared" si="93"/>
        <v>2800</v>
      </c>
      <c r="G1028" s="181" t="str">
        <f>_xlfn.XLOOKUP(F1028,'Číselník II_stav 1. 7. 2026'!A:A,'Číselník II_stav 1. 7. 2026'!B:B,"nenalezeno",0)</f>
        <v>FÚ pro Pardubický kraj</v>
      </c>
      <c r="H1028" s="181">
        <f t="shared" si="94"/>
        <v>280080</v>
      </c>
      <c r="I1028" s="181">
        <f t="shared" si="95"/>
        <v>80541</v>
      </c>
      <c r="J1028" s="181" t="str">
        <f>_xlfn.XLOOKUP(I1028,'FÚ_stav 1. 7. 2026'!$F$4:$F$78,'FÚ_stav 1. 7. 2026'!$A$4:$A$78,"nenalezeno",0)</f>
        <v>Ředitel FÚ</v>
      </c>
      <c r="K1028" s="181" t="s">
        <v>34</v>
      </c>
      <c r="L1028" s="181" t="str">
        <f>_xlfn.XLOOKUP(I1028,'FÚ_stav 1. 7. 2026'!$F$4:$F$78,'FÚ_stav 1. 7. 2026'!$B$4:$B$78,"nenalezeno",0)</f>
        <v>Odbor vymáhací</v>
      </c>
      <c r="M1028" s="181" t="str">
        <f>_xlfn.XLOOKUP(I1028,'FÚ_stav 1. 7. 2026'!$F$4:$F$78,'FÚ_stav 1. 7. 2026'!$C$4:$C$78,"nenalezeno",0)</f>
        <v>Oddělení vymáhací I</v>
      </c>
      <c r="N1028" s="181"/>
      <c r="O1028" s="181"/>
    </row>
    <row r="1029" spans="1:15" x14ac:dyDescent="0.25">
      <c r="A1029" s="233"/>
      <c r="B1029" s="112">
        <v>280080542</v>
      </c>
      <c r="C1029" s="113" t="s">
        <v>1504</v>
      </c>
      <c r="D1029" s="181">
        <f t="shared" si="92"/>
        <v>28</v>
      </c>
      <c r="E1029" s="181" t="str">
        <f>_xlfn.XLOOKUP(D1029,Číselník!A:A,Číselník!B:B,"nenalezeno",0)</f>
        <v>FÚ pro Pardubický kraj</v>
      </c>
      <c r="F1029" s="181">
        <f t="shared" si="93"/>
        <v>2800</v>
      </c>
      <c r="G1029" s="181" t="str">
        <f>_xlfn.XLOOKUP(F1029,'Číselník II_stav 1. 7. 2026'!A:A,'Číselník II_stav 1. 7. 2026'!B:B,"nenalezeno",0)</f>
        <v>FÚ pro Pardubický kraj</v>
      </c>
      <c r="H1029" s="181">
        <f t="shared" si="94"/>
        <v>280080</v>
      </c>
      <c r="I1029" s="181">
        <f t="shared" si="95"/>
        <v>80542</v>
      </c>
      <c r="J1029" s="181" t="str">
        <f>_xlfn.XLOOKUP(I1029,'FÚ_stav 1. 7. 2026'!$F$4:$F$78,'FÚ_stav 1. 7. 2026'!$A$4:$A$78,"nenalezeno",0)</f>
        <v>Ředitel FÚ</v>
      </c>
      <c r="K1029" s="181" t="s">
        <v>34</v>
      </c>
      <c r="L1029" s="181" t="str">
        <f>_xlfn.XLOOKUP(I1029,'FÚ_stav 1. 7. 2026'!$F$4:$F$78,'FÚ_stav 1. 7. 2026'!$B$4:$B$78,"nenalezeno",0)</f>
        <v>Odbor vymáhací</v>
      </c>
      <c r="M1029" s="181" t="str">
        <f>_xlfn.XLOOKUP(I1029,'FÚ_stav 1. 7. 2026'!$F$4:$F$78,'FÚ_stav 1. 7. 2026'!$C$4:$C$78,"nenalezeno",0)</f>
        <v>Oddělení vymáhací II</v>
      </c>
      <c r="N1029" s="181"/>
      <c r="O1029" s="181"/>
    </row>
    <row r="1030" spans="1:15" x14ac:dyDescent="0.25">
      <c r="A1030" s="233"/>
      <c r="B1030" s="112">
        <v>280080543</v>
      </c>
      <c r="C1030" s="113" t="s">
        <v>1505</v>
      </c>
      <c r="D1030" s="181">
        <f t="shared" si="92"/>
        <v>28</v>
      </c>
      <c r="E1030" s="181" t="str">
        <f>_xlfn.XLOOKUP(D1030,Číselník!A:A,Číselník!B:B,"nenalezeno",0)</f>
        <v>FÚ pro Pardubický kraj</v>
      </c>
      <c r="F1030" s="181">
        <f t="shared" si="93"/>
        <v>2800</v>
      </c>
      <c r="G1030" s="181" t="str">
        <f>_xlfn.XLOOKUP(F1030,'Číselník II_stav 1. 7. 2026'!A:A,'Číselník II_stav 1. 7. 2026'!B:B,"nenalezeno",0)</f>
        <v>FÚ pro Pardubický kraj</v>
      </c>
      <c r="H1030" s="181">
        <f t="shared" si="94"/>
        <v>280080</v>
      </c>
      <c r="I1030" s="181">
        <f t="shared" si="95"/>
        <v>80543</v>
      </c>
      <c r="J1030" s="181" t="str">
        <f>_xlfn.XLOOKUP(I1030,'FÚ_stav 1. 7. 2026'!$F$4:$F$78,'FÚ_stav 1. 7. 2026'!$A$4:$A$78,"nenalezeno",0)</f>
        <v>Ředitel FÚ</v>
      </c>
      <c r="K1030" s="181" t="s">
        <v>34</v>
      </c>
      <c r="L1030" s="181" t="str">
        <f>_xlfn.XLOOKUP(I1030,'FÚ_stav 1. 7. 2026'!$F$4:$F$78,'FÚ_stav 1. 7. 2026'!$B$4:$B$78,"nenalezeno",0)</f>
        <v>Odbor vymáhací</v>
      </c>
      <c r="M1030" s="181" t="str">
        <f>_xlfn.XLOOKUP(I1030,'FÚ_stav 1. 7. 2026'!$F$4:$F$78,'FÚ_stav 1. 7. 2026'!$C$4:$C$78,"nenalezeno",0)</f>
        <v>Oddělení vymáhací III</v>
      </c>
      <c r="N1030" s="181"/>
      <c r="O1030" s="181"/>
    </row>
    <row r="1031" spans="1:15" x14ac:dyDescent="0.25">
      <c r="A1031" s="233"/>
      <c r="B1031" s="112">
        <v>280080544</v>
      </c>
      <c r="C1031" s="113" t="s">
        <v>1506</v>
      </c>
      <c r="D1031" s="181">
        <f t="shared" si="92"/>
        <v>28</v>
      </c>
      <c r="E1031" s="181" t="str">
        <f>_xlfn.XLOOKUP(D1031,Číselník!A:A,Číselník!B:B,"nenalezeno",0)</f>
        <v>FÚ pro Pardubický kraj</v>
      </c>
      <c r="F1031" s="181">
        <f t="shared" si="93"/>
        <v>2800</v>
      </c>
      <c r="G1031" s="181" t="str">
        <f>_xlfn.XLOOKUP(F1031,'Číselník II_stav 1. 7. 2026'!A:A,'Číselník II_stav 1. 7. 2026'!B:B,"nenalezeno",0)</f>
        <v>FÚ pro Pardubický kraj</v>
      </c>
      <c r="H1031" s="181">
        <f t="shared" si="94"/>
        <v>280080</v>
      </c>
      <c r="I1031" s="181">
        <f t="shared" si="95"/>
        <v>80544</v>
      </c>
      <c r="J1031" s="181" t="str">
        <f>_xlfn.XLOOKUP(I1031,'FÚ_stav 1. 7. 2026'!$F$4:$F$78,'FÚ_stav 1. 7. 2026'!$A$4:$A$78,"nenalezeno",0)</f>
        <v>Ředitel FÚ</v>
      </c>
      <c r="K1031" s="181" t="s">
        <v>34</v>
      </c>
      <c r="L1031" s="181" t="str">
        <f>_xlfn.XLOOKUP(I1031,'FÚ_stav 1. 7. 2026'!$F$4:$F$78,'FÚ_stav 1. 7. 2026'!$B$4:$B$78,"nenalezeno",0)</f>
        <v>Odbor vymáhací</v>
      </c>
      <c r="M1031" s="181" t="str">
        <f>_xlfn.XLOOKUP(I1031,'FÚ_stav 1. 7. 2026'!$F$4:$F$78,'FÚ_stav 1. 7. 2026'!$C$4:$C$78,"nenalezeno",0)</f>
        <v>Oddělení vymáhací IV</v>
      </c>
      <c r="N1031" s="181"/>
      <c r="O1031" s="181"/>
    </row>
    <row r="1032" spans="1:15" x14ac:dyDescent="0.25">
      <c r="A1032" s="233"/>
      <c r="B1032" s="112">
        <v>280080545</v>
      </c>
      <c r="C1032" s="113" t="s">
        <v>1507</v>
      </c>
      <c r="D1032" s="181">
        <f t="shared" si="92"/>
        <v>28</v>
      </c>
      <c r="E1032" s="181" t="str">
        <f>_xlfn.XLOOKUP(D1032,Číselník!A:A,Číselník!B:B,"nenalezeno",0)</f>
        <v>FÚ pro Pardubický kraj</v>
      </c>
      <c r="F1032" s="181">
        <f t="shared" si="93"/>
        <v>2800</v>
      </c>
      <c r="G1032" s="181" t="str">
        <f>_xlfn.XLOOKUP(F1032,'Číselník II_stav 1. 7. 2026'!A:A,'Číselník II_stav 1. 7. 2026'!B:B,"nenalezeno",0)</f>
        <v>FÚ pro Pardubický kraj</v>
      </c>
      <c r="H1032" s="181">
        <f t="shared" si="94"/>
        <v>280080</v>
      </c>
      <c r="I1032" s="181">
        <f t="shared" si="95"/>
        <v>80545</v>
      </c>
      <c r="J1032" s="181" t="str">
        <f>_xlfn.XLOOKUP(I1032,'FÚ_stav 1. 7. 2026'!$F$4:$F$78,'FÚ_stav 1. 7. 2026'!$A$4:$A$78,"nenalezeno",0)</f>
        <v>Ředitel FÚ</v>
      </c>
      <c r="K1032" s="181" t="s">
        <v>34</v>
      </c>
      <c r="L1032" s="181" t="str">
        <f>_xlfn.XLOOKUP(I1032,'FÚ_stav 1. 7. 2026'!$F$4:$F$78,'FÚ_stav 1. 7. 2026'!$B$4:$B$78,"nenalezeno",0)</f>
        <v>Odbor vymáhací</v>
      </c>
      <c r="M1032" s="181" t="str">
        <f>_xlfn.XLOOKUP(I1032,'FÚ_stav 1. 7. 2026'!$F$4:$F$78,'FÚ_stav 1. 7. 2026'!$C$4:$C$78,"nenalezeno",0)</f>
        <v>Oddělení vymáhací V</v>
      </c>
      <c r="N1032" s="181"/>
      <c r="O1032" s="181"/>
    </row>
    <row r="1033" spans="1:15" x14ac:dyDescent="0.25">
      <c r="A1033" s="233"/>
      <c r="B1033" s="114">
        <v>280100030</v>
      </c>
      <c r="C1033" s="115" t="s">
        <v>1508</v>
      </c>
      <c r="D1033" s="181">
        <f t="shared" si="92"/>
        <v>28</v>
      </c>
      <c r="E1033" s="181" t="str">
        <f>_xlfn.XLOOKUP(D1033,Číselník!A:A,Číselník!B:B,"nenalezeno",0)</f>
        <v>FÚ pro Pardubický kraj</v>
      </c>
      <c r="F1033" s="181">
        <f t="shared" si="93"/>
        <v>2801</v>
      </c>
      <c r="G1033" s="181" t="str">
        <f>_xlfn.XLOOKUP(F1033,'Číselník II_stav 1. 7. 2026'!A:A,'Číselník II_stav 1. 7. 2026'!B:B,"nenalezeno",0)</f>
        <v>Sekce ÚP v Pardubicích</v>
      </c>
      <c r="H1033" s="181">
        <f t="shared" si="94"/>
        <v>280100</v>
      </c>
      <c r="I1033" s="181">
        <f t="shared" si="95"/>
        <v>30</v>
      </c>
      <c r="J1033" s="181" t="str">
        <f>'FÚ_stav 1. 7. 2026'!$A$4</f>
        <v>Ředitel FÚ</v>
      </c>
      <c r="K1033" s="181" t="s">
        <v>512</v>
      </c>
      <c r="L1033" s="181" t="str">
        <f t="shared" ref="L1033:L1092" si="96">$G1033</f>
        <v>Sekce ÚP v Pardubicích</v>
      </c>
      <c r="M1033" s="181" t="str">
        <f>_xlfn.XLOOKUP(I1033,'Sekce_ÚP_stav 1. 12. 2025'!$F$4:$F$71,'Sekce_ÚP_stav 1. 12. 2025'!$A$4:$A$71,"nenalezeno",0)</f>
        <v>Ředitel sekce ÚP</v>
      </c>
      <c r="N1033" s="181"/>
      <c r="O1033" s="181"/>
    </row>
    <row r="1034" spans="1:15" x14ac:dyDescent="0.25">
      <c r="A1034" s="233"/>
      <c r="B1034" s="114">
        <v>280100065</v>
      </c>
      <c r="C1034" s="115" t="s">
        <v>1509</v>
      </c>
      <c r="D1034" s="181">
        <f t="shared" si="92"/>
        <v>28</v>
      </c>
      <c r="E1034" s="181" t="str">
        <f>_xlfn.XLOOKUP(D1034,Číselník!A:A,Číselník!B:B,"nenalezeno",0)</f>
        <v>FÚ pro Pardubický kraj</v>
      </c>
      <c r="F1034" s="181">
        <f t="shared" si="93"/>
        <v>2801</v>
      </c>
      <c r="G1034" s="181" t="str">
        <f>_xlfn.XLOOKUP(F1034,'Číselník II_stav 1. 7. 2026'!A:A,'Číselník II_stav 1. 7. 2026'!B:B,"nenalezeno",0)</f>
        <v>Sekce ÚP v Pardubicích</v>
      </c>
      <c r="H1034" s="181">
        <f t="shared" si="94"/>
        <v>280100</v>
      </c>
      <c r="I1034" s="181">
        <f t="shared" si="95"/>
        <v>65</v>
      </c>
      <c r="J1034" s="181" t="str">
        <f>'FÚ_stav 1. 7. 2026'!$A$4</f>
        <v>Ředitel FÚ</v>
      </c>
      <c r="K1034" s="181" t="s">
        <v>512</v>
      </c>
      <c r="L1034" s="181" t="str">
        <f t="shared" si="96"/>
        <v>Sekce ÚP v Pardubicích</v>
      </c>
      <c r="M1034" s="181" t="str">
        <f>_xlfn.XLOOKUP(I1034,'Sekce_ÚP_stav 1. 12. 2025'!$F$4:$F$71,'Sekce_ÚP_stav 1. 12. 2025'!$A$4:$A$71,"nenalezeno",0)</f>
        <v>Ředitel sekce ÚP</v>
      </c>
      <c r="N1034" s="181" t="str">
        <f>_xlfn.XLOOKUP(I1034,'Sekce_ÚP_stav 1. 12. 2025'!$F$4:$F$71,'Sekce_ÚP_stav 1. 12. 2025'!$C$4:$C$71,"nenalezeno",0)</f>
        <v>Oddělení sekretariátu a provozního zabezpečení</v>
      </c>
      <c r="O1034" s="181"/>
    </row>
    <row r="1035" spans="1:15" x14ac:dyDescent="0.25">
      <c r="A1035" s="233"/>
      <c r="B1035" s="114">
        <v>280100511</v>
      </c>
      <c r="C1035" s="115" t="s">
        <v>1510</v>
      </c>
      <c r="D1035" s="181">
        <f t="shared" si="92"/>
        <v>28</v>
      </c>
      <c r="E1035" s="181" t="str">
        <f>_xlfn.XLOOKUP(D1035,Číselník!A:A,Číselník!B:B,"nenalezeno",0)</f>
        <v>FÚ pro Pardubický kraj</v>
      </c>
      <c r="F1035" s="181">
        <f t="shared" si="93"/>
        <v>2801</v>
      </c>
      <c r="G1035" s="181" t="str">
        <f>_xlfn.XLOOKUP(F1035,'Číselník II_stav 1. 7. 2026'!A:A,'Číselník II_stav 1. 7. 2026'!B:B,"nenalezeno",0)</f>
        <v>Sekce ÚP v Pardubicích</v>
      </c>
      <c r="H1035" s="181">
        <f t="shared" si="94"/>
        <v>280100</v>
      </c>
      <c r="I1035" s="181">
        <f t="shared" si="95"/>
        <v>511</v>
      </c>
      <c r="J1035" s="181" t="str">
        <f>'FÚ_stav 1. 7. 2026'!$A$4</f>
        <v>Ředitel FÚ</v>
      </c>
      <c r="K1035" s="181" t="s">
        <v>512</v>
      </c>
      <c r="L1035" s="181" t="str">
        <f t="shared" si="96"/>
        <v>Sekce ÚP v Pardubicích</v>
      </c>
      <c r="M1035" s="181" t="str">
        <f>_xlfn.XLOOKUP(I1035,'Sekce_ÚP_stav 1. 12. 2025'!$F$4:$F$71,'Sekce_ÚP_stav 1. 12. 2025'!$A$4:$A$71,"nenalezeno",0)</f>
        <v>Ředitel sekce ÚP</v>
      </c>
      <c r="N1035" s="181" t="str">
        <f>_xlfn.XLOOKUP(I1035,'Sekce_ÚP_stav 1. 12. 2025'!$F$4:$F$71,'Sekce_ÚP_stav 1. 12. 2025'!$C$4:$C$71,"nenalezeno",0)</f>
        <v>Oddělení správy registrů I</v>
      </c>
      <c r="O1035" s="181"/>
    </row>
    <row r="1036" spans="1:15" x14ac:dyDescent="0.25">
      <c r="A1036" s="233"/>
      <c r="B1036" s="114">
        <v>280100512</v>
      </c>
      <c r="C1036" s="115" t="s">
        <v>1511</v>
      </c>
      <c r="D1036" s="181">
        <f t="shared" si="92"/>
        <v>28</v>
      </c>
      <c r="E1036" s="181" t="str">
        <f>_xlfn.XLOOKUP(D1036,Číselník!A:A,Číselník!B:B,"nenalezeno",0)</f>
        <v>FÚ pro Pardubický kraj</v>
      </c>
      <c r="F1036" s="181">
        <f t="shared" si="93"/>
        <v>2801</v>
      </c>
      <c r="G1036" s="181" t="str">
        <f>_xlfn.XLOOKUP(F1036,'Číselník II_stav 1. 7. 2026'!A:A,'Číselník II_stav 1. 7. 2026'!B:B,"nenalezeno",0)</f>
        <v>Sekce ÚP v Pardubicích</v>
      </c>
      <c r="H1036" s="181">
        <f t="shared" si="94"/>
        <v>280100</v>
      </c>
      <c r="I1036" s="181">
        <f t="shared" si="95"/>
        <v>512</v>
      </c>
      <c r="J1036" s="181" t="str">
        <f>'FÚ_stav 1. 7. 2026'!$A$4</f>
        <v>Ředitel FÚ</v>
      </c>
      <c r="K1036" s="181" t="s">
        <v>512</v>
      </c>
      <c r="L1036" s="181" t="str">
        <f t="shared" si="96"/>
        <v>Sekce ÚP v Pardubicích</v>
      </c>
      <c r="M1036" s="181" t="str">
        <f>_xlfn.XLOOKUP(I1036,'Sekce_ÚP_stav 1. 12. 2025'!$F$4:$F$71,'Sekce_ÚP_stav 1. 12. 2025'!$A$4:$A$71,"nenalezeno",0)</f>
        <v>Ředitel sekce ÚP</v>
      </c>
      <c r="N1036" s="181" t="str">
        <f>_xlfn.XLOOKUP(I1036,'Sekce_ÚP_stav 1. 12. 2025'!$F$4:$F$71,'Sekce_ÚP_stav 1. 12. 2025'!$C$4:$C$71,"nenalezeno",0)</f>
        <v>Oddělení správy registrů II</v>
      </c>
      <c r="O1036" s="181"/>
    </row>
    <row r="1037" spans="1:15" x14ac:dyDescent="0.25">
      <c r="A1037" s="233"/>
      <c r="B1037" s="114">
        <v>280151050</v>
      </c>
      <c r="C1037" s="115" t="s">
        <v>1512</v>
      </c>
      <c r="D1037" s="181">
        <f t="shared" si="92"/>
        <v>28</v>
      </c>
      <c r="E1037" s="181" t="str">
        <f>_xlfn.XLOOKUP(D1037,Číselník!A:A,Číselník!B:B,"nenalezeno",0)</f>
        <v>FÚ pro Pardubický kraj</v>
      </c>
      <c r="F1037" s="181">
        <f t="shared" si="93"/>
        <v>2801</v>
      </c>
      <c r="G1037" s="181" t="str">
        <f>_xlfn.XLOOKUP(F1037,'Číselník II_stav 1. 7. 2026'!A:A,'Číselník II_stav 1. 7. 2026'!B:B,"nenalezeno",0)</f>
        <v>Sekce ÚP v Pardubicích</v>
      </c>
      <c r="H1037" s="181">
        <f t="shared" si="94"/>
        <v>280151</v>
      </c>
      <c r="I1037" s="181">
        <f t="shared" si="95"/>
        <v>51050</v>
      </c>
      <c r="J1037" s="181" t="str">
        <f>'FÚ_stav 1. 7. 2026'!$A$4</f>
        <v>Ředitel FÚ</v>
      </c>
      <c r="K1037" s="181" t="s">
        <v>512</v>
      </c>
      <c r="L1037" s="181" t="str">
        <f t="shared" si="96"/>
        <v>Sekce ÚP v Pardubicích</v>
      </c>
      <c r="M1037" s="181" t="str">
        <f>_xlfn.XLOOKUP(I1037,'Sekce_ÚP_stav 1. 12. 2025'!$F$4:$F$71,'Sekce_ÚP_stav 1. 12. 2025'!$A$4:$A$71,"nenalezeno",0)</f>
        <v>Ředitel sekce ÚP</v>
      </c>
      <c r="N1037" s="181" t="str">
        <f>_xlfn.XLOOKUP(I1037,'Sekce_ÚP_stav 1. 12. 2025'!$F$4:$F$71,'Sekce_ÚP_stav 1. 12. 2025'!$C$4:$C$71,"nenalezeno",0)</f>
        <v>Odbor vyměřovací I</v>
      </c>
      <c r="O1037" s="181"/>
    </row>
    <row r="1038" spans="1:15" x14ac:dyDescent="0.25">
      <c r="A1038" s="233"/>
      <c r="B1038" s="114">
        <v>280151521</v>
      </c>
      <c r="C1038" s="115" t="s">
        <v>1513</v>
      </c>
      <c r="D1038" s="181">
        <f t="shared" si="92"/>
        <v>28</v>
      </c>
      <c r="E1038" s="181" t="str">
        <f>_xlfn.XLOOKUP(D1038,Číselník!A:A,Číselník!B:B,"nenalezeno",0)</f>
        <v>FÚ pro Pardubický kraj</v>
      </c>
      <c r="F1038" s="181">
        <f t="shared" si="93"/>
        <v>2801</v>
      </c>
      <c r="G1038" s="181" t="str">
        <f>_xlfn.XLOOKUP(F1038,'Číselník II_stav 1. 7. 2026'!A:A,'Číselník II_stav 1. 7. 2026'!B:B,"nenalezeno",0)</f>
        <v>Sekce ÚP v Pardubicích</v>
      </c>
      <c r="H1038" s="181">
        <f t="shared" si="94"/>
        <v>280151</v>
      </c>
      <c r="I1038" s="181">
        <f t="shared" si="95"/>
        <v>51521</v>
      </c>
      <c r="J1038" s="181" t="str">
        <f>'FÚ_stav 1. 7. 2026'!$A$4</f>
        <v>Ředitel FÚ</v>
      </c>
      <c r="K1038" s="181" t="s">
        <v>512</v>
      </c>
      <c r="L1038" s="181" t="str">
        <f t="shared" si="96"/>
        <v>Sekce ÚP v Pardubicích</v>
      </c>
      <c r="M1038" s="181" t="str">
        <f>_xlfn.XLOOKUP(I1038,'Sekce_ÚP_stav 1. 12. 2025'!$F$4:$F$71,'Sekce_ÚP_stav 1. 12. 2025'!$A$4:$A$71,"nenalezeno",0)</f>
        <v>Ředitel sekce ÚP</v>
      </c>
      <c r="N1038" s="181" t="str">
        <f>_xlfn.XLOOKUP(I1038,'Sekce_ÚP_stav 1. 12. 2025'!$F$4:$F$71,'Sekce_ÚP_stav 1. 12. 2025'!$C$4:$C$71,"nenalezeno",0)</f>
        <v>Odbor vyměřovací I</v>
      </c>
      <c r="O1038" s="181" t="str">
        <f>_xlfn.XLOOKUP(I1038,'Sekce_ÚP_stav 1. 12. 2025'!$F$4:$F$71,'Sekce_ÚP_stav 1. 12. 2025'!$D$4:$D$71,"nenalezeno",0)</f>
        <v>Oddělení vyměřovací I</v>
      </c>
    </row>
    <row r="1039" spans="1:15" x14ac:dyDescent="0.25">
      <c r="A1039" s="233"/>
      <c r="B1039" s="114">
        <v>280151522</v>
      </c>
      <c r="C1039" s="115" t="s">
        <v>1514</v>
      </c>
      <c r="D1039" s="181">
        <f t="shared" si="92"/>
        <v>28</v>
      </c>
      <c r="E1039" s="181" t="str">
        <f>_xlfn.XLOOKUP(D1039,Číselník!A:A,Číselník!B:B,"nenalezeno",0)</f>
        <v>FÚ pro Pardubický kraj</v>
      </c>
      <c r="F1039" s="181">
        <f t="shared" si="93"/>
        <v>2801</v>
      </c>
      <c r="G1039" s="181" t="str">
        <f>_xlfn.XLOOKUP(F1039,'Číselník II_stav 1. 7. 2026'!A:A,'Číselník II_stav 1. 7. 2026'!B:B,"nenalezeno",0)</f>
        <v>Sekce ÚP v Pardubicích</v>
      </c>
      <c r="H1039" s="181">
        <f t="shared" si="94"/>
        <v>280151</v>
      </c>
      <c r="I1039" s="181">
        <f t="shared" si="95"/>
        <v>51522</v>
      </c>
      <c r="J1039" s="181" t="str">
        <f>'FÚ_stav 1. 7. 2026'!$A$4</f>
        <v>Ředitel FÚ</v>
      </c>
      <c r="K1039" s="181" t="s">
        <v>512</v>
      </c>
      <c r="L1039" s="181" t="str">
        <f t="shared" si="96"/>
        <v>Sekce ÚP v Pardubicích</v>
      </c>
      <c r="M1039" s="181" t="str">
        <f>_xlfn.XLOOKUP(I1039,'Sekce_ÚP_stav 1. 12. 2025'!$F$4:$F$71,'Sekce_ÚP_stav 1. 12. 2025'!$A$4:$A$71,"nenalezeno",0)</f>
        <v>Ředitel sekce ÚP</v>
      </c>
      <c r="N1039" s="181" t="str">
        <f>_xlfn.XLOOKUP(I1039,'Sekce_ÚP_stav 1. 12. 2025'!$F$4:$F$71,'Sekce_ÚP_stav 1. 12. 2025'!$C$4:$C$71,"nenalezeno",0)</f>
        <v>Odbor vyměřovací I</v>
      </c>
      <c r="O1039" s="181" t="str">
        <f>_xlfn.XLOOKUP(I1039,'Sekce_ÚP_stav 1. 12. 2025'!$F$4:$F$71,'Sekce_ÚP_stav 1. 12. 2025'!$D$4:$D$71,"nenalezeno",0)</f>
        <v>Oddělení vyměřovací II</v>
      </c>
    </row>
    <row r="1040" spans="1:15" x14ac:dyDescent="0.25">
      <c r="A1040" s="233"/>
      <c r="B1040" s="114">
        <v>280151523</v>
      </c>
      <c r="C1040" s="115" t="s">
        <v>1515</v>
      </c>
      <c r="D1040" s="181">
        <f t="shared" si="92"/>
        <v>28</v>
      </c>
      <c r="E1040" s="181" t="str">
        <f>_xlfn.XLOOKUP(D1040,Číselník!A:A,Číselník!B:B,"nenalezeno",0)</f>
        <v>FÚ pro Pardubický kraj</v>
      </c>
      <c r="F1040" s="181">
        <f t="shared" si="93"/>
        <v>2801</v>
      </c>
      <c r="G1040" s="181" t="str">
        <f>_xlfn.XLOOKUP(F1040,'Číselník II_stav 1. 7. 2026'!A:A,'Číselník II_stav 1. 7. 2026'!B:B,"nenalezeno",0)</f>
        <v>Sekce ÚP v Pardubicích</v>
      </c>
      <c r="H1040" s="181">
        <f t="shared" si="94"/>
        <v>280151</v>
      </c>
      <c r="I1040" s="181">
        <f t="shared" si="95"/>
        <v>51523</v>
      </c>
      <c r="J1040" s="181" t="str">
        <f>'FÚ_stav 1. 7. 2026'!$A$4</f>
        <v>Ředitel FÚ</v>
      </c>
      <c r="K1040" s="181" t="s">
        <v>512</v>
      </c>
      <c r="L1040" s="181" t="str">
        <f t="shared" si="96"/>
        <v>Sekce ÚP v Pardubicích</v>
      </c>
      <c r="M1040" s="181" t="str">
        <f>_xlfn.XLOOKUP(I1040,'Sekce_ÚP_stav 1. 12. 2025'!$F$4:$F$71,'Sekce_ÚP_stav 1. 12. 2025'!$A$4:$A$71,"nenalezeno",0)</f>
        <v>Ředitel sekce ÚP</v>
      </c>
      <c r="N1040" s="181" t="str">
        <f>_xlfn.XLOOKUP(I1040,'Sekce_ÚP_stav 1. 12. 2025'!$F$4:$F$71,'Sekce_ÚP_stav 1. 12. 2025'!$C$4:$C$71,"nenalezeno",0)</f>
        <v>Odbor vyměřovací I</v>
      </c>
      <c r="O1040" s="181" t="str">
        <f>_xlfn.XLOOKUP(I1040,'Sekce_ÚP_stav 1. 12. 2025'!$F$4:$F$71,'Sekce_ÚP_stav 1. 12. 2025'!$D$4:$D$71,"nenalezeno",0)</f>
        <v>Oddělení vyměřovací III</v>
      </c>
    </row>
    <row r="1041" spans="1:15" x14ac:dyDescent="0.25">
      <c r="A1041" s="233"/>
      <c r="B1041" s="114">
        <v>280151524</v>
      </c>
      <c r="C1041" s="115" t="s">
        <v>1516</v>
      </c>
      <c r="D1041" s="181">
        <f t="shared" si="92"/>
        <v>28</v>
      </c>
      <c r="E1041" s="181" t="str">
        <f>_xlfn.XLOOKUP(D1041,Číselník!A:A,Číselník!B:B,"nenalezeno",0)</f>
        <v>FÚ pro Pardubický kraj</v>
      </c>
      <c r="F1041" s="181">
        <f t="shared" si="93"/>
        <v>2801</v>
      </c>
      <c r="G1041" s="181" t="str">
        <f>_xlfn.XLOOKUP(F1041,'Číselník II_stav 1. 7. 2026'!A:A,'Číselník II_stav 1. 7. 2026'!B:B,"nenalezeno",0)</f>
        <v>Sekce ÚP v Pardubicích</v>
      </c>
      <c r="H1041" s="181">
        <f t="shared" si="94"/>
        <v>280151</v>
      </c>
      <c r="I1041" s="181">
        <f t="shared" si="95"/>
        <v>51524</v>
      </c>
      <c r="J1041" s="181" t="str">
        <f>'FÚ_stav 1. 7. 2026'!$A$4</f>
        <v>Ředitel FÚ</v>
      </c>
      <c r="K1041" s="181" t="s">
        <v>512</v>
      </c>
      <c r="L1041" s="181" t="str">
        <f t="shared" si="96"/>
        <v>Sekce ÚP v Pardubicích</v>
      </c>
      <c r="M1041" s="181" t="str">
        <f>_xlfn.XLOOKUP(I1041,'Sekce_ÚP_stav 1. 12. 2025'!$F$4:$F$71,'Sekce_ÚP_stav 1. 12. 2025'!$A$4:$A$71,"nenalezeno",0)</f>
        <v>Ředitel sekce ÚP</v>
      </c>
      <c r="N1041" s="181" t="str">
        <f>_xlfn.XLOOKUP(I1041,'Sekce_ÚP_stav 1. 12. 2025'!$F$4:$F$71,'Sekce_ÚP_stav 1. 12. 2025'!$C$4:$C$71,"nenalezeno",0)</f>
        <v>Odbor vyměřovací I</v>
      </c>
      <c r="O1041" s="181" t="str">
        <f>_xlfn.XLOOKUP(I1041,'Sekce_ÚP_stav 1. 12. 2025'!$F$4:$F$71,'Sekce_ÚP_stav 1. 12. 2025'!$D$4:$D$71,"nenalezeno",0)</f>
        <v>Oddělení vyměřovací IV</v>
      </c>
    </row>
    <row r="1042" spans="1:15" x14ac:dyDescent="0.25">
      <c r="A1042" s="233"/>
      <c r="B1042" s="114">
        <v>280152050</v>
      </c>
      <c r="C1042" s="115" t="s">
        <v>1517</v>
      </c>
      <c r="D1042" s="181">
        <f t="shared" si="92"/>
        <v>28</v>
      </c>
      <c r="E1042" s="181" t="str">
        <f>_xlfn.XLOOKUP(D1042,Číselník!A:A,Číselník!B:B,"nenalezeno",0)</f>
        <v>FÚ pro Pardubický kraj</v>
      </c>
      <c r="F1042" s="181">
        <f t="shared" si="93"/>
        <v>2801</v>
      </c>
      <c r="G1042" s="181" t="str">
        <f>_xlfn.XLOOKUP(F1042,'Číselník II_stav 1. 7. 2026'!A:A,'Číselník II_stav 1. 7. 2026'!B:B,"nenalezeno",0)</f>
        <v>Sekce ÚP v Pardubicích</v>
      </c>
      <c r="H1042" s="181">
        <f t="shared" si="94"/>
        <v>280152</v>
      </c>
      <c r="I1042" s="181">
        <f t="shared" si="95"/>
        <v>52050</v>
      </c>
      <c r="J1042" s="181" t="str">
        <f>'FÚ_stav 1. 7. 2026'!$A$4</f>
        <v>Ředitel FÚ</v>
      </c>
      <c r="K1042" s="181" t="s">
        <v>512</v>
      </c>
      <c r="L1042" s="181" t="str">
        <f t="shared" si="96"/>
        <v>Sekce ÚP v Pardubicích</v>
      </c>
      <c r="M1042" s="181" t="str">
        <f>_xlfn.XLOOKUP(I1042,'Sekce_ÚP_stav 1. 12. 2025'!$F$4:$F$71,'Sekce_ÚP_stav 1. 12. 2025'!$A$4:$A$71,"nenalezeno",0)</f>
        <v>Ředitel sekce ÚP</v>
      </c>
      <c r="N1042" s="181" t="str">
        <f>_xlfn.XLOOKUP(I1042,'Sekce_ÚP_stav 1. 12. 2025'!$F$4:$F$71,'Sekce_ÚP_stav 1. 12. 2025'!$C$4:$C$71,"nenalezeno",0)</f>
        <v>Odbor vyměřovací II</v>
      </c>
      <c r="O1042" s="181"/>
    </row>
    <row r="1043" spans="1:15" x14ac:dyDescent="0.25">
      <c r="A1043" s="233"/>
      <c r="B1043" s="114">
        <v>280152521</v>
      </c>
      <c r="C1043" s="115" t="s">
        <v>1518</v>
      </c>
      <c r="D1043" s="181">
        <f t="shared" si="92"/>
        <v>28</v>
      </c>
      <c r="E1043" s="181" t="str">
        <f>_xlfn.XLOOKUP(D1043,Číselník!A:A,Číselník!B:B,"nenalezeno",0)</f>
        <v>FÚ pro Pardubický kraj</v>
      </c>
      <c r="F1043" s="181">
        <f t="shared" si="93"/>
        <v>2801</v>
      </c>
      <c r="G1043" s="181" t="str">
        <f>_xlfn.XLOOKUP(F1043,'Číselník II_stav 1. 7. 2026'!A:A,'Číselník II_stav 1. 7. 2026'!B:B,"nenalezeno",0)</f>
        <v>Sekce ÚP v Pardubicích</v>
      </c>
      <c r="H1043" s="181">
        <f t="shared" si="94"/>
        <v>280152</v>
      </c>
      <c r="I1043" s="181">
        <f t="shared" si="95"/>
        <v>52521</v>
      </c>
      <c r="J1043" s="181" t="str">
        <f>'FÚ_stav 1. 7. 2026'!$A$4</f>
        <v>Ředitel FÚ</v>
      </c>
      <c r="K1043" s="181" t="s">
        <v>512</v>
      </c>
      <c r="L1043" s="181" t="str">
        <f t="shared" si="96"/>
        <v>Sekce ÚP v Pardubicích</v>
      </c>
      <c r="M1043" s="181" t="str">
        <f>_xlfn.XLOOKUP(I1043,'Sekce_ÚP_stav 1. 12. 2025'!$F$4:$F$71,'Sekce_ÚP_stav 1. 12. 2025'!$A$4:$A$71,"nenalezeno",0)</f>
        <v>Ředitel sekce ÚP</v>
      </c>
      <c r="N1043" s="181" t="str">
        <f>_xlfn.XLOOKUP(I1043,'Sekce_ÚP_stav 1. 12. 2025'!$F$4:$F$71,'Sekce_ÚP_stav 1. 12. 2025'!$C$4:$C$71,"nenalezeno",0)</f>
        <v>Odbor vyměřovací II</v>
      </c>
      <c r="O1043" s="181" t="str">
        <f>_xlfn.XLOOKUP(I1043,'Sekce_ÚP_stav 1. 12. 2025'!$F$4:$F$71,'Sekce_ÚP_stav 1. 12. 2025'!$D$4:$D$71,"nenalezeno",0)</f>
        <v>Oddělení vyměřovací I</v>
      </c>
    </row>
    <row r="1044" spans="1:15" x14ac:dyDescent="0.25">
      <c r="A1044" s="233"/>
      <c r="B1044" s="114">
        <v>280152522</v>
      </c>
      <c r="C1044" s="115" t="s">
        <v>1519</v>
      </c>
      <c r="D1044" s="181">
        <f t="shared" si="92"/>
        <v>28</v>
      </c>
      <c r="E1044" s="181" t="str">
        <f>_xlfn.XLOOKUP(D1044,Číselník!A:A,Číselník!B:B,"nenalezeno",0)</f>
        <v>FÚ pro Pardubický kraj</v>
      </c>
      <c r="F1044" s="181">
        <f t="shared" si="93"/>
        <v>2801</v>
      </c>
      <c r="G1044" s="181" t="str">
        <f>_xlfn.XLOOKUP(F1044,'Číselník II_stav 1. 7. 2026'!A:A,'Číselník II_stav 1. 7. 2026'!B:B,"nenalezeno",0)</f>
        <v>Sekce ÚP v Pardubicích</v>
      </c>
      <c r="H1044" s="181">
        <f t="shared" si="94"/>
        <v>280152</v>
      </c>
      <c r="I1044" s="181">
        <f t="shared" si="95"/>
        <v>52522</v>
      </c>
      <c r="J1044" s="181" t="str">
        <f>'FÚ_stav 1. 7. 2026'!$A$4</f>
        <v>Ředitel FÚ</v>
      </c>
      <c r="K1044" s="181" t="s">
        <v>512</v>
      </c>
      <c r="L1044" s="181" t="str">
        <f t="shared" si="96"/>
        <v>Sekce ÚP v Pardubicích</v>
      </c>
      <c r="M1044" s="181" t="str">
        <f>_xlfn.XLOOKUP(I1044,'Sekce_ÚP_stav 1. 12. 2025'!$F$4:$F$71,'Sekce_ÚP_stav 1. 12. 2025'!$A$4:$A$71,"nenalezeno",0)</f>
        <v>Ředitel sekce ÚP</v>
      </c>
      <c r="N1044" s="181" t="str">
        <f>_xlfn.XLOOKUP(I1044,'Sekce_ÚP_stav 1. 12. 2025'!$F$4:$F$71,'Sekce_ÚP_stav 1. 12. 2025'!$C$4:$C$71,"nenalezeno",0)</f>
        <v>Odbor vyměřovací II</v>
      </c>
      <c r="O1044" s="181" t="str">
        <f>_xlfn.XLOOKUP(I1044,'Sekce_ÚP_stav 1. 12. 2025'!$F$4:$F$71,'Sekce_ÚP_stav 1. 12. 2025'!$D$4:$D$71,"nenalezeno",0)</f>
        <v>Oddělení vyměřovací II</v>
      </c>
    </row>
    <row r="1045" spans="1:15" x14ac:dyDescent="0.25">
      <c r="A1045" s="233"/>
      <c r="B1045" s="114">
        <v>280152523</v>
      </c>
      <c r="C1045" s="115" t="s">
        <v>1520</v>
      </c>
      <c r="D1045" s="181">
        <f t="shared" si="92"/>
        <v>28</v>
      </c>
      <c r="E1045" s="181" t="str">
        <f>_xlfn.XLOOKUP(D1045,Číselník!A:A,Číselník!B:B,"nenalezeno",0)</f>
        <v>FÚ pro Pardubický kraj</v>
      </c>
      <c r="F1045" s="181">
        <f t="shared" si="93"/>
        <v>2801</v>
      </c>
      <c r="G1045" s="181" t="str">
        <f>_xlfn.XLOOKUP(F1045,'Číselník II_stav 1. 7. 2026'!A:A,'Číselník II_stav 1. 7. 2026'!B:B,"nenalezeno",0)</f>
        <v>Sekce ÚP v Pardubicích</v>
      </c>
      <c r="H1045" s="181">
        <f t="shared" si="94"/>
        <v>280152</v>
      </c>
      <c r="I1045" s="181">
        <f t="shared" si="95"/>
        <v>52523</v>
      </c>
      <c r="J1045" s="181" t="str">
        <f>'FÚ_stav 1. 7. 2026'!$A$4</f>
        <v>Ředitel FÚ</v>
      </c>
      <c r="K1045" s="181" t="s">
        <v>512</v>
      </c>
      <c r="L1045" s="181" t="str">
        <f t="shared" si="96"/>
        <v>Sekce ÚP v Pardubicích</v>
      </c>
      <c r="M1045" s="181" t="str">
        <f>_xlfn.XLOOKUP(I1045,'Sekce_ÚP_stav 1. 12. 2025'!$F$4:$F$71,'Sekce_ÚP_stav 1. 12. 2025'!$A$4:$A$71,"nenalezeno",0)</f>
        <v>Ředitel sekce ÚP</v>
      </c>
      <c r="N1045" s="181" t="str">
        <f>_xlfn.XLOOKUP(I1045,'Sekce_ÚP_stav 1. 12. 2025'!$F$4:$F$71,'Sekce_ÚP_stav 1. 12. 2025'!$C$4:$C$71,"nenalezeno",0)</f>
        <v>Odbor vyměřovací II</v>
      </c>
      <c r="O1045" s="181" t="str">
        <f>_xlfn.XLOOKUP(I1045,'Sekce_ÚP_stav 1. 12. 2025'!$F$4:$F$71,'Sekce_ÚP_stav 1. 12. 2025'!$D$4:$D$71,"nenalezeno",0)</f>
        <v>Oddělení vyměřovací III</v>
      </c>
    </row>
    <row r="1046" spans="1:15" x14ac:dyDescent="0.25">
      <c r="A1046" s="233"/>
      <c r="B1046" s="114">
        <v>280160050</v>
      </c>
      <c r="C1046" s="115" t="s">
        <v>1521</v>
      </c>
      <c r="D1046" s="181">
        <f t="shared" si="92"/>
        <v>28</v>
      </c>
      <c r="E1046" s="181" t="str">
        <f>_xlfn.XLOOKUP(D1046,Číselník!A:A,Číselník!B:B,"nenalezeno",0)</f>
        <v>FÚ pro Pardubický kraj</v>
      </c>
      <c r="F1046" s="181">
        <f t="shared" si="93"/>
        <v>2801</v>
      </c>
      <c r="G1046" s="181" t="str">
        <f>_xlfn.XLOOKUP(F1046,'Číselník II_stav 1. 7. 2026'!A:A,'Číselník II_stav 1. 7. 2026'!B:B,"nenalezeno",0)</f>
        <v>Sekce ÚP v Pardubicích</v>
      </c>
      <c r="H1046" s="181">
        <f t="shared" si="94"/>
        <v>280160</v>
      </c>
      <c r="I1046" s="181">
        <f t="shared" si="95"/>
        <v>60050</v>
      </c>
      <c r="J1046" s="181" t="str">
        <f>'FÚ_stav 1. 7. 2026'!$A$4</f>
        <v>Ředitel FÚ</v>
      </c>
      <c r="K1046" s="181" t="s">
        <v>512</v>
      </c>
      <c r="L1046" s="181" t="str">
        <f t="shared" si="96"/>
        <v>Sekce ÚP v Pardubicích</v>
      </c>
      <c r="M1046" s="181" t="str">
        <f>_xlfn.XLOOKUP(I1046,'Sekce_ÚP_stav 1. 12. 2025'!$F$4:$F$71,'Sekce_ÚP_stav 1. 12. 2025'!$A$4:$A$71,"nenalezeno",0)</f>
        <v>Ředitel sekce ÚP</v>
      </c>
      <c r="N1046" s="181" t="str">
        <f>_xlfn.XLOOKUP(I1046,'Sekce_ÚP_stav 1. 12. 2025'!$F$4:$F$71,'Sekce_ÚP_stav 1. 12. 2025'!$C$4:$C$71,"nenalezeno",0)</f>
        <v>Odbor kontrolní</v>
      </c>
      <c r="O1046" s="181"/>
    </row>
    <row r="1047" spans="1:15" x14ac:dyDescent="0.25">
      <c r="A1047" s="233"/>
      <c r="B1047" s="114">
        <v>280160561</v>
      </c>
      <c r="C1047" s="115" t="s">
        <v>1522</v>
      </c>
      <c r="D1047" s="181">
        <f t="shared" si="92"/>
        <v>28</v>
      </c>
      <c r="E1047" s="181" t="str">
        <f>_xlfn.XLOOKUP(D1047,Číselník!A:A,Číselník!B:B,"nenalezeno",0)</f>
        <v>FÚ pro Pardubický kraj</v>
      </c>
      <c r="F1047" s="181">
        <f t="shared" si="93"/>
        <v>2801</v>
      </c>
      <c r="G1047" s="181" t="str">
        <f>_xlfn.XLOOKUP(F1047,'Číselník II_stav 1. 7. 2026'!A:A,'Číselník II_stav 1. 7. 2026'!B:B,"nenalezeno",0)</f>
        <v>Sekce ÚP v Pardubicích</v>
      </c>
      <c r="H1047" s="181">
        <f t="shared" si="94"/>
        <v>280160</v>
      </c>
      <c r="I1047" s="181">
        <f t="shared" si="95"/>
        <v>60561</v>
      </c>
      <c r="J1047" s="181" t="str">
        <f>'FÚ_stav 1. 7. 2026'!$A$4</f>
        <v>Ředitel FÚ</v>
      </c>
      <c r="K1047" s="181" t="s">
        <v>512</v>
      </c>
      <c r="L1047" s="181" t="str">
        <f t="shared" si="96"/>
        <v>Sekce ÚP v Pardubicích</v>
      </c>
      <c r="M1047" s="181" t="str">
        <f>_xlfn.XLOOKUP(I1047,'Sekce_ÚP_stav 1. 12. 2025'!$F$4:$F$71,'Sekce_ÚP_stav 1. 12. 2025'!$A$4:$A$71,"nenalezeno",0)</f>
        <v>Ředitel sekce ÚP</v>
      </c>
      <c r="N1047" s="181" t="str">
        <f>_xlfn.XLOOKUP(I1047,'Sekce_ÚP_stav 1. 12. 2025'!$F$4:$F$71,'Sekce_ÚP_stav 1. 12. 2025'!$C$4:$C$71,"nenalezeno",0)</f>
        <v>Odbor kontrolní</v>
      </c>
      <c r="O1047" s="181" t="str">
        <f>_xlfn.XLOOKUP(I1047,'Sekce_ÚP_stav 1. 12. 2025'!$F$4:$F$71,'Sekce_ÚP_stav 1. 12. 2025'!$D$4:$D$71,"nenalezeno",0)</f>
        <v>Oddělení kontrolní I</v>
      </c>
    </row>
    <row r="1048" spans="1:15" x14ac:dyDescent="0.25">
      <c r="A1048" s="233"/>
      <c r="B1048" s="114">
        <v>280160562</v>
      </c>
      <c r="C1048" s="115" t="s">
        <v>1523</v>
      </c>
      <c r="D1048" s="181">
        <f t="shared" si="92"/>
        <v>28</v>
      </c>
      <c r="E1048" s="181" t="str">
        <f>_xlfn.XLOOKUP(D1048,Číselník!A:A,Číselník!B:B,"nenalezeno",0)</f>
        <v>FÚ pro Pardubický kraj</v>
      </c>
      <c r="F1048" s="181">
        <f t="shared" si="93"/>
        <v>2801</v>
      </c>
      <c r="G1048" s="181" t="str">
        <f>_xlfn.XLOOKUP(F1048,'Číselník II_stav 1. 7. 2026'!A:A,'Číselník II_stav 1. 7. 2026'!B:B,"nenalezeno",0)</f>
        <v>Sekce ÚP v Pardubicích</v>
      </c>
      <c r="H1048" s="181">
        <f t="shared" si="94"/>
        <v>280160</v>
      </c>
      <c r="I1048" s="181">
        <f t="shared" si="95"/>
        <v>60562</v>
      </c>
      <c r="J1048" s="181" t="str">
        <f>'FÚ_stav 1. 7. 2026'!$A$4</f>
        <v>Ředitel FÚ</v>
      </c>
      <c r="K1048" s="181" t="s">
        <v>512</v>
      </c>
      <c r="L1048" s="181" t="str">
        <f t="shared" si="96"/>
        <v>Sekce ÚP v Pardubicích</v>
      </c>
      <c r="M1048" s="181" t="str">
        <f>_xlfn.XLOOKUP(I1048,'Sekce_ÚP_stav 1. 12. 2025'!$F$4:$F$71,'Sekce_ÚP_stav 1. 12. 2025'!$A$4:$A$71,"nenalezeno",0)</f>
        <v>Ředitel sekce ÚP</v>
      </c>
      <c r="N1048" s="181" t="str">
        <f>_xlfn.XLOOKUP(I1048,'Sekce_ÚP_stav 1. 12. 2025'!$F$4:$F$71,'Sekce_ÚP_stav 1. 12. 2025'!$C$4:$C$71,"nenalezeno",0)</f>
        <v>Odbor kontrolní</v>
      </c>
      <c r="O1048" s="181" t="str">
        <f>_xlfn.XLOOKUP(I1048,'Sekce_ÚP_stav 1. 12. 2025'!$F$4:$F$71,'Sekce_ÚP_stav 1. 12. 2025'!$D$4:$D$71,"nenalezeno",0)</f>
        <v>Oddělení kontrolní II</v>
      </c>
    </row>
    <row r="1049" spans="1:15" x14ac:dyDescent="0.25">
      <c r="A1049" s="233"/>
      <c r="B1049" s="114">
        <v>280160563</v>
      </c>
      <c r="C1049" s="115" t="s">
        <v>1524</v>
      </c>
      <c r="D1049" s="181">
        <f t="shared" si="92"/>
        <v>28</v>
      </c>
      <c r="E1049" s="181" t="str">
        <f>_xlfn.XLOOKUP(D1049,Číselník!A:A,Číselník!B:B,"nenalezeno",0)</f>
        <v>FÚ pro Pardubický kraj</v>
      </c>
      <c r="F1049" s="181">
        <f t="shared" si="93"/>
        <v>2801</v>
      </c>
      <c r="G1049" s="181" t="str">
        <f>_xlfn.XLOOKUP(F1049,'Číselník II_stav 1. 7. 2026'!A:A,'Číselník II_stav 1. 7. 2026'!B:B,"nenalezeno",0)</f>
        <v>Sekce ÚP v Pardubicích</v>
      </c>
      <c r="H1049" s="181">
        <f t="shared" si="94"/>
        <v>280160</v>
      </c>
      <c r="I1049" s="181">
        <f t="shared" si="95"/>
        <v>60563</v>
      </c>
      <c r="J1049" s="181" t="str">
        <f>'FÚ_stav 1. 7. 2026'!$A$4</f>
        <v>Ředitel FÚ</v>
      </c>
      <c r="K1049" s="181" t="s">
        <v>512</v>
      </c>
      <c r="L1049" s="181" t="str">
        <f t="shared" si="96"/>
        <v>Sekce ÚP v Pardubicích</v>
      </c>
      <c r="M1049" s="181" t="str">
        <f>_xlfn.XLOOKUP(I1049,'Sekce_ÚP_stav 1. 12. 2025'!$F$4:$F$71,'Sekce_ÚP_stav 1. 12. 2025'!$A$4:$A$71,"nenalezeno",0)</f>
        <v>Ředitel sekce ÚP</v>
      </c>
      <c r="N1049" s="181" t="str">
        <f>_xlfn.XLOOKUP(I1049,'Sekce_ÚP_stav 1. 12. 2025'!$F$4:$F$71,'Sekce_ÚP_stav 1. 12. 2025'!$C$4:$C$71,"nenalezeno",0)</f>
        <v>Odbor kontrolní</v>
      </c>
      <c r="O1049" s="181" t="str">
        <f>_xlfn.XLOOKUP(I1049,'Sekce_ÚP_stav 1. 12. 2025'!$F$4:$F$71,'Sekce_ÚP_stav 1. 12. 2025'!$D$4:$D$71,"nenalezeno",0)</f>
        <v>Oddělení kontrolní III</v>
      </c>
    </row>
    <row r="1050" spans="1:15" x14ac:dyDescent="0.25">
      <c r="A1050" s="233"/>
      <c r="B1050" s="114">
        <v>280160564</v>
      </c>
      <c r="C1050" s="115" t="s">
        <v>1525</v>
      </c>
      <c r="D1050" s="181">
        <f t="shared" si="92"/>
        <v>28</v>
      </c>
      <c r="E1050" s="181" t="str">
        <f>_xlfn.XLOOKUP(D1050,Číselník!A:A,Číselník!B:B,"nenalezeno",0)</f>
        <v>FÚ pro Pardubický kraj</v>
      </c>
      <c r="F1050" s="181">
        <f t="shared" si="93"/>
        <v>2801</v>
      </c>
      <c r="G1050" s="181" t="str">
        <f>_xlfn.XLOOKUP(F1050,'Číselník II_stav 1. 7. 2026'!A:A,'Číselník II_stav 1. 7. 2026'!B:B,"nenalezeno",0)</f>
        <v>Sekce ÚP v Pardubicích</v>
      </c>
      <c r="H1050" s="181">
        <f t="shared" si="94"/>
        <v>280160</v>
      </c>
      <c r="I1050" s="181">
        <f t="shared" si="95"/>
        <v>60564</v>
      </c>
      <c r="J1050" s="181" t="str">
        <f>'FÚ_stav 1. 7. 2026'!$A$4</f>
        <v>Ředitel FÚ</v>
      </c>
      <c r="K1050" s="181" t="s">
        <v>512</v>
      </c>
      <c r="L1050" s="181" t="str">
        <f t="shared" si="96"/>
        <v>Sekce ÚP v Pardubicích</v>
      </c>
      <c r="M1050" s="181" t="str">
        <f>_xlfn.XLOOKUP(I1050,'Sekce_ÚP_stav 1. 12. 2025'!$F$4:$F$71,'Sekce_ÚP_stav 1. 12. 2025'!$A$4:$A$71,"nenalezeno",0)</f>
        <v>Ředitel sekce ÚP</v>
      </c>
      <c r="N1050" s="181" t="str">
        <f>_xlfn.XLOOKUP(I1050,'Sekce_ÚP_stav 1. 12. 2025'!$F$4:$F$71,'Sekce_ÚP_stav 1. 12. 2025'!$C$4:$C$71,"nenalezeno",0)</f>
        <v>Odbor kontrolní</v>
      </c>
      <c r="O1050" s="181" t="str">
        <f>_xlfn.XLOOKUP(I1050,'Sekce_ÚP_stav 1. 12. 2025'!$F$4:$F$71,'Sekce_ÚP_stav 1. 12. 2025'!$D$4:$D$71,"nenalezeno",0)</f>
        <v>Oddělení kontrolní IV</v>
      </c>
    </row>
    <row r="1051" spans="1:15" x14ac:dyDescent="0.25">
      <c r="A1051" s="233"/>
      <c r="B1051" s="114">
        <v>280170050</v>
      </c>
      <c r="C1051" s="115" t="s">
        <v>1526</v>
      </c>
      <c r="D1051" s="181">
        <f t="shared" si="92"/>
        <v>28</v>
      </c>
      <c r="E1051" s="181" t="str">
        <f>_xlfn.XLOOKUP(D1051,Číselník!A:A,Číselník!B:B,"nenalezeno",0)</f>
        <v>FÚ pro Pardubický kraj</v>
      </c>
      <c r="F1051" s="181">
        <f t="shared" si="93"/>
        <v>2801</v>
      </c>
      <c r="G1051" s="181" t="str">
        <f>_xlfn.XLOOKUP(F1051,'Číselník II_stav 1. 7. 2026'!A:A,'Číselník II_stav 1. 7. 2026'!B:B,"nenalezeno",0)</f>
        <v>Sekce ÚP v Pardubicích</v>
      </c>
      <c r="H1051" s="181">
        <f t="shared" si="94"/>
        <v>280170</v>
      </c>
      <c r="I1051" s="181">
        <f t="shared" si="95"/>
        <v>70050</v>
      </c>
      <c r="J1051" s="181" t="str">
        <f>'FÚ_stav 1. 7. 2026'!$A$4</f>
        <v>Ředitel FÚ</v>
      </c>
      <c r="K1051" s="181" t="s">
        <v>512</v>
      </c>
      <c r="L1051" s="181" t="str">
        <f t="shared" si="96"/>
        <v>Sekce ÚP v Pardubicích</v>
      </c>
      <c r="M1051" s="181" t="str">
        <f>_xlfn.XLOOKUP(I1051,'Sekce_ÚP_stav 1. 12. 2025'!$F$4:$F$71,'Sekce_ÚP_stav 1. 12. 2025'!$A$4:$A$71,"nenalezeno",0)</f>
        <v>Ředitel sekce ÚP</v>
      </c>
      <c r="N1051" s="181" t="str">
        <f>_xlfn.XLOOKUP(I1051,'Sekce_ÚP_stav 1. 12. 2025'!$F$4:$F$71,'Sekce_ÚP_stav 1. 12. 2025'!$C$4:$C$71,"nenalezeno",0)</f>
        <v>Odbor majetkových daní</v>
      </c>
      <c r="O1051" s="181"/>
    </row>
    <row r="1052" spans="1:15" x14ac:dyDescent="0.25">
      <c r="A1052" s="233"/>
      <c r="B1052" s="114">
        <v>280170461</v>
      </c>
      <c r="C1052" s="115" t="s">
        <v>1527</v>
      </c>
      <c r="D1052" s="181">
        <f t="shared" si="92"/>
        <v>28</v>
      </c>
      <c r="E1052" s="181" t="str">
        <f>_xlfn.XLOOKUP(D1052,Číselník!A:A,Číselník!B:B,"nenalezeno",0)</f>
        <v>FÚ pro Pardubický kraj</v>
      </c>
      <c r="F1052" s="181">
        <f t="shared" si="93"/>
        <v>2801</v>
      </c>
      <c r="G1052" s="181" t="str">
        <f>_xlfn.XLOOKUP(F1052,'Číselník II_stav 1. 7. 2026'!A:A,'Číselník II_stav 1. 7. 2026'!B:B,"nenalezeno",0)</f>
        <v>Sekce ÚP v Pardubicích</v>
      </c>
      <c r="H1052" s="181">
        <f t="shared" si="94"/>
        <v>280170</v>
      </c>
      <c r="I1052" s="181">
        <f t="shared" si="95"/>
        <v>70461</v>
      </c>
      <c r="J1052" s="181" t="str">
        <f>'FÚ_stav 1. 7. 2026'!$A$4</f>
        <v>Ředitel FÚ</v>
      </c>
      <c r="K1052" s="181" t="s">
        <v>512</v>
      </c>
      <c r="L1052" s="181" t="str">
        <f t="shared" si="96"/>
        <v>Sekce ÚP v Pardubicích</v>
      </c>
      <c r="M1052" s="181" t="str">
        <f>_xlfn.XLOOKUP(I1052,'Sekce_ÚP_stav 1. 12. 2025'!$F$4:$F$71,'Sekce_ÚP_stav 1. 12. 2025'!$A$4:$A$71,"nenalezeno",0)</f>
        <v>Ředitel sekce ÚP</v>
      </c>
      <c r="N1052" s="181" t="str">
        <f>_xlfn.XLOOKUP(I1052,'Sekce_ÚP_stav 1. 12. 2025'!$F$4:$F$71,'Sekce_ÚP_stav 1. 12. 2025'!$C$4:$C$71,"nenalezeno",0)</f>
        <v>Odbor majetkových daní</v>
      </c>
      <c r="O1052" s="181" t="str">
        <f>_xlfn.XLOOKUP(I1052,'Sekce_ÚP_stav 1. 12. 2025'!$F$4:$F$71,'Sekce_ÚP_stav 1. 12. 2025'!$D$4:$D$71,"nenalezeno",0)</f>
        <v>Oddělení majetkových daní I</v>
      </c>
    </row>
    <row r="1053" spans="1:15" x14ac:dyDescent="0.25">
      <c r="A1053" s="233"/>
      <c r="B1053" s="114">
        <v>280170462</v>
      </c>
      <c r="C1053" s="115" t="s">
        <v>1528</v>
      </c>
      <c r="D1053" s="181">
        <f t="shared" si="92"/>
        <v>28</v>
      </c>
      <c r="E1053" s="181" t="str">
        <f>_xlfn.XLOOKUP(D1053,Číselník!A:A,Číselník!B:B,"nenalezeno",0)</f>
        <v>FÚ pro Pardubický kraj</v>
      </c>
      <c r="F1053" s="181">
        <f t="shared" si="93"/>
        <v>2801</v>
      </c>
      <c r="G1053" s="181" t="str">
        <f>_xlfn.XLOOKUP(F1053,'Číselník II_stav 1. 7. 2026'!A:A,'Číselník II_stav 1. 7. 2026'!B:B,"nenalezeno",0)</f>
        <v>Sekce ÚP v Pardubicích</v>
      </c>
      <c r="H1053" s="181">
        <f t="shared" si="94"/>
        <v>280170</v>
      </c>
      <c r="I1053" s="181">
        <f t="shared" si="95"/>
        <v>70462</v>
      </c>
      <c r="J1053" s="181" t="str">
        <f>'FÚ_stav 1. 7. 2026'!$A$4</f>
        <v>Ředitel FÚ</v>
      </c>
      <c r="K1053" s="181" t="s">
        <v>512</v>
      </c>
      <c r="L1053" s="181" t="str">
        <f t="shared" si="96"/>
        <v>Sekce ÚP v Pardubicích</v>
      </c>
      <c r="M1053" s="181" t="str">
        <f>_xlfn.XLOOKUP(I1053,'Sekce_ÚP_stav 1. 12. 2025'!$F$4:$F$71,'Sekce_ÚP_stav 1. 12. 2025'!$A$4:$A$71,"nenalezeno",0)</f>
        <v>Ředitel sekce ÚP</v>
      </c>
      <c r="N1053" s="181" t="str">
        <f>_xlfn.XLOOKUP(I1053,'Sekce_ÚP_stav 1. 12. 2025'!$F$4:$F$71,'Sekce_ÚP_stav 1. 12. 2025'!$C$4:$C$71,"nenalezeno",0)</f>
        <v>Odbor majetkových daní</v>
      </c>
      <c r="O1053" s="181" t="str">
        <f>_xlfn.XLOOKUP(I1053,'Sekce_ÚP_stav 1. 12. 2025'!$F$4:$F$71,'Sekce_ÚP_stav 1. 12. 2025'!$D$4:$D$71,"nenalezeno",0)</f>
        <v>Oddělení majetkových daní II</v>
      </c>
    </row>
    <row r="1054" spans="1:15" x14ac:dyDescent="0.25">
      <c r="A1054" s="233"/>
      <c r="B1054" s="114">
        <v>280400030</v>
      </c>
      <c r="C1054" s="115" t="s">
        <v>1529</v>
      </c>
      <c r="D1054" s="181">
        <f t="shared" si="92"/>
        <v>28</v>
      </c>
      <c r="E1054" s="181" t="str">
        <f>_xlfn.XLOOKUP(D1054,Číselník!A:A,Číselník!B:B,"nenalezeno",0)</f>
        <v>FÚ pro Pardubický kraj</v>
      </c>
      <c r="F1054" s="181">
        <f t="shared" si="93"/>
        <v>2804</v>
      </c>
      <c r="G1054" s="181" t="str">
        <f>_xlfn.XLOOKUP(F1054,'Číselník II_stav 1. 7. 2026'!A:A,'Číselník II_stav 1. 7. 2026'!B:B,"nenalezeno",0)</f>
        <v>Sekce ÚP v Chrudimi</v>
      </c>
      <c r="H1054" s="181">
        <f t="shared" si="94"/>
        <v>280400</v>
      </c>
      <c r="I1054" s="181">
        <f t="shared" si="95"/>
        <v>30</v>
      </c>
      <c r="J1054" s="181" t="str">
        <f>'FÚ_stav 1. 7. 2026'!$A$4</f>
        <v>Ředitel FÚ</v>
      </c>
      <c r="K1054" s="181" t="s">
        <v>513</v>
      </c>
      <c r="L1054" s="181" t="str">
        <f t="shared" si="96"/>
        <v>Sekce ÚP v Chrudimi</v>
      </c>
      <c r="M1054" s="181" t="str">
        <f>_xlfn.XLOOKUP(I1054,'Sekce_ÚP_stav 1. 12. 2025'!$F$4:$F$71,'Sekce_ÚP_stav 1. 12. 2025'!$A$4:$A$71,"nenalezeno",0)</f>
        <v>Ředitel sekce ÚP</v>
      </c>
      <c r="N1054" s="181"/>
      <c r="O1054" s="181"/>
    </row>
    <row r="1055" spans="1:15" x14ac:dyDescent="0.25">
      <c r="A1055" s="233"/>
      <c r="B1055" s="114">
        <v>280400065</v>
      </c>
      <c r="C1055" s="115" t="s">
        <v>1530</v>
      </c>
      <c r="D1055" s="181">
        <f t="shared" si="92"/>
        <v>28</v>
      </c>
      <c r="E1055" s="181" t="str">
        <f>_xlfn.XLOOKUP(D1055,Číselník!A:A,Číselník!B:B,"nenalezeno",0)</f>
        <v>FÚ pro Pardubický kraj</v>
      </c>
      <c r="F1055" s="181">
        <f t="shared" si="93"/>
        <v>2804</v>
      </c>
      <c r="G1055" s="181" t="str">
        <f>_xlfn.XLOOKUP(F1055,'Číselník II_stav 1. 7. 2026'!A:A,'Číselník II_stav 1. 7. 2026'!B:B,"nenalezeno",0)</f>
        <v>Sekce ÚP v Chrudimi</v>
      </c>
      <c r="H1055" s="181">
        <f t="shared" si="94"/>
        <v>280400</v>
      </c>
      <c r="I1055" s="181">
        <f t="shared" si="95"/>
        <v>65</v>
      </c>
      <c r="J1055" s="181" t="str">
        <f>'FÚ_stav 1. 7. 2026'!$A$4</f>
        <v>Ředitel FÚ</v>
      </c>
      <c r="K1055" s="181" t="s">
        <v>513</v>
      </c>
      <c r="L1055" s="181" t="str">
        <f t="shared" si="96"/>
        <v>Sekce ÚP v Chrudimi</v>
      </c>
      <c r="M1055" s="181" t="str">
        <f>_xlfn.XLOOKUP(I1055,'Sekce_ÚP_stav 1. 12. 2025'!$F$4:$F$71,'Sekce_ÚP_stav 1. 12. 2025'!$A$4:$A$71,"nenalezeno",0)</f>
        <v>Ředitel sekce ÚP</v>
      </c>
      <c r="N1055" s="181" t="str">
        <f>_xlfn.XLOOKUP(I1055,'Sekce_ÚP_stav 1. 12. 2025'!$F$4:$F$71,'Sekce_ÚP_stav 1. 12. 2025'!$C$4:$C$71,"nenalezeno",0)</f>
        <v>Oddělení sekretariátu a provozního zabezpečení</v>
      </c>
      <c r="O1055" s="181"/>
    </row>
    <row r="1056" spans="1:15" x14ac:dyDescent="0.25">
      <c r="A1056" s="233"/>
      <c r="B1056" s="114">
        <v>280400460</v>
      </c>
      <c r="C1056" s="115" t="s">
        <v>1531</v>
      </c>
      <c r="D1056" s="181">
        <f t="shared" si="92"/>
        <v>28</v>
      </c>
      <c r="E1056" s="181" t="str">
        <f>_xlfn.XLOOKUP(D1056,Číselník!A:A,Číselník!B:B,"nenalezeno",0)</f>
        <v>FÚ pro Pardubický kraj</v>
      </c>
      <c r="F1056" s="181">
        <f t="shared" si="93"/>
        <v>2804</v>
      </c>
      <c r="G1056" s="181" t="str">
        <f>_xlfn.XLOOKUP(F1056,'Číselník II_stav 1. 7. 2026'!A:A,'Číselník II_stav 1. 7. 2026'!B:B,"nenalezeno",0)</f>
        <v>Sekce ÚP v Chrudimi</v>
      </c>
      <c r="H1056" s="181">
        <f t="shared" si="94"/>
        <v>280400</v>
      </c>
      <c r="I1056" s="181">
        <f t="shared" si="95"/>
        <v>460</v>
      </c>
      <c r="J1056" s="181" t="str">
        <f>'FÚ_stav 1. 7. 2026'!$A$4</f>
        <v>Ředitel FÚ</v>
      </c>
      <c r="K1056" s="181" t="s">
        <v>513</v>
      </c>
      <c r="L1056" s="181" t="str">
        <f t="shared" si="96"/>
        <v>Sekce ÚP v Chrudimi</v>
      </c>
      <c r="M1056" s="181" t="str">
        <f>_xlfn.XLOOKUP(I1056,'Sekce_ÚP_stav 1. 12. 2025'!$F$4:$F$71,'Sekce_ÚP_stav 1. 12. 2025'!$A$4:$A$71,"nenalezeno",0)</f>
        <v>Ředitel sekce ÚP</v>
      </c>
      <c r="N1056" s="181" t="str">
        <f>_xlfn.XLOOKUP(I1056,'Sekce_ÚP_stav 1. 12. 2025'!$F$4:$F$71,'Sekce_ÚP_stav 1. 12. 2025'!$C$4:$C$71,"nenalezeno",0)</f>
        <v>Oddělení majetkových daní</v>
      </c>
      <c r="O1056" s="181"/>
    </row>
    <row r="1057" spans="1:15" x14ac:dyDescent="0.25">
      <c r="A1057" s="233"/>
      <c r="B1057" s="114">
        <v>280400510</v>
      </c>
      <c r="C1057" s="115" t="s">
        <v>1532</v>
      </c>
      <c r="D1057" s="181">
        <f t="shared" si="92"/>
        <v>28</v>
      </c>
      <c r="E1057" s="181" t="str">
        <f>_xlfn.XLOOKUP(D1057,Číselník!A:A,Číselník!B:B,"nenalezeno",0)</f>
        <v>FÚ pro Pardubický kraj</v>
      </c>
      <c r="F1057" s="181">
        <f t="shared" si="93"/>
        <v>2804</v>
      </c>
      <c r="G1057" s="181" t="str">
        <f>_xlfn.XLOOKUP(F1057,'Číselník II_stav 1. 7. 2026'!A:A,'Číselník II_stav 1. 7. 2026'!B:B,"nenalezeno",0)</f>
        <v>Sekce ÚP v Chrudimi</v>
      </c>
      <c r="H1057" s="181">
        <f t="shared" si="94"/>
        <v>280400</v>
      </c>
      <c r="I1057" s="181">
        <f t="shared" si="95"/>
        <v>510</v>
      </c>
      <c r="J1057" s="181" t="str">
        <f>'FÚ_stav 1. 7. 2026'!$A$4</f>
        <v>Ředitel FÚ</v>
      </c>
      <c r="K1057" s="181" t="s">
        <v>513</v>
      </c>
      <c r="L1057" s="181" t="str">
        <f t="shared" si="96"/>
        <v>Sekce ÚP v Chrudimi</v>
      </c>
      <c r="M1057" s="181" t="str">
        <f>_xlfn.XLOOKUP(I1057,'Sekce_ÚP_stav 1. 12. 2025'!$F$4:$F$71,'Sekce_ÚP_stav 1. 12. 2025'!$A$4:$A$71,"nenalezeno",0)</f>
        <v>Ředitel sekce ÚP</v>
      </c>
      <c r="N1057" s="181" t="str">
        <f>_xlfn.XLOOKUP(I1057,'Sekce_ÚP_stav 1. 12. 2025'!$F$4:$F$71,'Sekce_ÚP_stav 1. 12. 2025'!$C$4:$C$71,"nenalezeno",0)</f>
        <v>Oddělení správy registrů</v>
      </c>
      <c r="O1057" s="181"/>
    </row>
    <row r="1058" spans="1:15" x14ac:dyDescent="0.25">
      <c r="A1058" s="233"/>
      <c r="B1058" s="114">
        <v>280450050</v>
      </c>
      <c r="C1058" s="115" t="s">
        <v>1533</v>
      </c>
      <c r="D1058" s="181">
        <f t="shared" si="92"/>
        <v>28</v>
      </c>
      <c r="E1058" s="181" t="str">
        <f>_xlfn.XLOOKUP(D1058,Číselník!A:A,Číselník!B:B,"nenalezeno",0)</f>
        <v>FÚ pro Pardubický kraj</v>
      </c>
      <c r="F1058" s="181">
        <f t="shared" si="93"/>
        <v>2804</v>
      </c>
      <c r="G1058" s="181" t="str">
        <f>_xlfn.XLOOKUP(F1058,'Číselník II_stav 1. 7. 2026'!A:A,'Číselník II_stav 1. 7. 2026'!B:B,"nenalezeno",0)</f>
        <v>Sekce ÚP v Chrudimi</v>
      </c>
      <c r="H1058" s="181">
        <f t="shared" si="94"/>
        <v>280450</v>
      </c>
      <c r="I1058" s="181">
        <f t="shared" si="95"/>
        <v>50050</v>
      </c>
      <c r="J1058" s="181" t="str">
        <f>'FÚ_stav 1. 7. 2026'!$A$4</f>
        <v>Ředitel FÚ</v>
      </c>
      <c r="K1058" s="181" t="s">
        <v>513</v>
      </c>
      <c r="L1058" s="181" t="str">
        <f t="shared" si="96"/>
        <v>Sekce ÚP v Chrudimi</v>
      </c>
      <c r="M1058" s="181" t="str">
        <f>_xlfn.XLOOKUP(I1058,'Sekce_ÚP_stav 1. 12. 2025'!$F$4:$F$71,'Sekce_ÚP_stav 1. 12. 2025'!$A$4:$A$71,"nenalezeno",0)</f>
        <v>Ředitel sekce ÚP</v>
      </c>
      <c r="N1058" s="181" t="str">
        <f>_xlfn.XLOOKUP(I1058,'Sekce_ÚP_stav 1. 12. 2025'!$F$4:$F$71,'Sekce_ÚP_stav 1. 12. 2025'!$C$4:$C$71,"nenalezeno",0)</f>
        <v>Odbor vyměřovací</v>
      </c>
      <c r="O1058" s="181"/>
    </row>
    <row r="1059" spans="1:15" x14ac:dyDescent="0.25">
      <c r="A1059" s="233"/>
      <c r="B1059" s="114">
        <v>280450521</v>
      </c>
      <c r="C1059" s="115" t="s">
        <v>1534</v>
      </c>
      <c r="D1059" s="181">
        <f t="shared" si="92"/>
        <v>28</v>
      </c>
      <c r="E1059" s="181" t="str">
        <f>_xlfn.XLOOKUP(D1059,Číselník!A:A,Číselník!B:B,"nenalezeno",0)</f>
        <v>FÚ pro Pardubický kraj</v>
      </c>
      <c r="F1059" s="181">
        <f t="shared" si="93"/>
        <v>2804</v>
      </c>
      <c r="G1059" s="181" t="str">
        <f>_xlfn.XLOOKUP(F1059,'Číselník II_stav 1. 7. 2026'!A:A,'Číselník II_stav 1. 7. 2026'!B:B,"nenalezeno",0)</f>
        <v>Sekce ÚP v Chrudimi</v>
      </c>
      <c r="H1059" s="181">
        <f t="shared" si="94"/>
        <v>280450</v>
      </c>
      <c r="I1059" s="181">
        <f t="shared" si="95"/>
        <v>50521</v>
      </c>
      <c r="J1059" s="181" t="str">
        <f>'FÚ_stav 1. 7. 2026'!$A$4</f>
        <v>Ředitel FÚ</v>
      </c>
      <c r="K1059" s="181" t="s">
        <v>513</v>
      </c>
      <c r="L1059" s="181" t="str">
        <f t="shared" si="96"/>
        <v>Sekce ÚP v Chrudimi</v>
      </c>
      <c r="M1059" s="181" t="str">
        <f>_xlfn.XLOOKUP(I1059,'Sekce_ÚP_stav 1. 12. 2025'!$F$4:$F$71,'Sekce_ÚP_stav 1. 12. 2025'!$A$4:$A$71,"nenalezeno",0)</f>
        <v>Ředitel sekce ÚP</v>
      </c>
      <c r="N1059" s="181" t="str">
        <f>_xlfn.XLOOKUP(I1059,'Sekce_ÚP_stav 1. 12. 2025'!$F$4:$F$71,'Sekce_ÚP_stav 1. 12. 2025'!$C$4:$C$71,"nenalezeno",0)</f>
        <v>Odbor vyměřovací</v>
      </c>
      <c r="O1059" s="181" t="str">
        <f>_xlfn.XLOOKUP(I1059,'Sekce_ÚP_stav 1. 12. 2025'!$F$4:$F$71,'Sekce_ÚP_stav 1. 12. 2025'!$D$4:$D$71,"nenalezeno",0)</f>
        <v>Oddělení vyměřovací I</v>
      </c>
    </row>
    <row r="1060" spans="1:15" x14ac:dyDescent="0.25">
      <c r="A1060" s="233"/>
      <c r="B1060" s="114">
        <v>280450522</v>
      </c>
      <c r="C1060" s="115" t="s">
        <v>1535</v>
      </c>
      <c r="D1060" s="181">
        <f t="shared" si="92"/>
        <v>28</v>
      </c>
      <c r="E1060" s="181" t="str">
        <f>_xlfn.XLOOKUP(D1060,Číselník!A:A,Číselník!B:B,"nenalezeno",0)</f>
        <v>FÚ pro Pardubický kraj</v>
      </c>
      <c r="F1060" s="181">
        <f t="shared" si="93"/>
        <v>2804</v>
      </c>
      <c r="G1060" s="181" t="str">
        <f>_xlfn.XLOOKUP(F1060,'Číselník II_stav 1. 7. 2026'!A:A,'Číselník II_stav 1. 7. 2026'!B:B,"nenalezeno",0)</f>
        <v>Sekce ÚP v Chrudimi</v>
      </c>
      <c r="H1060" s="181">
        <f t="shared" si="94"/>
        <v>280450</v>
      </c>
      <c r="I1060" s="181">
        <f t="shared" si="95"/>
        <v>50522</v>
      </c>
      <c r="J1060" s="181" t="str">
        <f>'FÚ_stav 1. 7. 2026'!$A$4</f>
        <v>Ředitel FÚ</v>
      </c>
      <c r="K1060" s="181" t="s">
        <v>513</v>
      </c>
      <c r="L1060" s="181" t="str">
        <f t="shared" si="96"/>
        <v>Sekce ÚP v Chrudimi</v>
      </c>
      <c r="M1060" s="181" t="str">
        <f>_xlfn.XLOOKUP(I1060,'Sekce_ÚP_stav 1. 12. 2025'!$F$4:$F$71,'Sekce_ÚP_stav 1. 12. 2025'!$A$4:$A$71,"nenalezeno",0)</f>
        <v>Ředitel sekce ÚP</v>
      </c>
      <c r="N1060" s="181" t="str">
        <f>_xlfn.XLOOKUP(I1060,'Sekce_ÚP_stav 1. 12. 2025'!$F$4:$F$71,'Sekce_ÚP_stav 1. 12. 2025'!$C$4:$C$71,"nenalezeno",0)</f>
        <v>Odbor vyměřovací</v>
      </c>
      <c r="O1060" s="181" t="str">
        <f>_xlfn.XLOOKUP(I1060,'Sekce_ÚP_stav 1. 12. 2025'!$F$4:$F$71,'Sekce_ÚP_stav 1. 12. 2025'!$D$4:$D$71,"nenalezeno",0)</f>
        <v>Oddělení vyměřovací II</v>
      </c>
    </row>
    <row r="1061" spans="1:15" x14ac:dyDescent="0.25">
      <c r="A1061" s="233"/>
      <c r="B1061" s="114">
        <v>280450523</v>
      </c>
      <c r="C1061" s="115" t="s">
        <v>1536</v>
      </c>
      <c r="D1061" s="181">
        <f t="shared" si="92"/>
        <v>28</v>
      </c>
      <c r="E1061" s="181" t="str">
        <f>_xlfn.XLOOKUP(D1061,Číselník!A:A,Číselník!B:B,"nenalezeno",0)</f>
        <v>FÚ pro Pardubický kraj</v>
      </c>
      <c r="F1061" s="181">
        <f t="shared" si="93"/>
        <v>2804</v>
      </c>
      <c r="G1061" s="181" t="str">
        <f>_xlfn.XLOOKUP(F1061,'Číselník II_stav 1. 7. 2026'!A:A,'Číselník II_stav 1. 7. 2026'!B:B,"nenalezeno",0)</f>
        <v>Sekce ÚP v Chrudimi</v>
      </c>
      <c r="H1061" s="181">
        <f t="shared" si="94"/>
        <v>280450</v>
      </c>
      <c r="I1061" s="181">
        <f t="shared" si="95"/>
        <v>50523</v>
      </c>
      <c r="J1061" s="181" t="str">
        <f>'FÚ_stav 1. 7. 2026'!$A$4</f>
        <v>Ředitel FÚ</v>
      </c>
      <c r="K1061" s="181" t="s">
        <v>513</v>
      </c>
      <c r="L1061" s="181" t="str">
        <f t="shared" si="96"/>
        <v>Sekce ÚP v Chrudimi</v>
      </c>
      <c r="M1061" s="181" t="str">
        <f>_xlfn.XLOOKUP(I1061,'Sekce_ÚP_stav 1. 12. 2025'!$F$4:$F$71,'Sekce_ÚP_stav 1. 12. 2025'!$A$4:$A$71,"nenalezeno",0)</f>
        <v>Ředitel sekce ÚP</v>
      </c>
      <c r="N1061" s="181" t="str">
        <f>_xlfn.XLOOKUP(I1061,'Sekce_ÚP_stav 1. 12. 2025'!$F$4:$F$71,'Sekce_ÚP_stav 1. 12. 2025'!$C$4:$C$71,"nenalezeno",0)</f>
        <v>Odbor vyměřovací</v>
      </c>
      <c r="O1061" s="181" t="str">
        <f>_xlfn.XLOOKUP(I1061,'Sekce_ÚP_stav 1. 12. 2025'!$F$4:$F$71,'Sekce_ÚP_stav 1. 12. 2025'!$D$4:$D$71,"nenalezeno",0)</f>
        <v>Oddělení vyměřovací III</v>
      </c>
    </row>
    <row r="1062" spans="1:15" x14ac:dyDescent="0.25">
      <c r="A1062" s="233"/>
      <c r="B1062" s="114">
        <v>280460050</v>
      </c>
      <c r="C1062" s="115" t="s">
        <v>1537</v>
      </c>
      <c r="D1062" s="181">
        <f t="shared" si="92"/>
        <v>28</v>
      </c>
      <c r="E1062" s="181" t="str">
        <f>_xlfn.XLOOKUP(D1062,Číselník!A:A,Číselník!B:B,"nenalezeno",0)</f>
        <v>FÚ pro Pardubický kraj</v>
      </c>
      <c r="F1062" s="181">
        <f t="shared" si="93"/>
        <v>2804</v>
      </c>
      <c r="G1062" s="181" t="str">
        <f>_xlfn.XLOOKUP(F1062,'Číselník II_stav 1. 7. 2026'!A:A,'Číselník II_stav 1. 7. 2026'!B:B,"nenalezeno",0)</f>
        <v>Sekce ÚP v Chrudimi</v>
      </c>
      <c r="H1062" s="181">
        <f t="shared" si="94"/>
        <v>280460</v>
      </c>
      <c r="I1062" s="181">
        <f t="shared" si="95"/>
        <v>60050</v>
      </c>
      <c r="J1062" s="181" t="str">
        <f>'FÚ_stav 1. 7. 2026'!$A$4</f>
        <v>Ředitel FÚ</v>
      </c>
      <c r="K1062" s="181" t="s">
        <v>513</v>
      </c>
      <c r="L1062" s="181" t="str">
        <f t="shared" si="96"/>
        <v>Sekce ÚP v Chrudimi</v>
      </c>
      <c r="M1062" s="181" t="str">
        <f>_xlfn.XLOOKUP(I1062,'Sekce_ÚP_stav 1. 12. 2025'!$F$4:$F$71,'Sekce_ÚP_stav 1. 12. 2025'!$A$4:$A$71,"nenalezeno",0)</f>
        <v>Ředitel sekce ÚP</v>
      </c>
      <c r="N1062" s="181" t="str">
        <f>_xlfn.XLOOKUP(I1062,'Sekce_ÚP_stav 1. 12. 2025'!$F$4:$F$71,'Sekce_ÚP_stav 1. 12. 2025'!$C$4:$C$71,"nenalezeno",0)</f>
        <v>Odbor kontrolní</v>
      </c>
      <c r="O1062" s="181"/>
    </row>
    <row r="1063" spans="1:15" x14ac:dyDescent="0.25">
      <c r="A1063" s="233"/>
      <c r="B1063" s="114">
        <v>280460561</v>
      </c>
      <c r="C1063" s="115" t="s">
        <v>1538</v>
      </c>
      <c r="D1063" s="181">
        <f t="shared" si="92"/>
        <v>28</v>
      </c>
      <c r="E1063" s="181" t="str">
        <f>_xlfn.XLOOKUP(D1063,Číselník!A:A,Číselník!B:B,"nenalezeno",0)</f>
        <v>FÚ pro Pardubický kraj</v>
      </c>
      <c r="F1063" s="181">
        <f t="shared" si="93"/>
        <v>2804</v>
      </c>
      <c r="G1063" s="181" t="str">
        <f>_xlfn.XLOOKUP(F1063,'Číselník II_stav 1. 7. 2026'!A:A,'Číselník II_stav 1. 7. 2026'!B:B,"nenalezeno",0)</f>
        <v>Sekce ÚP v Chrudimi</v>
      </c>
      <c r="H1063" s="181">
        <f t="shared" si="94"/>
        <v>280460</v>
      </c>
      <c r="I1063" s="181">
        <f t="shared" si="95"/>
        <v>60561</v>
      </c>
      <c r="J1063" s="181" t="str">
        <f>'FÚ_stav 1. 7. 2026'!$A$4</f>
        <v>Ředitel FÚ</v>
      </c>
      <c r="K1063" s="181" t="s">
        <v>513</v>
      </c>
      <c r="L1063" s="181" t="str">
        <f t="shared" si="96"/>
        <v>Sekce ÚP v Chrudimi</v>
      </c>
      <c r="M1063" s="181" t="str">
        <f>_xlfn.XLOOKUP(I1063,'Sekce_ÚP_stav 1. 12. 2025'!$F$4:$F$71,'Sekce_ÚP_stav 1. 12. 2025'!$A$4:$A$71,"nenalezeno",0)</f>
        <v>Ředitel sekce ÚP</v>
      </c>
      <c r="N1063" s="181" t="str">
        <f>_xlfn.XLOOKUP(I1063,'Sekce_ÚP_stav 1. 12. 2025'!$F$4:$F$71,'Sekce_ÚP_stav 1. 12. 2025'!$C$4:$C$71,"nenalezeno",0)</f>
        <v>Odbor kontrolní</v>
      </c>
      <c r="O1063" s="181" t="str">
        <f>_xlfn.XLOOKUP(I1063,'Sekce_ÚP_stav 1. 12. 2025'!$F$4:$F$71,'Sekce_ÚP_stav 1. 12. 2025'!$D$4:$D$71,"nenalezeno",0)</f>
        <v>Oddělení kontrolní I</v>
      </c>
    </row>
    <row r="1064" spans="1:15" x14ac:dyDescent="0.25">
      <c r="A1064" s="233"/>
      <c r="B1064" s="114">
        <v>280460562</v>
      </c>
      <c r="C1064" s="115" t="s">
        <v>1539</v>
      </c>
      <c r="D1064" s="181">
        <f t="shared" si="92"/>
        <v>28</v>
      </c>
      <c r="E1064" s="181" t="str">
        <f>_xlfn.XLOOKUP(D1064,Číselník!A:A,Číselník!B:B,"nenalezeno",0)</f>
        <v>FÚ pro Pardubický kraj</v>
      </c>
      <c r="F1064" s="181">
        <f t="shared" si="93"/>
        <v>2804</v>
      </c>
      <c r="G1064" s="181" t="str">
        <f>_xlfn.XLOOKUP(F1064,'Číselník II_stav 1. 7. 2026'!A:A,'Číselník II_stav 1. 7. 2026'!B:B,"nenalezeno",0)</f>
        <v>Sekce ÚP v Chrudimi</v>
      </c>
      <c r="H1064" s="181">
        <f t="shared" si="94"/>
        <v>280460</v>
      </c>
      <c r="I1064" s="181">
        <f t="shared" si="95"/>
        <v>60562</v>
      </c>
      <c r="J1064" s="181" t="str">
        <f>'FÚ_stav 1. 7. 2026'!$A$4</f>
        <v>Ředitel FÚ</v>
      </c>
      <c r="K1064" s="181" t="s">
        <v>513</v>
      </c>
      <c r="L1064" s="181" t="str">
        <f t="shared" si="96"/>
        <v>Sekce ÚP v Chrudimi</v>
      </c>
      <c r="M1064" s="181" t="str">
        <f>_xlfn.XLOOKUP(I1064,'Sekce_ÚP_stav 1. 12. 2025'!$F$4:$F$71,'Sekce_ÚP_stav 1. 12. 2025'!$A$4:$A$71,"nenalezeno",0)</f>
        <v>Ředitel sekce ÚP</v>
      </c>
      <c r="N1064" s="181" t="str">
        <f>_xlfn.XLOOKUP(I1064,'Sekce_ÚP_stav 1. 12. 2025'!$F$4:$F$71,'Sekce_ÚP_stav 1. 12. 2025'!$C$4:$C$71,"nenalezeno",0)</f>
        <v>Odbor kontrolní</v>
      </c>
      <c r="O1064" s="181" t="str">
        <f>_xlfn.XLOOKUP(I1064,'Sekce_ÚP_stav 1. 12. 2025'!$F$4:$F$71,'Sekce_ÚP_stav 1. 12. 2025'!$D$4:$D$71,"nenalezeno",0)</f>
        <v>Oddělení kontrolní II</v>
      </c>
    </row>
    <row r="1065" spans="1:15" x14ac:dyDescent="0.25">
      <c r="A1065" s="233"/>
      <c r="B1065" s="114">
        <v>280460563</v>
      </c>
      <c r="C1065" s="115" t="s">
        <v>1540</v>
      </c>
      <c r="D1065" s="181">
        <f t="shared" si="92"/>
        <v>28</v>
      </c>
      <c r="E1065" s="181" t="str">
        <f>_xlfn.XLOOKUP(D1065,Číselník!A:A,Číselník!B:B,"nenalezeno",0)</f>
        <v>FÚ pro Pardubický kraj</v>
      </c>
      <c r="F1065" s="181">
        <f t="shared" si="93"/>
        <v>2804</v>
      </c>
      <c r="G1065" s="181" t="str">
        <f>_xlfn.XLOOKUP(F1065,'Číselník II_stav 1. 7. 2026'!A:A,'Číselník II_stav 1. 7. 2026'!B:B,"nenalezeno",0)</f>
        <v>Sekce ÚP v Chrudimi</v>
      </c>
      <c r="H1065" s="181">
        <f t="shared" si="94"/>
        <v>280460</v>
      </c>
      <c r="I1065" s="181">
        <f t="shared" si="95"/>
        <v>60563</v>
      </c>
      <c r="J1065" s="181" t="str">
        <f>'FÚ_stav 1. 7. 2026'!$A$4</f>
        <v>Ředitel FÚ</v>
      </c>
      <c r="K1065" s="181" t="s">
        <v>513</v>
      </c>
      <c r="L1065" s="181" t="str">
        <f t="shared" si="96"/>
        <v>Sekce ÚP v Chrudimi</v>
      </c>
      <c r="M1065" s="181" t="str">
        <f>_xlfn.XLOOKUP(I1065,'Sekce_ÚP_stav 1. 12. 2025'!$F$4:$F$71,'Sekce_ÚP_stav 1. 12. 2025'!$A$4:$A$71,"nenalezeno",0)</f>
        <v>Ředitel sekce ÚP</v>
      </c>
      <c r="N1065" s="181" t="str">
        <f>_xlfn.XLOOKUP(I1065,'Sekce_ÚP_stav 1. 12. 2025'!$F$4:$F$71,'Sekce_ÚP_stav 1. 12. 2025'!$C$4:$C$71,"nenalezeno",0)</f>
        <v>Odbor kontrolní</v>
      </c>
      <c r="O1065" s="181" t="str">
        <f>_xlfn.XLOOKUP(I1065,'Sekce_ÚP_stav 1. 12. 2025'!$F$4:$F$71,'Sekce_ÚP_stav 1. 12. 2025'!$D$4:$D$71,"nenalezeno",0)</f>
        <v>Oddělení kontrolní III</v>
      </c>
    </row>
    <row r="1066" spans="1:15" x14ac:dyDescent="0.25">
      <c r="A1066" s="233"/>
      <c r="B1066" s="114">
        <v>280800030</v>
      </c>
      <c r="C1066" s="115" t="s">
        <v>1541</v>
      </c>
      <c r="D1066" s="181">
        <f t="shared" si="92"/>
        <v>28</v>
      </c>
      <c r="E1066" s="181" t="str">
        <f>_xlfn.XLOOKUP(D1066,Číselník!A:A,Číselník!B:B,"nenalezeno",0)</f>
        <v>FÚ pro Pardubický kraj</v>
      </c>
      <c r="F1066" s="181">
        <f t="shared" si="93"/>
        <v>2808</v>
      </c>
      <c r="G1066" s="181" t="str">
        <f>_xlfn.XLOOKUP(F1066,'Číselník II_stav 1. 7. 2026'!A:A,'Číselník II_stav 1. 7. 2026'!B:B,"nenalezeno",0)</f>
        <v>Sekce ÚP ve Svitavách</v>
      </c>
      <c r="H1066" s="181">
        <f t="shared" si="94"/>
        <v>280800</v>
      </c>
      <c r="I1066" s="181">
        <f t="shared" si="95"/>
        <v>30</v>
      </c>
      <c r="J1066" s="181" t="str">
        <f>'FÚ_stav 1. 7. 2026'!$A$4</f>
        <v>Ředitel FÚ</v>
      </c>
      <c r="K1066" s="181" t="s">
        <v>514</v>
      </c>
      <c r="L1066" s="181" t="str">
        <f t="shared" si="96"/>
        <v>Sekce ÚP ve Svitavách</v>
      </c>
      <c r="M1066" s="181" t="str">
        <f>_xlfn.XLOOKUP(I1066,'Sekce_ÚP_stav 1. 12. 2025'!$F$4:$F$71,'Sekce_ÚP_stav 1. 12. 2025'!$A$4:$A$71,"nenalezeno",0)</f>
        <v>Ředitel sekce ÚP</v>
      </c>
      <c r="N1066" s="181"/>
      <c r="O1066" s="181"/>
    </row>
    <row r="1067" spans="1:15" x14ac:dyDescent="0.25">
      <c r="A1067" s="233"/>
      <c r="B1067" s="114">
        <v>280800065</v>
      </c>
      <c r="C1067" s="115" t="s">
        <v>1542</v>
      </c>
      <c r="D1067" s="181">
        <f t="shared" si="92"/>
        <v>28</v>
      </c>
      <c r="E1067" s="181" t="str">
        <f>_xlfn.XLOOKUP(D1067,Číselník!A:A,Číselník!B:B,"nenalezeno",0)</f>
        <v>FÚ pro Pardubický kraj</v>
      </c>
      <c r="F1067" s="181">
        <f t="shared" si="93"/>
        <v>2808</v>
      </c>
      <c r="G1067" s="181" t="str">
        <f>_xlfn.XLOOKUP(F1067,'Číselník II_stav 1. 7. 2026'!A:A,'Číselník II_stav 1. 7. 2026'!B:B,"nenalezeno",0)</f>
        <v>Sekce ÚP ve Svitavách</v>
      </c>
      <c r="H1067" s="181">
        <f t="shared" si="94"/>
        <v>280800</v>
      </c>
      <c r="I1067" s="181">
        <f t="shared" si="95"/>
        <v>65</v>
      </c>
      <c r="J1067" s="181" t="str">
        <f>'FÚ_stav 1. 7. 2026'!$A$4</f>
        <v>Ředitel FÚ</v>
      </c>
      <c r="K1067" s="181" t="s">
        <v>514</v>
      </c>
      <c r="L1067" s="181" t="str">
        <f t="shared" si="96"/>
        <v>Sekce ÚP ve Svitavách</v>
      </c>
      <c r="M1067" s="181" t="str">
        <f>_xlfn.XLOOKUP(I1067,'Sekce_ÚP_stav 1. 12. 2025'!$F$4:$F$71,'Sekce_ÚP_stav 1. 12. 2025'!$A$4:$A$71,"nenalezeno",0)</f>
        <v>Ředitel sekce ÚP</v>
      </c>
      <c r="N1067" s="181" t="str">
        <f>_xlfn.XLOOKUP(I1067,'Sekce_ÚP_stav 1. 12. 2025'!$F$4:$F$71,'Sekce_ÚP_stav 1. 12. 2025'!$C$4:$C$71,"nenalezeno",0)</f>
        <v>Oddělení sekretariátu a provozního zabezpečení</v>
      </c>
      <c r="O1067" s="181"/>
    </row>
    <row r="1068" spans="1:15" x14ac:dyDescent="0.25">
      <c r="A1068" s="233"/>
      <c r="B1068" s="114">
        <v>280800460</v>
      </c>
      <c r="C1068" s="115" t="s">
        <v>1543</v>
      </c>
      <c r="D1068" s="181">
        <f t="shared" si="92"/>
        <v>28</v>
      </c>
      <c r="E1068" s="181" t="str">
        <f>_xlfn.XLOOKUP(D1068,Číselník!A:A,Číselník!B:B,"nenalezeno",0)</f>
        <v>FÚ pro Pardubický kraj</v>
      </c>
      <c r="F1068" s="181">
        <f t="shared" si="93"/>
        <v>2808</v>
      </c>
      <c r="G1068" s="181" t="str">
        <f>_xlfn.XLOOKUP(F1068,'Číselník II_stav 1. 7. 2026'!A:A,'Číselník II_stav 1. 7. 2026'!B:B,"nenalezeno",0)</f>
        <v>Sekce ÚP ve Svitavách</v>
      </c>
      <c r="H1068" s="181">
        <f t="shared" si="94"/>
        <v>280800</v>
      </c>
      <c r="I1068" s="181">
        <f t="shared" si="95"/>
        <v>460</v>
      </c>
      <c r="J1068" s="181" t="str">
        <f>'FÚ_stav 1. 7. 2026'!$A$4</f>
        <v>Ředitel FÚ</v>
      </c>
      <c r="K1068" s="181" t="s">
        <v>514</v>
      </c>
      <c r="L1068" s="181" t="str">
        <f t="shared" si="96"/>
        <v>Sekce ÚP ve Svitavách</v>
      </c>
      <c r="M1068" s="181" t="str">
        <f>_xlfn.XLOOKUP(I1068,'Sekce_ÚP_stav 1. 12. 2025'!$F$4:$F$71,'Sekce_ÚP_stav 1. 12. 2025'!$A$4:$A$71,"nenalezeno",0)</f>
        <v>Ředitel sekce ÚP</v>
      </c>
      <c r="N1068" s="181" t="str">
        <f>_xlfn.XLOOKUP(I1068,'Sekce_ÚP_stav 1. 12. 2025'!$F$4:$F$71,'Sekce_ÚP_stav 1. 12. 2025'!$C$4:$C$71,"nenalezeno",0)</f>
        <v>Oddělení majetkových daní</v>
      </c>
      <c r="O1068" s="181"/>
    </row>
    <row r="1069" spans="1:15" x14ac:dyDescent="0.25">
      <c r="A1069" s="233"/>
      <c r="B1069" s="114">
        <v>280800510</v>
      </c>
      <c r="C1069" s="115" t="s">
        <v>1544</v>
      </c>
      <c r="D1069" s="181">
        <f t="shared" si="92"/>
        <v>28</v>
      </c>
      <c r="E1069" s="181" t="str">
        <f>_xlfn.XLOOKUP(D1069,Číselník!A:A,Číselník!B:B,"nenalezeno",0)</f>
        <v>FÚ pro Pardubický kraj</v>
      </c>
      <c r="F1069" s="181">
        <f t="shared" si="93"/>
        <v>2808</v>
      </c>
      <c r="G1069" s="181" t="str">
        <f>_xlfn.XLOOKUP(F1069,'Číselník II_stav 1. 7. 2026'!A:A,'Číselník II_stav 1. 7. 2026'!B:B,"nenalezeno",0)</f>
        <v>Sekce ÚP ve Svitavách</v>
      </c>
      <c r="H1069" s="181">
        <f t="shared" si="94"/>
        <v>280800</v>
      </c>
      <c r="I1069" s="181">
        <f t="shared" si="95"/>
        <v>510</v>
      </c>
      <c r="J1069" s="181" t="str">
        <f>'FÚ_stav 1. 7. 2026'!$A$4</f>
        <v>Ředitel FÚ</v>
      </c>
      <c r="K1069" s="181" t="s">
        <v>514</v>
      </c>
      <c r="L1069" s="181" t="str">
        <f t="shared" si="96"/>
        <v>Sekce ÚP ve Svitavách</v>
      </c>
      <c r="M1069" s="181" t="str">
        <f>_xlfn.XLOOKUP(I1069,'Sekce_ÚP_stav 1. 12. 2025'!$F$4:$F$71,'Sekce_ÚP_stav 1. 12. 2025'!$A$4:$A$71,"nenalezeno",0)</f>
        <v>Ředitel sekce ÚP</v>
      </c>
      <c r="N1069" s="181" t="str">
        <f>_xlfn.XLOOKUP(I1069,'Sekce_ÚP_stav 1. 12. 2025'!$F$4:$F$71,'Sekce_ÚP_stav 1. 12. 2025'!$C$4:$C$71,"nenalezeno",0)</f>
        <v>Oddělení správy registrů</v>
      </c>
      <c r="O1069" s="181"/>
    </row>
    <row r="1070" spans="1:15" x14ac:dyDescent="0.25">
      <c r="A1070" s="233"/>
      <c r="B1070" s="114">
        <v>280850050</v>
      </c>
      <c r="C1070" s="115" t="s">
        <v>1545</v>
      </c>
      <c r="D1070" s="181">
        <f t="shared" si="92"/>
        <v>28</v>
      </c>
      <c r="E1070" s="181" t="str">
        <f>_xlfn.XLOOKUP(D1070,Číselník!A:A,Číselník!B:B,"nenalezeno",0)</f>
        <v>FÚ pro Pardubický kraj</v>
      </c>
      <c r="F1070" s="181">
        <f t="shared" si="93"/>
        <v>2808</v>
      </c>
      <c r="G1070" s="181" t="str">
        <f>_xlfn.XLOOKUP(F1070,'Číselník II_stav 1. 7. 2026'!A:A,'Číselník II_stav 1. 7. 2026'!B:B,"nenalezeno",0)</f>
        <v>Sekce ÚP ve Svitavách</v>
      </c>
      <c r="H1070" s="181">
        <f t="shared" si="94"/>
        <v>280850</v>
      </c>
      <c r="I1070" s="181">
        <f t="shared" si="95"/>
        <v>50050</v>
      </c>
      <c r="J1070" s="181" t="str">
        <f>'FÚ_stav 1. 7. 2026'!$A$4</f>
        <v>Ředitel FÚ</v>
      </c>
      <c r="K1070" s="181" t="s">
        <v>514</v>
      </c>
      <c r="L1070" s="181" t="str">
        <f t="shared" si="96"/>
        <v>Sekce ÚP ve Svitavách</v>
      </c>
      <c r="M1070" s="181" t="str">
        <f>_xlfn.XLOOKUP(I1070,'Sekce_ÚP_stav 1. 12. 2025'!$F$4:$F$71,'Sekce_ÚP_stav 1. 12. 2025'!$A$4:$A$71,"nenalezeno",0)</f>
        <v>Ředitel sekce ÚP</v>
      </c>
      <c r="N1070" s="181" t="str">
        <f>_xlfn.XLOOKUP(I1070,'Sekce_ÚP_stav 1. 12. 2025'!$F$4:$F$71,'Sekce_ÚP_stav 1. 12. 2025'!$C$4:$C$71,"nenalezeno",0)</f>
        <v>Odbor vyměřovací</v>
      </c>
      <c r="O1070" s="181"/>
    </row>
    <row r="1071" spans="1:15" x14ac:dyDescent="0.25">
      <c r="A1071" s="233"/>
      <c r="B1071" s="114">
        <v>280850521</v>
      </c>
      <c r="C1071" s="115" t="s">
        <v>1546</v>
      </c>
      <c r="D1071" s="181">
        <f t="shared" si="92"/>
        <v>28</v>
      </c>
      <c r="E1071" s="181" t="str">
        <f>_xlfn.XLOOKUP(D1071,Číselník!A:A,Číselník!B:B,"nenalezeno",0)</f>
        <v>FÚ pro Pardubický kraj</v>
      </c>
      <c r="F1071" s="181">
        <f t="shared" si="93"/>
        <v>2808</v>
      </c>
      <c r="G1071" s="181" t="str">
        <f>_xlfn.XLOOKUP(F1071,'Číselník II_stav 1. 7. 2026'!A:A,'Číselník II_stav 1. 7. 2026'!B:B,"nenalezeno",0)</f>
        <v>Sekce ÚP ve Svitavách</v>
      </c>
      <c r="H1071" s="181">
        <f t="shared" si="94"/>
        <v>280850</v>
      </c>
      <c r="I1071" s="181">
        <f t="shared" si="95"/>
        <v>50521</v>
      </c>
      <c r="J1071" s="181" t="str">
        <f>'FÚ_stav 1. 7. 2026'!$A$4</f>
        <v>Ředitel FÚ</v>
      </c>
      <c r="K1071" s="181" t="s">
        <v>514</v>
      </c>
      <c r="L1071" s="181" t="str">
        <f t="shared" si="96"/>
        <v>Sekce ÚP ve Svitavách</v>
      </c>
      <c r="M1071" s="181" t="str">
        <f>_xlfn.XLOOKUP(I1071,'Sekce_ÚP_stav 1. 12. 2025'!$F$4:$F$71,'Sekce_ÚP_stav 1. 12. 2025'!$A$4:$A$71,"nenalezeno",0)</f>
        <v>Ředitel sekce ÚP</v>
      </c>
      <c r="N1071" s="181" t="str">
        <f>_xlfn.XLOOKUP(I1071,'Sekce_ÚP_stav 1. 12. 2025'!$F$4:$F$71,'Sekce_ÚP_stav 1. 12. 2025'!$C$4:$C$71,"nenalezeno",0)</f>
        <v>Odbor vyměřovací</v>
      </c>
      <c r="O1071" s="181" t="str">
        <f>_xlfn.XLOOKUP(I1071,'Sekce_ÚP_stav 1. 12. 2025'!$F$4:$F$71,'Sekce_ÚP_stav 1. 12. 2025'!$D$4:$D$71,"nenalezeno",0)</f>
        <v>Oddělení vyměřovací I</v>
      </c>
    </row>
    <row r="1072" spans="1:15" x14ac:dyDescent="0.25">
      <c r="A1072" s="233"/>
      <c r="B1072" s="114">
        <v>280850522</v>
      </c>
      <c r="C1072" s="115" t="s">
        <v>1547</v>
      </c>
      <c r="D1072" s="181">
        <f t="shared" si="92"/>
        <v>28</v>
      </c>
      <c r="E1072" s="181" t="str">
        <f>_xlfn.XLOOKUP(D1072,Číselník!A:A,Číselník!B:B,"nenalezeno",0)</f>
        <v>FÚ pro Pardubický kraj</v>
      </c>
      <c r="F1072" s="181">
        <f t="shared" si="93"/>
        <v>2808</v>
      </c>
      <c r="G1072" s="181" t="str">
        <f>_xlfn.XLOOKUP(F1072,'Číselník II_stav 1. 7. 2026'!A:A,'Číselník II_stav 1. 7. 2026'!B:B,"nenalezeno",0)</f>
        <v>Sekce ÚP ve Svitavách</v>
      </c>
      <c r="H1072" s="181">
        <f t="shared" si="94"/>
        <v>280850</v>
      </c>
      <c r="I1072" s="181">
        <f t="shared" si="95"/>
        <v>50522</v>
      </c>
      <c r="J1072" s="181" t="str">
        <f>'FÚ_stav 1. 7. 2026'!$A$4</f>
        <v>Ředitel FÚ</v>
      </c>
      <c r="K1072" s="181" t="s">
        <v>514</v>
      </c>
      <c r="L1072" s="181" t="str">
        <f t="shared" si="96"/>
        <v>Sekce ÚP ve Svitavách</v>
      </c>
      <c r="M1072" s="181" t="str">
        <f>_xlfn.XLOOKUP(I1072,'Sekce_ÚP_stav 1. 12. 2025'!$F$4:$F$71,'Sekce_ÚP_stav 1. 12. 2025'!$A$4:$A$71,"nenalezeno",0)</f>
        <v>Ředitel sekce ÚP</v>
      </c>
      <c r="N1072" s="181" t="str">
        <f>_xlfn.XLOOKUP(I1072,'Sekce_ÚP_stav 1. 12. 2025'!$F$4:$F$71,'Sekce_ÚP_stav 1. 12. 2025'!$C$4:$C$71,"nenalezeno",0)</f>
        <v>Odbor vyměřovací</v>
      </c>
      <c r="O1072" s="181" t="str">
        <f>_xlfn.XLOOKUP(I1072,'Sekce_ÚP_stav 1. 12. 2025'!$F$4:$F$71,'Sekce_ÚP_stav 1. 12. 2025'!$D$4:$D$71,"nenalezeno",0)</f>
        <v>Oddělení vyměřovací II</v>
      </c>
    </row>
    <row r="1073" spans="1:15" x14ac:dyDescent="0.25">
      <c r="A1073" s="233"/>
      <c r="B1073" s="114">
        <v>280850523</v>
      </c>
      <c r="C1073" s="115" t="s">
        <v>1548</v>
      </c>
      <c r="D1073" s="181">
        <f t="shared" si="92"/>
        <v>28</v>
      </c>
      <c r="E1073" s="181" t="str">
        <f>_xlfn.XLOOKUP(D1073,Číselník!A:A,Číselník!B:B,"nenalezeno",0)</f>
        <v>FÚ pro Pardubický kraj</v>
      </c>
      <c r="F1073" s="181">
        <f t="shared" si="93"/>
        <v>2808</v>
      </c>
      <c r="G1073" s="181" t="str">
        <f>_xlfn.XLOOKUP(F1073,'Číselník II_stav 1. 7. 2026'!A:A,'Číselník II_stav 1. 7. 2026'!B:B,"nenalezeno",0)</f>
        <v>Sekce ÚP ve Svitavách</v>
      </c>
      <c r="H1073" s="181">
        <f t="shared" si="94"/>
        <v>280850</v>
      </c>
      <c r="I1073" s="181">
        <f t="shared" si="95"/>
        <v>50523</v>
      </c>
      <c r="J1073" s="181" t="str">
        <f>'FÚ_stav 1. 7. 2026'!$A$4</f>
        <v>Ředitel FÚ</v>
      </c>
      <c r="K1073" s="181" t="s">
        <v>514</v>
      </c>
      <c r="L1073" s="181" t="str">
        <f t="shared" si="96"/>
        <v>Sekce ÚP ve Svitavách</v>
      </c>
      <c r="M1073" s="181" t="str">
        <f>_xlfn.XLOOKUP(I1073,'Sekce_ÚP_stav 1. 12. 2025'!$F$4:$F$71,'Sekce_ÚP_stav 1. 12. 2025'!$A$4:$A$71,"nenalezeno",0)</f>
        <v>Ředitel sekce ÚP</v>
      </c>
      <c r="N1073" s="181" t="str">
        <f>_xlfn.XLOOKUP(I1073,'Sekce_ÚP_stav 1. 12. 2025'!$F$4:$F$71,'Sekce_ÚP_stav 1. 12. 2025'!$C$4:$C$71,"nenalezeno",0)</f>
        <v>Odbor vyměřovací</v>
      </c>
      <c r="O1073" s="181" t="str">
        <f>_xlfn.XLOOKUP(I1073,'Sekce_ÚP_stav 1. 12. 2025'!$F$4:$F$71,'Sekce_ÚP_stav 1. 12. 2025'!$D$4:$D$71,"nenalezeno",0)</f>
        <v>Oddělení vyměřovací III</v>
      </c>
    </row>
    <row r="1074" spans="1:15" x14ac:dyDescent="0.25">
      <c r="A1074" s="233"/>
      <c r="B1074" s="114">
        <v>280860050</v>
      </c>
      <c r="C1074" s="115" t="s">
        <v>1549</v>
      </c>
      <c r="D1074" s="181">
        <f t="shared" si="92"/>
        <v>28</v>
      </c>
      <c r="E1074" s="181" t="str">
        <f>_xlfn.XLOOKUP(D1074,Číselník!A:A,Číselník!B:B,"nenalezeno",0)</f>
        <v>FÚ pro Pardubický kraj</v>
      </c>
      <c r="F1074" s="181">
        <f t="shared" si="93"/>
        <v>2808</v>
      </c>
      <c r="G1074" s="181" t="str">
        <f>_xlfn.XLOOKUP(F1074,'Číselník II_stav 1. 7. 2026'!A:A,'Číselník II_stav 1. 7. 2026'!B:B,"nenalezeno",0)</f>
        <v>Sekce ÚP ve Svitavách</v>
      </c>
      <c r="H1074" s="181">
        <f t="shared" si="94"/>
        <v>280860</v>
      </c>
      <c r="I1074" s="181">
        <f t="shared" si="95"/>
        <v>60050</v>
      </c>
      <c r="J1074" s="181" t="str">
        <f>'FÚ_stav 1. 7. 2026'!$A$4</f>
        <v>Ředitel FÚ</v>
      </c>
      <c r="K1074" s="181" t="s">
        <v>514</v>
      </c>
      <c r="L1074" s="181" t="str">
        <f t="shared" si="96"/>
        <v>Sekce ÚP ve Svitavách</v>
      </c>
      <c r="M1074" s="181" t="str">
        <f>_xlfn.XLOOKUP(I1074,'Sekce_ÚP_stav 1. 12. 2025'!$F$4:$F$71,'Sekce_ÚP_stav 1. 12. 2025'!$A$4:$A$71,"nenalezeno",0)</f>
        <v>Ředitel sekce ÚP</v>
      </c>
      <c r="N1074" s="181" t="str">
        <f>_xlfn.XLOOKUP(I1074,'Sekce_ÚP_stav 1. 12. 2025'!$F$4:$F$71,'Sekce_ÚP_stav 1. 12. 2025'!$C$4:$C$71,"nenalezeno",0)</f>
        <v>Odbor kontrolní</v>
      </c>
      <c r="O1074" s="181"/>
    </row>
    <row r="1075" spans="1:15" x14ac:dyDescent="0.25">
      <c r="A1075" s="233"/>
      <c r="B1075" s="114">
        <v>280860561</v>
      </c>
      <c r="C1075" s="115" t="s">
        <v>1550</v>
      </c>
      <c r="D1075" s="181">
        <f t="shared" si="92"/>
        <v>28</v>
      </c>
      <c r="E1075" s="181" t="str">
        <f>_xlfn.XLOOKUP(D1075,Číselník!A:A,Číselník!B:B,"nenalezeno",0)</f>
        <v>FÚ pro Pardubický kraj</v>
      </c>
      <c r="F1075" s="181">
        <f t="shared" si="93"/>
        <v>2808</v>
      </c>
      <c r="G1075" s="181" t="str">
        <f>_xlfn.XLOOKUP(F1075,'Číselník II_stav 1. 7. 2026'!A:A,'Číselník II_stav 1. 7. 2026'!B:B,"nenalezeno",0)</f>
        <v>Sekce ÚP ve Svitavách</v>
      </c>
      <c r="H1075" s="181">
        <f t="shared" si="94"/>
        <v>280860</v>
      </c>
      <c r="I1075" s="181">
        <f t="shared" si="95"/>
        <v>60561</v>
      </c>
      <c r="J1075" s="181" t="str">
        <f>'FÚ_stav 1. 7. 2026'!$A$4</f>
        <v>Ředitel FÚ</v>
      </c>
      <c r="K1075" s="181" t="s">
        <v>514</v>
      </c>
      <c r="L1075" s="181" t="str">
        <f t="shared" si="96"/>
        <v>Sekce ÚP ve Svitavách</v>
      </c>
      <c r="M1075" s="181" t="str">
        <f>_xlfn.XLOOKUP(I1075,'Sekce_ÚP_stav 1. 12. 2025'!$F$4:$F$71,'Sekce_ÚP_stav 1. 12. 2025'!$A$4:$A$71,"nenalezeno",0)</f>
        <v>Ředitel sekce ÚP</v>
      </c>
      <c r="N1075" s="181" t="str">
        <f>_xlfn.XLOOKUP(I1075,'Sekce_ÚP_stav 1. 12. 2025'!$F$4:$F$71,'Sekce_ÚP_stav 1. 12. 2025'!$C$4:$C$71,"nenalezeno",0)</f>
        <v>Odbor kontrolní</v>
      </c>
      <c r="O1075" s="181" t="str">
        <f>_xlfn.XLOOKUP(I1075,'Sekce_ÚP_stav 1. 12. 2025'!$F$4:$F$71,'Sekce_ÚP_stav 1. 12. 2025'!$D$4:$D$71,"nenalezeno",0)</f>
        <v>Oddělení kontrolní I</v>
      </c>
    </row>
    <row r="1076" spans="1:15" x14ac:dyDescent="0.25">
      <c r="A1076" s="233"/>
      <c r="B1076" s="114">
        <v>280860562</v>
      </c>
      <c r="C1076" s="115" t="s">
        <v>1551</v>
      </c>
      <c r="D1076" s="181">
        <f t="shared" si="92"/>
        <v>28</v>
      </c>
      <c r="E1076" s="181" t="str">
        <f>_xlfn.XLOOKUP(D1076,Číselník!A:A,Číselník!B:B,"nenalezeno",0)</f>
        <v>FÚ pro Pardubický kraj</v>
      </c>
      <c r="F1076" s="181">
        <f t="shared" si="93"/>
        <v>2808</v>
      </c>
      <c r="G1076" s="181" t="str">
        <f>_xlfn.XLOOKUP(F1076,'Číselník II_stav 1. 7. 2026'!A:A,'Číselník II_stav 1. 7. 2026'!B:B,"nenalezeno",0)</f>
        <v>Sekce ÚP ve Svitavách</v>
      </c>
      <c r="H1076" s="181">
        <f t="shared" si="94"/>
        <v>280860</v>
      </c>
      <c r="I1076" s="181">
        <f t="shared" si="95"/>
        <v>60562</v>
      </c>
      <c r="J1076" s="181" t="str">
        <f>'FÚ_stav 1. 7. 2026'!$A$4</f>
        <v>Ředitel FÚ</v>
      </c>
      <c r="K1076" s="181" t="s">
        <v>514</v>
      </c>
      <c r="L1076" s="181" t="str">
        <f t="shared" si="96"/>
        <v>Sekce ÚP ve Svitavách</v>
      </c>
      <c r="M1076" s="181" t="str">
        <f>_xlfn.XLOOKUP(I1076,'Sekce_ÚP_stav 1. 12. 2025'!$F$4:$F$71,'Sekce_ÚP_stav 1. 12. 2025'!$A$4:$A$71,"nenalezeno",0)</f>
        <v>Ředitel sekce ÚP</v>
      </c>
      <c r="N1076" s="181" t="str">
        <f>_xlfn.XLOOKUP(I1076,'Sekce_ÚP_stav 1. 12. 2025'!$F$4:$F$71,'Sekce_ÚP_stav 1. 12. 2025'!$C$4:$C$71,"nenalezeno",0)</f>
        <v>Odbor kontrolní</v>
      </c>
      <c r="O1076" s="181" t="str">
        <f>_xlfn.XLOOKUP(I1076,'Sekce_ÚP_stav 1. 12. 2025'!$F$4:$F$71,'Sekce_ÚP_stav 1. 12. 2025'!$D$4:$D$71,"nenalezeno",0)</f>
        <v>Oddělení kontrolní II</v>
      </c>
    </row>
    <row r="1077" spans="1:15" x14ac:dyDescent="0.25">
      <c r="A1077" s="233"/>
      <c r="B1077" s="114">
        <v>280860563</v>
      </c>
      <c r="C1077" s="115" t="s">
        <v>1552</v>
      </c>
      <c r="D1077" s="181">
        <f t="shared" si="92"/>
        <v>28</v>
      </c>
      <c r="E1077" s="181" t="str">
        <f>_xlfn.XLOOKUP(D1077,Číselník!A:A,Číselník!B:B,"nenalezeno",0)</f>
        <v>FÚ pro Pardubický kraj</v>
      </c>
      <c r="F1077" s="181">
        <f t="shared" si="93"/>
        <v>2808</v>
      </c>
      <c r="G1077" s="181" t="str">
        <f>_xlfn.XLOOKUP(F1077,'Číselník II_stav 1. 7. 2026'!A:A,'Číselník II_stav 1. 7. 2026'!B:B,"nenalezeno",0)</f>
        <v>Sekce ÚP ve Svitavách</v>
      </c>
      <c r="H1077" s="181">
        <f t="shared" si="94"/>
        <v>280860</v>
      </c>
      <c r="I1077" s="181">
        <f t="shared" si="95"/>
        <v>60563</v>
      </c>
      <c r="J1077" s="181" t="str">
        <f>'FÚ_stav 1. 7. 2026'!$A$4</f>
        <v>Ředitel FÚ</v>
      </c>
      <c r="K1077" s="181" t="s">
        <v>514</v>
      </c>
      <c r="L1077" s="181" t="str">
        <f t="shared" si="96"/>
        <v>Sekce ÚP ve Svitavách</v>
      </c>
      <c r="M1077" s="181" t="str">
        <f>_xlfn.XLOOKUP(I1077,'Sekce_ÚP_stav 1. 12. 2025'!$F$4:$F$71,'Sekce_ÚP_stav 1. 12. 2025'!$A$4:$A$71,"nenalezeno",0)</f>
        <v>Ředitel sekce ÚP</v>
      </c>
      <c r="N1077" s="181" t="str">
        <f>_xlfn.XLOOKUP(I1077,'Sekce_ÚP_stav 1. 12. 2025'!$F$4:$F$71,'Sekce_ÚP_stav 1. 12. 2025'!$C$4:$C$71,"nenalezeno",0)</f>
        <v>Odbor kontrolní</v>
      </c>
      <c r="O1077" s="181" t="str">
        <f>_xlfn.XLOOKUP(I1077,'Sekce_ÚP_stav 1. 12. 2025'!$F$4:$F$71,'Sekce_ÚP_stav 1. 12. 2025'!$D$4:$D$71,"nenalezeno",0)</f>
        <v>Oddělení kontrolní III</v>
      </c>
    </row>
    <row r="1078" spans="1:15" x14ac:dyDescent="0.25">
      <c r="A1078" s="233"/>
      <c r="B1078" s="114">
        <v>280900030</v>
      </c>
      <c r="C1078" s="115" t="s">
        <v>1553</v>
      </c>
      <c r="D1078" s="181">
        <f t="shared" ref="D1078:D1142" si="97">VALUE(MID(B1078,1,2))</f>
        <v>28</v>
      </c>
      <c r="E1078" s="181" t="str">
        <f>_xlfn.XLOOKUP(D1078,Číselník!A:A,Číselník!B:B,"nenalezeno",0)</f>
        <v>FÚ pro Pardubický kraj</v>
      </c>
      <c r="F1078" s="181">
        <f t="shared" ref="F1078:F1142" si="98">VALUE(MID(B1078,1,4))</f>
        <v>2809</v>
      </c>
      <c r="G1078" s="181" t="str">
        <f>_xlfn.XLOOKUP(F1078,'Číselník II_stav 1. 7. 2026'!A:A,'Číselník II_stav 1. 7. 2026'!B:B,"nenalezeno",0)</f>
        <v>Sekce ÚP v Ústí nad Orlicí</v>
      </c>
      <c r="H1078" s="181">
        <f t="shared" ref="H1078:H1142" si="99">VALUE(MID(B1078,1,6))</f>
        <v>280900</v>
      </c>
      <c r="I1078" s="181">
        <f t="shared" ref="I1078:I1142" si="100">VALUE(MID(B1078,5,8))</f>
        <v>30</v>
      </c>
      <c r="J1078" s="181" t="str">
        <f>'FÚ_stav 1. 7. 2026'!$A$4</f>
        <v>Ředitel FÚ</v>
      </c>
      <c r="K1078" s="181" t="s">
        <v>515</v>
      </c>
      <c r="L1078" s="181" t="str">
        <f t="shared" si="96"/>
        <v>Sekce ÚP v Ústí nad Orlicí</v>
      </c>
      <c r="M1078" s="181" t="str">
        <f>_xlfn.XLOOKUP(I1078,'Sekce_ÚP_stav 1. 12. 2025'!$F$4:$F$71,'Sekce_ÚP_stav 1. 12. 2025'!$A$4:$A$71,"nenalezeno",0)</f>
        <v>Ředitel sekce ÚP</v>
      </c>
      <c r="N1078" s="181"/>
      <c r="O1078" s="181"/>
    </row>
    <row r="1079" spans="1:15" x14ac:dyDescent="0.25">
      <c r="A1079" s="233"/>
      <c r="B1079" s="114">
        <v>280900065</v>
      </c>
      <c r="C1079" s="115" t="s">
        <v>1554</v>
      </c>
      <c r="D1079" s="181">
        <f t="shared" si="97"/>
        <v>28</v>
      </c>
      <c r="E1079" s="181" t="str">
        <f>_xlfn.XLOOKUP(D1079,Číselník!A:A,Číselník!B:B,"nenalezeno",0)</f>
        <v>FÚ pro Pardubický kraj</v>
      </c>
      <c r="F1079" s="181">
        <f t="shared" si="98"/>
        <v>2809</v>
      </c>
      <c r="G1079" s="181" t="str">
        <f>_xlfn.XLOOKUP(F1079,'Číselník II_stav 1. 7. 2026'!A:A,'Číselník II_stav 1. 7. 2026'!B:B,"nenalezeno",0)</f>
        <v>Sekce ÚP v Ústí nad Orlicí</v>
      </c>
      <c r="H1079" s="181">
        <f t="shared" si="99"/>
        <v>280900</v>
      </c>
      <c r="I1079" s="181">
        <f t="shared" si="100"/>
        <v>65</v>
      </c>
      <c r="J1079" s="181" t="str">
        <f>'FÚ_stav 1. 7. 2026'!$A$4</f>
        <v>Ředitel FÚ</v>
      </c>
      <c r="K1079" s="181" t="s">
        <v>515</v>
      </c>
      <c r="L1079" s="181" t="str">
        <f t="shared" si="96"/>
        <v>Sekce ÚP v Ústí nad Orlicí</v>
      </c>
      <c r="M1079" s="181" t="str">
        <f>_xlfn.XLOOKUP(I1079,'Sekce_ÚP_stav 1. 12. 2025'!$F$4:$F$71,'Sekce_ÚP_stav 1. 12. 2025'!$A$4:$A$71,"nenalezeno",0)</f>
        <v>Ředitel sekce ÚP</v>
      </c>
      <c r="N1079" s="181" t="str">
        <f>_xlfn.XLOOKUP(I1079,'Sekce_ÚP_stav 1. 12. 2025'!$F$4:$F$71,'Sekce_ÚP_stav 1. 12. 2025'!$C$4:$C$71,"nenalezeno",0)</f>
        <v>Oddělení sekretariátu a provozního zabezpečení</v>
      </c>
      <c r="O1079" s="181"/>
    </row>
    <row r="1080" spans="1:15" x14ac:dyDescent="0.25">
      <c r="A1080" s="233"/>
      <c r="B1080" s="114">
        <v>280900460</v>
      </c>
      <c r="C1080" s="115" t="s">
        <v>1555</v>
      </c>
      <c r="D1080" s="181">
        <f t="shared" si="97"/>
        <v>28</v>
      </c>
      <c r="E1080" s="181" t="str">
        <f>_xlfn.XLOOKUP(D1080,Číselník!A:A,Číselník!B:B,"nenalezeno",0)</f>
        <v>FÚ pro Pardubický kraj</v>
      </c>
      <c r="F1080" s="181">
        <f t="shared" si="98"/>
        <v>2809</v>
      </c>
      <c r="G1080" s="181" t="str">
        <f>_xlfn.XLOOKUP(F1080,'Číselník II_stav 1. 7. 2026'!A:A,'Číselník II_stav 1. 7. 2026'!B:B,"nenalezeno",0)</f>
        <v>Sekce ÚP v Ústí nad Orlicí</v>
      </c>
      <c r="H1080" s="181">
        <f t="shared" si="99"/>
        <v>280900</v>
      </c>
      <c r="I1080" s="181">
        <f t="shared" si="100"/>
        <v>460</v>
      </c>
      <c r="J1080" s="181" t="str">
        <f>'FÚ_stav 1. 7. 2026'!$A$4</f>
        <v>Ředitel FÚ</v>
      </c>
      <c r="K1080" s="181" t="s">
        <v>515</v>
      </c>
      <c r="L1080" s="181" t="str">
        <f t="shared" si="96"/>
        <v>Sekce ÚP v Ústí nad Orlicí</v>
      </c>
      <c r="M1080" s="181" t="str">
        <f>_xlfn.XLOOKUP(I1080,'Sekce_ÚP_stav 1. 12. 2025'!$F$4:$F$71,'Sekce_ÚP_stav 1. 12. 2025'!$A$4:$A$71,"nenalezeno",0)</f>
        <v>Ředitel sekce ÚP</v>
      </c>
      <c r="N1080" s="181" t="str">
        <f>_xlfn.XLOOKUP(I1080,'Sekce_ÚP_stav 1. 12. 2025'!$F$4:$F$71,'Sekce_ÚP_stav 1. 12. 2025'!$C$4:$C$71,"nenalezeno",0)</f>
        <v>Oddělení majetkových daní</v>
      </c>
      <c r="O1080" s="181"/>
    </row>
    <row r="1081" spans="1:15" x14ac:dyDescent="0.25">
      <c r="A1081" s="233"/>
      <c r="B1081" s="114">
        <v>280900510</v>
      </c>
      <c r="C1081" s="115" t="s">
        <v>1556</v>
      </c>
      <c r="D1081" s="181">
        <f t="shared" si="97"/>
        <v>28</v>
      </c>
      <c r="E1081" s="181" t="str">
        <f>_xlfn.XLOOKUP(D1081,Číselník!A:A,Číselník!B:B,"nenalezeno",0)</f>
        <v>FÚ pro Pardubický kraj</v>
      </c>
      <c r="F1081" s="181">
        <f t="shared" si="98"/>
        <v>2809</v>
      </c>
      <c r="G1081" s="181" t="str">
        <f>_xlfn.XLOOKUP(F1081,'Číselník II_stav 1. 7. 2026'!A:A,'Číselník II_stav 1. 7. 2026'!B:B,"nenalezeno",0)</f>
        <v>Sekce ÚP v Ústí nad Orlicí</v>
      </c>
      <c r="H1081" s="181">
        <f t="shared" si="99"/>
        <v>280900</v>
      </c>
      <c r="I1081" s="181">
        <f t="shared" si="100"/>
        <v>510</v>
      </c>
      <c r="J1081" s="181" t="str">
        <f>'FÚ_stav 1. 7. 2026'!$A$4</f>
        <v>Ředitel FÚ</v>
      </c>
      <c r="K1081" s="181" t="s">
        <v>515</v>
      </c>
      <c r="L1081" s="181" t="str">
        <f t="shared" si="96"/>
        <v>Sekce ÚP v Ústí nad Orlicí</v>
      </c>
      <c r="M1081" s="181" t="str">
        <f>_xlfn.XLOOKUP(I1081,'Sekce_ÚP_stav 1. 12. 2025'!$F$4:$F$71,'Sekce_ÚP_stav 1. 12. 2025'!$A$4:$A$71,"nenalezeno",0)</f>
        <v>Ředitel sekce ÚP</v>
      </c>
      <c r="N1081" s="181" t="str">
        <f>_xlfn.XLOOKUP(I1081,'Sekce_ÚP_stav 1. 12. 2025'!$F$4:$F$71,'Sekce_ÚP_stav 1. 12. 2025'!$C$4:$C$71,"nenalezeno",0)</f>
        <v>Oddělení správy registrů</v>
      </c>
      <c r="O1081" s="181"/>
    </row>
    <row r="1082" spans="1:15" x14ac:dyDescent="0.25">
      <c r="A1082" s="233"/>
      <c r="B1082" s="114">
        <v>280950050</v>
      </c>
      <c r="C1082" s="115" t="s">
        <v>1557</v>
      </c>
      <c r="D1082" s="181">
        <f t="shared" si="97"/>
        <v>28</v>
      </c>
      <c r="E1082" s="181" t="str">
        <f>_xlfn.XLOOKUP(D1082,Číselník!A:A,Číselník!B:B,"nenalezeno",0)</f>
        <v>FÚ pro Pardubický kraj</v>
      </c>
      <c r="F1082" s="181">
        <f t="shared" si="98"/>
        <v>2809</v>
      </c>
      <c r="G1082" s="181" t="str">
        <f>_xlfn.XLOOKUP(F1082,'Číselník II_stav 1. 7. 2026'!A:A,'Číselník II_stav 1. 7. 2026'!B:B,"nenalezeno",0)</f>
        <v>Sekce ÚP v Ústí nad Orlicí</v>
      </c>
      <c r="H1082" s="181">
        <f t="shared" si="99"/>
        <v>280950</v>
      </c>
      <c r="I1082" s="181">
        <f t="shared" si="100"/>
        <v>50050</v>
      </c>
      <c r="J1082" s="181" t="str">
        <f>'FÚ_stav 1. 7. 2026'!$A$4</f>
        <v>Ředitel FÚ</v>
      </c>
      <c r="K1082" s="181" t="s">
        <v>515</v>
      </c>
      <c r="L1082" s="181" t="str">
        <f t="shared" si="96"/>
        <v>Sekce ÚP v Ústí nad Orlicí</v>
      </c>
      <c r="M1082" s="181" t="str">
        <f>_xlfn.XLOOKUP(I1082,'Sekce_ÚP_stav 1. 12. 2025'!$F$4:$F$71,'Sekce_ÚP_stav 1. 12. 2025'!$A$4:$A$71,"nenalezeno",0)</f>
        <v>Ředitel sekce ÚP</v>
      </c>
      <c r="N1082" s="181" t="str">
        <f>_xlfn.XLOOKUP(I1082,'Sekce_ÚP_stav 1. 12. 2025'!$F$4:$F$71,'Sekce_ÚP_stav 1. 12. 2025'!$C$4:$C$71,"nenalezeno",0)</f>
        <v>Odbor vyměřovací</v>
      </c>
      <c r="O1082" s="181"/>
    </row>
    <row r="1083" spans="1:15" x14ac:dyDescent="0.25">
      <c r="A1083" s="233"/>
      <c r="B1083" s="114">
        <v>280950521</v>
      </c>
      <c r="C1083" s="115" t="s">
        <v>1558</v>
      </c>
      <c r="D1083" s="181">
        <f t="shared" si="97"/>
        <v>28</v>
      </c>
      <c r="E1083" s="181" t="str">
        <f>_xlfn.XLOOKUP(D1083,Číselník!A:A,Číselník!B:B,"nenalezeno",0)</f>
        <v>FÚ pro Pardubický kraj</v>
      </c>
      <c r="F1083" s="181">
        <f t="shared" si="98"/>
        <v>2809</v>
      </c>
      <c r="G1083" s="181" t="str">
        <f>_xlfn.XLOOKUP(F1083,'Číselník II_stav 1. 7. 2026'!A:A,'Číselník II_stav 1. 7. 2026'!B:B,"nenalezeno",0)</f>
        <v>Sekce ÚP v Ústí nad Orlicí</v>
      </c>
      <c r="H1083" s="181">
        <f t="shared" si="99"/>
        <v>280950</v>
      </c>
      <c r="I1083" s="181">
        <f t="shared" si="100"/>
        <v>50521</v>
      </c>
      <c r="J1083" s="181" t="str">
        <f>'FÚ_stav 1. 7. 2026'!$A$4</f>
        <v>Ředitel FÚ</v>
      </c>
      <c r="K1083" s="181" t="s">
        <v>515</v>
      </c>
      <c r="L1083" s="181" t="str">
        <f t="shared" si="96"/>
        <v>Sekce ÚP v Ústí nad Orlicí</v>
      </c>
      <c r="M1083" s="181" t="str">
        <f>_xlfn.XLOOKUP(I1083,'Sekce_ÚP_stav 1. 12. 2025'!$F$4:$F$71,'Sekce_ÚP_stav 1. 12. 2025'!$A$4:$A$71,"nenalezeno",0)</f>
        <v>Ředitel sekce ÚP</v>
      </c>
      <c r="N1083" s="181" t="str">
        <f>_xlfn.XLOOKUP(I1083,'Sekce_ÚP_stav 1. 12. 2025'!$F$4:$F$71,'Sekce_ÚP_stav 1. 12. 2025'!$C$4:$C$71,"nenalezeno",0)</f>
        <v>Odbor vyměřovací</v>
      </c>
      <c r="O1083" s="181" t="str">
        <f>_xlfn.XLOOKUP(I1083,'Sekce_ÚP_stav 1. 12. 2025'!$F$4:$F$71,'Sekce_ÚP_stav 1. 12. 2025'!$D$4:$D$71,"nenalezeno",0)</f>
        <v>Oddělení vyměřovací I</v>
      </c>
    </row>
    <row r="1084" spans="1:15" x14ac:dyDescent="0.25">
      <c r="A1084" s="233"/>
      <c r="B1084" s="114">
        <v>280950522</v>
      </c>
      <c r="C1084" s="115" t="s">
        <v>1559</v>
      </c>
      <c r="D1084" s="181">
        <f t="shared" si="97"/>
        <v>28</v>
      </c>
      <c r="E1084" s="181" t="str">
        <f>_xlfn.XLOOKUP(D1084,Číselník!A:A,Číselník!B:B,"nenalezeno",0)</f>
        <v>FÚ pro Pardubický kraj</v>
      </c>
      <c r="F1084" s="181">
        <f t="shared" si="98"/>
        <v>2809</v>
      </c>
      <c r="G1084" s="181" t="str">
        <f>_xlfn.XLOOKUP(F1084,'Číselník II_stav 1. 7. 2026'!A:A,'Číselník II_stav 1. 7. 2026'!B:B,"nenalezeno",0)</f>
        <v>Sekce ÚP v Ústí nad Orlicí</v>
      </c>
      <c r="H1084" s="181">
        <f t="shared" si="99"/>
        <v>280950</v>
      </c>
      <c r="I1084" s="181">
        <f t="shared" si="100"/>
        <v>50522</v>
      </c>
      <c r="J1084" s="181" t="str">
        <f>'FÚ_stav 1. 7. 2026'!$A$4</f>
        <v>Ředitel FÚ</v>
      </c>
      <c r="K1084" s="181" t="s">
        <v>515</v>
      </c>
      <c r="L1084" s="181" t="str">
        <f t="shared" si="96"/>
        <v>Sekce ÚP v Ústí nad Orlicí</v>
      </c>
      <c r="M1084" s="181" t="str">
        <f>_xlfn.XLOOKUP(I1084,'Sekce_ÚP_stav 1. 12. 2025'!$F$4:$F$71,'Sekce_ÚP_stav 1. 12. 2025'!$A$4:$A$71,"nenalezeno",0)</f>
        <v>Ředitel sekce ÚP</v>
      </c>
      <c r="N1084" s="181" t="str">
        <f>_xlfn.XLOOKUP(I1084,'Sekce_ÚP_stav 1. 12. 2025'!$F$4:$F$71,'Sekce_ÚP_stav 1. 12. 2025'!$C$4:$C$71,"nenalezeno",0)</f>
        <v>Odbor vyměřovací</v>
      </c>
      <c r="O1084" s="181" t="str">
        <f>_xlfn.XLOOKUP(I1084,'Sekce_ÚP_stav 1. 12. 2025'!$F$4:$F$71,'Sekce_ÚP_stav 1. 12. 2025'!$D$4:$D$71,"nenalezeno",0)</f>
        <v>Oddělení vyměřovací II</v>
      </c>
    </row>
    <row r="1085" spans="1:15" x14ac:dyDescent="0.25">
      <c r="A1085" s="233"/>
      <c r="B1085" s="114">
        <v>280950523</v>
      </c>
      <c r="C1085" s="115" t="s">
        <v>1560</v>
      </c>
      <c r="D1085" s="181">
        <f t="shared" si="97"/>
        <v>28</v>
      </c>
      <c r="E1085" s="181" t="str">
        <f>_xlfn.XLOOKUP(D1085,Číselník!A:A,Číselník!B:B,"nenalezeno",0)</f>
        <v>FÚ pro Pardubický kraj</v>
      </c>
      <c r="F1085" s="181">
        <f t="shared" si="98"/>
        <v>2809</v>
      </c>
      <c r="G1085" s="181" t="str">
        <f>_xlfn.XLOOKUP(F1085,'Číselník II_stav 1. 7. 2026'!A:A,'Číselník II_stav 1. 7. 2026'!B:B,"nenalezeno",0)</f>
        <v>Sekce ÚP v Ústí nad Orlicí</v>
      </c>
      <c r="H1085" s="181">
        <f t="shared" si="99"/>
        <v>280950</v>
      </c>
      <c r="I1085" s="181">
        <f t="shared" si="100"/>
        <v>50523</v>
      </c>
      <c r="J1085" s="181" t="str">
        <f>'FÚ_stav 1. 7. 2026'!$A$4</f>
        <v>Ředitel FÚ</v>
      </c>
      <c r="K1085" s="181" t="s">
        <v>515</v>
      </c>
      <c r="L1085" s="181" t="str">
        <f t="shared" si="96"/>
        <v>Sekce ÚP v Ústí nad Orlicí</v>
      </c>
      <c r="M1085" s="181" t="str">
        <f>_xlfn.XLOOKUP(I1085,'Sekce_ÚP_stav 1. 12. 2025'!$F$4:$F$71,'Sekce_ÚP_stav 1. 12. 2025'!$A$4:$A$71,"nenalezeno",0)</f>
        <v>Ředitel sekce ÚP</v>
      </c>
      <c r="N1085" s="181" t="str">
        <f>_xlfn.XLOOKUP(I1085,'Sekce_ÚP_stav 1. 12. 2025'!$F$4:$F$71,'Sekce_ÚP_stav 1. 12. 2025'!$C$4:$C$71,"nenalezeno",0)</f>
        <v>Odbor vyměřovací</v>
      </c>
      <c r="O1085" s="181" t="str">
        <f>_xlfn.XLOOKUP(I1085,'Sekce_ÚP_stav 1. 12. 2025'!$F$4:$F$71,'Sekce_ÚP_stav 1. 12. 2025'!$D$4:$D$71,"nenalezeno",0)</f>
        <v>Oddělení vyměřovací III</v>
      </c>
    </row>
    <row r="1086" spans="1:15" x14ac:dyDescent="0.25">
      <c r="A1086" s="233"/>
      <c r="B1086" s="95">
        <v>280950524</v>
      </c>
      <c r="C1086" s="109" t="s">
        <v>2471</v>
      </c>
      <c r="D1086" s="181">
        <f t="shared" ref="D1086" si="101">VALUE(MID(B1086,1,2))</f>
        <v>28</v>
      </c>
      <c r="E1086" s="181" t="str">
        <f>_xlfn.XLOOKUP(D1086,Číselník!A:A,Číselník!B:B,"nenalezeno",0)</f>
        <v>FÚ pro Pardubický kraj</v>
      </c>
      <c r="F1086" s="181">
        <f t="shared" ref="F1086" si="102">VALUE(MID(B1086,1,4))</f>
        <v>2809</v>
      </c>
      <c r="G1086" s="181" t="str">
        <f>_xlfn.XLOOKUP(F1086,'Číselník II_stav 1. 7. 2026'!A:A,'Číselník II_stav 1. 7. 2026'!B:B,"nenalezeno",0)</f>
        <v>Sekce ÚP v Ústí nad Orlicí</v>
      </c>
      <c r="H1086" s="181">
        <f t="shared" ref="H1086" si="103">VALUE(MID(B1086,1,6))</f>
        <v>280950</v>
      </c>
      <c r="I1086" s="181">
        <f t="shared" ref="I1086" si="104">VALUE(MID(B1086,5,8))</f>
        <v>50524</v>
      </c>
      <c r="J1086" s="181" t="str">
        <f>'FÚ_stav 1. 7. 2026'!$A$4</f>
        <v>Ředitel FÚ</v>
      </c>
      <c r="K1086" s="181" t="s">
        <v>515</v>
      </c>
      <c r="L1086" s="181" t="str">
        <f t="shared" si="96"/>
        <v>Sekce ÚP v Ústí nad Orlicí</v>
      </c>
      <c r="M1086" s="181" t="str">
        <f>_xlfn.XLOOKUP(I1086,'Sekce_ÚP_stav 1. 12. 2025'!$F$4:$F$71,'Sekce_ÚP_stav 1. 12. 2025'!$A$4:$A$71,"nenalezeno",0)</f>
        <v>Ředitel sekce ÚP</v>
      </c>
      <c r="N1086" s="181" t="str">
        <f>_xlfn.XLOOKUP(I1086,'Sekce_ÚP_stav 1. 12. 2025'!$F$4:$F$71,'Sekce_ÚP_stav 1. 12. 2025'!$C$4:$C$71,"nenalezeno",0)</f>
        <v>Odbor vyměřovací</v>
      </c>
      <c r="O1086" s="181" t="str">
        <f>_xlfn.XLOOKUP(I1086,'Sekce_ÚP_stav 1. 12. 2025'!$F$4:$F$71,'Sekce_ÚP_stav 1. 12. 2025'!$D$4:$D$71,"nenalezeno",0)</f>
        <v>Oddělení vyměřovací IV</v>
      </c>
    </row>
    <row r="1087" spans="1:15" x14ac:dyDescent="0.25">
      <c r="A1087" s="233"/>
      <c r="B1087" s="95">
        <v>280950525</v>
      </c>
      <c r="C1087" s="109" t="s">
        <v>2422</v>
      </c>
      <c r="D1087" s="181">
        <f t="shared" si="97"/>
        <v>28</v>
      </c>
      <c r="E1087" s="181" t="str">
        <f>_xlfn.XLOOKUP(D1087,Číselník!A:A,Číselník!B:B,"nenalezeno",0)</f>
        <v>FÚ pro Pardubický kraj</v>
      </c>
      <c r="F1087" s="181">
        <f t="shared" si="98"/>
        <v>2809</v>
      </c>
      <c r="G1087" s="181" t="str">
        <f>_xlfn.XLOOKUP(F1087,'Číselník II_stav 1. 7. 2026'!A:A,'Číselník II_stav 1. 7. 2026'!B:B,"nenalezeno",0)</f>
        <v>Sekce ÚP v Ústí nad Orlicí</v>
      </c>
      <c r="H1087" s="181">
        <f t="shared" si="99"/>
        <v>280950</v>
      </c>
      <c r="I1087" s="181">
        <f t="shared" si="100"/>
        <v>50525</v>
      </c>
      <c r="J1087" s="181" t="str">
        <f>'FÚ_stav 1. 7. 2026'!$A$4</f>
        <v>Ředitel FÚ</v>
      </c>
      <c r="K1087" s="181" t="s">
        <v>515</v>
      </c>
      <c r="L1087" s="181" t="str">
        <f t="shared" si="96"/>
        <v>Sekce ÚP v Ústí nad Orlicí</v>
      </c>
      <c r="M1087" s="181" t="str">
        <f>_xlfn.XLOOKUP(I1087,'Sekce_ÚP_stav 1. 12. 2025'!$F$4:$F$71,'Sekce_ÚP_stav 1. 12. 2025'!$A$4:$A$71,"nenalezeno",0)</f>
        <v>Ředitel sekce ÚP</v>
      </c>
      <c r="N1087" s="181" t="str">
        <f>_xlfn.XLOOKUP(I1087,'Sekce_ÚP_stav 1. 12. 2025'!$F$4:$F$71,'Sekce_ÚP_stav 1. 12. 2025'!$C$4:$C$71,"nenalezeno",0)</f>
        <v>Odbor vyměřovací</v>
      </c>
      <c r="O1087" s="181" t="str">
        <f>_xlfn.XLOOKUP(I1087,'Sekce_ÚP_stav 1. 12. 2025'!$F$4:$F$71,'Sekce_ÚP_stav 1. 12. 2025'!$D$4:$D$71,"nenalezeno",0)</f>
        <v>Oddělení vyměřovací V</v>
      </c>
    </row>
    <row r="1088" spans="1:15" x14ac:dyDescent="0.25">
      <c r="A1088" s="233"/>
      <c r="B1088" s="114">
        <v>280960050</v>
      </c>
      <c r="C1088" s="115" t="s">
        <v>1561</v>
      </c>
      <c r="D1088" s="181">
        <f t="shared" si="97"/>
        <v>28</v>
      </c>
      <c r="E1088" s="181" t="str">
        <f>_xlfn.XLOOKUP(D1088,Číselník!A:A,Číselník!B:B,"nenalezeno",0)</f>
        <v>FÚ pro Pardubický kraj</v>
      </c>
      <c r="F1088" s="181">
        <f t="shared" si="98"/>
        <v>2809</v>
      </c>
      <c r="G1088" s="181" t="str">
        <f>_xlfn.XLOOKUP(F1088,'Číselník II_stav 1. 7. 2026'!A:A,'Číselník II_stav 1. 7. 2026'!B:B,"nenalezeno",0)</f>
        <v>Sekce ÚP v Ústí nad Orlicí</v>
      </c>
      <c r="H1088" s="181">
        <f t="shared" si="99"/>
        <v>280960</v>
      </c>
      <c r="I1088" s="181">
        <f t="shared" si="100"/>
        <v>60050</v>
      </c>
      <c r="J1088" s="181" t="str">
        <f>'FÚ_stav 1. 7. 2026'!$A$4</f>
        <v>Ředitel FÚ</v>
      </c>
      <c r="K1088" s="181" t="s">
        <v>515</v>
      </c>
      <c r="L1088" s="181" t="str">
        <f t="shared" si="96"/>
        <v>Sekce ÚP v Ústí nad Orlicí</v>
      </c>
      <c r="M1088" s="181" t="str">
        <f>_xlfn.XLOOKUP(I1088,'Sekce_ÚP_stav 1. 12. 2025'!$F$4:$F$71,'Sekce_ÚP_stav 1. 12. 2025'!$A$4:$A$71,"nenalezeno",0)</f>
        <v>Ředitel sekce ÚP</v>
      </c>
      <c r="N1088" s="181" t="str">
        <f>_xlfn.XLOOKUP(I1088,'Sekce_ÚP_stav 1. 12. 2025'!$F$4:$F$71,'Sekce_ÚP_stav 1. 12. 2025'!$C$4:$C$71,"nenalezeno",0)</f>
        <v>Odbor kontrolní</v>
      </c>
      <c r="O1088" s="181"/>
    </row>
    <row r="1089" spans="1:15" x14ac:dyDescent="0.25">
      <c r="A1089" s="233"/>
      <c r="B1089" s="114">
        <v>280960561</v>
      </c>
      <c r="C1089" s="115" t="s">
        <v>1562</v>
      </c>
      <c r="D1089" s="181">
        <f t="shared" si="97"/>
        <v>28</v>
      </c>
      <c r="E1089" s="181" t="str">
        <f>_xlfn.XLOOKUP(D1089,Číselník!A:A,Číselník!B:B,"nenalezeno",0)</f>
        <v>FÚ pro Pardubický kraj</v>
      </c>
      <c r="F1089" s="181">
        <f t="shared" si="98"/>
        <v>2809</v>
      </c>
      <c r="G1089" s="181" t="str">
        <f>_xlfn.XLOOKUP(F1089,'Číselník II_stav 1. 7. 2026'!A:A,'Číselník II_stav 1. 7. 2026'!B:B,"nenalezeno",0)</f>
        <v>Sekce ÚP v Ústí nad Orlicí</v>
      </c>
      <c r="H1089" s="181">
        <f t="shared" si="99"/>
        <v>280960</v>
      </c>
      <c r="I1089" s="181">
        <f t="shared" si="100"/>
        <v>60561</v>
      </c>
      <c r="J1089" s="181" t="str">
        <f>'FÚ_stav 1. 7. 2026'!$A$4</f>
        <v>Ředitel FÚ</v>
      </c>
      <c r="K1089" s="181" t="s">
        <v>515</v>
      </c>
      <c r="L1089" s="181" t="str">
        <f t="shared" si="96"/>
        <v>Sekce ÚP v Ústí nad Orlicí</v>
      </c>
      <c r="M1089" s="181" t="str">
        <f>_xlfn.XLOOKUP(I1089,'Sekce_ÚP_stav 1. 12. 2025'!$F$4:$F$71,'Sekce_ÚP_stav 1. 12. 2025'!$A$4:$A$71,"nenalezeno",0)</f>
        <v>Ředitel sekce ÚP</v>
      </c>
      <c r="N1089" s="181" t="str">
        <f>_xlfn.XLOOKUP(I1089,'Sekce_ÚP_stav 1. 12. 2025'!$F$4:$F$71,'Sekce_ÚP_stav 1. 12. 2025'!$C$4:$C$71,"nenalezeno",0)</f>
        <v>Odbor kontrolní</v>
      </c>
      <c r="O1089" s="181" t="str">
        <f>_xlfn.XLOOKUP(I1089,'Sekce_ÚP_stav 1. 12. 2025'!$F$4:$F$71,'Sekce_ÚP_stav 1. 12. 2025'!$D$4:$D$71,"nenalezeno",0)</f>
        <v>Oddělení kontrolní I</v>
      </c>
    </row>
    <row r="1090" spans="1:15" x14ac:dyDescent="0.25">
      <c r="A1090" s="233"/>
      <c r="B1090" s="114">
        <v>280960562</v>
      </c>
      <c r="C1090" s="115" t="s">
        <v>1563</v>
      </c>
      <c r="D1090" s="181">
        <f t="shared" si="97"/>
        <v>28</v>
      </c>
      <c r="E1090" s="181" t="str">
        <f>_xlfn.XLOOKUP(D1090,Číselník!A:A,Číselník!B:B,"nenalezeno",0)</f>
        <v>FÚ pro Pardubický kraj</v>
      </c>
      <c r="F1090" s="181">
        <f t="shared" si="98"/>
        <v>2809</v>
      </c>
      <c r="G1090" s="181" t="str">
        <f>_xlfn.XLOOKUP(F1090,'Číselník II_stav 1. 7. 2026'!A:A,'Číselník II_stav 1. 7. 2026'!B:B,"nenalezeno",0)</f>
        <v>Sekce ÚP v Ústí nad Orlicí</v>
      </c>
      <c r="H1090" s="181">
        <f t="shared" si="99"/>
        <v>280960</v>
      </c>
      <c r="I1090" s="181">
        <f t="shared" si="100"/>
        <v>60562</v>
      </c>
      <c r="J1090" s="181" t="str">
        <f>'FÚ_stav 1. 7. 2026'!$A$4</f>
        <v>Ředitel FÚ</v>
      </c>
      <c r="K1090" s="181" t="s">
        <v>515</v>
      </c>
      <c r="L1090" s="181" t="str">
        <f t="shared" si="96"/>
        <v>Sekce ÚP v Ústí nad Orlicí</v>
      </c>
      <c r="M1090" s="181" t="str">
        <f>_xlfn.XLOOKUP(I1090,'Sekce_ÚP_stav 1. 12. 2025'!$F$4:$F$71,'Sekce_ÚP_stav 1. 12. 2025'!$A$4:$A$71,"nenalezeno",0)</f>
        <v>Ředitel sekce ÚP</v>
      </c>
      <c r="N1090" s="181" t="str">
        <f>_xlfn.XLOOKUP(I1090,'Sekce_ÚP_stav 1. 12. 2025'!$F$4:$F$71,'Sekce_ÚP_stav 1. 12. 2025'!$C$4:$C$71,"nenalezeno",0)</f>
        <v>Odbor kontrolní</v>
      </c>
      <c r="O1090" s="181" t="str">
        <f>_xlfn.XLOOKUP(I1090,'Sekce_ÚP_stav 1. 12. 2025'!$F$4:$F$71,'Sekce_ÚP_stav 1. 12. 2025'!$D$4:$D$71,"nenalezeno",0)</f>
        <v>Oddělení kontrolní II</v>
      </c>
    </row>
    <row r="1091" spans="1:15" x14ac:dyDescent="0.25">
      <c r="A1091" s="233"/>
      <c r="B1091" s="114">
        <v>280960563</v>
      </c>
      <c r="C1091" s="115" t="s">
        <v>1564</v>
      </c>
      <c r="D1091" s="181">
        <f t="shared" si="97"/>
        <v>28</v>
      </c>
      <c r="E1091" s="181" t="str">
        <f>_xlfn.XLOOKUP(D1091,Číselník!A:A,Číselník!B:B,"nenalezeno",0)</f>
        <v>FÚ pro Pardubický kraj</v>
      </c>
      <c r="F1091" s="181">
        <f t="shared" si="98"/>
        <v>2809</v>
      </c>
      <c r="G1091" s="181" t="str">
        <f>_xlfn.XLOOKUP(F1091,'Číselník II_stav 1. 7. 2026'!A:A,'Číselník II_stav 1. 7. 2026'!B:B,"nenalezeno",0)</f>
        <v>Sekce ÚP v Ústí nad Orlicí</v>
      </c>
      <c r="H1091" s="181">
        <f t="shared" si="99"/>
        <v>280960</v>
      </c>
      <c r="I1091" s="181">
        <f t="shared" si="100"/>
        <v>60563</v>
      </c>
      <c r="J1091" s="181" t="str">
        <f>'FÚ_stav 1. 7. 2026'!$A$4</f>
        <v>Ředitel FÚ</v>
      </c>
      <c r="K1091" s="181" t="s">
        <v>515</v>
      </c>
      <c r="L1091" s="181" t="str">
        <f t="shared" si="96"/>
        <v>Sekce ÚP v Ústí nad Orlicí</v>
      </c>
      <c r="M1091" s="181" t="str">
        <f>_xlfn.XLOOKUP(I1091,'Sekce_ÚP_stav 1. 12. 2025'!$F$4:$F$71,'Sekce_ÚP_stav 1. 12. 2025'!$A$4:$A$71,"nenalezeno",0)</f>
        <v>Ředitel sekce ÚP</v>
      </c>
      <c r="N1091" s="181" t="str">
        <f>_xlfn.XLOOKUP(I1091,'Sekce_ÚP_stav 1. 12. 2025'!$F$4:$F$71,'Sekce_ÚP_stav 1. 12. 2025'!$C$4:$C$71,"nenalezeno",0)</f>
        <v>Odbor kontrolní</v>
      </c>
      <c r="O1091" s="181" t="str">
        <f>_xlfn.XLOOKUP(I1091,'Sekce_ÚP_stav 1. 12. 2025'!$F$4:$F$71,'Sekce_ÚP_stav 1. 12. 2025'!$D$4:$D$71,"nenalezeno",0)</f>
        <v>Oddělení kontrolní III</v>
      </c>
    </row>
    <row r="1092" spans="1:15" x14ac:dyDescent="0.25">
      <c r="A1092" s="233"/>
      <c r="B1092" s="114">
        <v>280960564</v>
      </c>
      <c r="C1092" s="115" t="s">
        <v>1565</v>
      </c>
      <c r="D1092" s="181">
        <f t="shared" si="97"/>
        <v>28</v>
      </c>
      <c r="E1092" s="181" t="str">
        <f>_xlfn.XLOOKUP(D1092,Číselník!A:A,Číselník!B:B,"nenalezeno",0)</f>
        <v>FÚ pro Pardubický kraj</v>
      </c>
      <c r="F1092" s="181">
        <f t="shared" si="98"/>
        <v>2809</v>
      </c>
      <c r="G1092" s="181" t="str">
        <f>_xlfn.XLOOKUP(F1092,'Číselník II_stav 1. 7. 2026'!A:A,'Číselník II_stav 1. 7. 2026'!B:B,"nenalezeno",0)</f>
        <v>Sekce ÚP v Ústí nad Orlicí</v>
      </c>
      <c r="H1092" s="181">
        <f t="shared" si="99"/>
        <v>280960</v>
      </c>
      <c r="I1092" s="181">
        <f t="shared" si="100"/>
        <v>60564</v>
      </c>
      <c r="J1092" s="181" t="str">
        <f>'FÚ_stav 1. 7. 2026'!$A$4</f>
        <v>Ředitel FÚ</v>
      </c>
      <c r="K1092" s="181" t="s">
        <v>515</v>
      </c>
      <c r="L1092" s="181" t="str">
        <f t="shared" si="96"/>
        <v>Sekce ÚP v Ústí nad Orlicí</v>
      </c>
      <c r="M1092" s="181" t="str">
        <f>_xlfn.XLOOKUP(I1092,'Sekce_ÚP_stav 1. 12. 2025'!$F$4:$F$71,'Sekce_ÚP_stav 1. 12. 2025'!$A$4:$A$71,"nenalezeno",0)</f>
        <v>Ředitel sekce ÚP</v>
      </c>
      <c r="N1092" s="181" t="str">
        <f>_xlfn.XLOOKUP(I1092,'Sekce_ÚP_stav 1. 12. 2025'!$F$4:$F$71,'Sekce_ÚP_stav 1. 12. 2025'!$C$4:$C$71,"nenalezeno",0)</f>
        <v>Odbor kontrolní</v>
      </c>
      <c r="O1092" s="181" t="str">
        <f>_xlfn.XLOOKUP(I1092,'Sekce_ÚP_stav 1. 12. 2025'!$F$4:$F$71,'Sekce_ÚP_stav 1. 12. 2025'!$D$4:$D$71,"nenalezeno",0)</f>
        <v>Oddělení kontrolní IV</v>
      </c>
    </row>
    <row r="1093" spans="1:15" ht="15.75" thickBot="1" x14ac:dyDescent="0.3">
      <c r="A1093" s="235"/>
      <c r="B1093" s="226">
        <v>280960565</v>
      </c>
      <c r="C1093" s="227" t="s">
        <v>2472</v>
      </c>
      <c r="D1093" s="181">
        <f t="shared" si="97"/>
        <v>28</v>
      </c>
      <c r="E1093" s="181" t="str">
        <f>_xlfn.XLOOKUP(D1093,Číselník!A:A,Číselník!B:B,"nenalezeno",0)</f>
        <v>FÚ pro Pardubický kraj</v>
      </c>
      <c r="F1093" s="181">
        <f t="shared" si="98"/>
        <v>2809</v>
      </c>
      <c r="G1093" s="181" t="str">
        <f>_xlfn.XLOOKUP(F1093,'Číselník II_stav 1. 7. 2026'!A:A,'Číselník II_stav 1. 7. 2026'!B:B,"nenalezeno",0)</f>
        <v>Sekce ÚP v Ústí nad Orlicí</v>
      </c>
      <c r="H1093" s="181">
        <f t="shared" si="99"/>
        <v>280960</v>
      </c>
      <c r="I1093" s="181">
        <f t="shared" si="100"/>
        <v>60565</v>
      </c>
      <c r="J1093" s="181" t="str">
        <f>'FÚ_stav 1. 7. 2026'!$A$4</f>
        <v>Ředitel FÚ</v>
      </c>
      <c r="K1093" s="181" t="s">
        <v>515</v>
      </c>
      <c r="L1093" s="181" t="str">
        <f t="shared" ref="L1093" si="105">G1093</f>
        <v>Sekce ÚP v Ústí nad Orlicí</v>
      </c>
      <c r="M1093" s="181" t="str">
        <f>_xlfn.XLOOKUP(I1093,'Sekce_ÚP_stav 1. 12. 2025'!$F$4:$F$71,'Sekce_ÚP_stav 1. 12. 2025'!$A$4:$A$71,"nenalezeno",0)</f>
        <v>Ředitel sekce ÚP</v>
      </c>
      <c r="N1093" s="181" t="str">
        <f>_xlfn.XLOOKUP(I1093,'Sekce_ÚP_stav 1. 12. 2025'!$F$4:$F$71,'Sekce_ÚP_stav 1. 12. 2025'!$C$4:$C$71,"nenalezeno",0)</f>
        <v>Odbor kontrolní</v>
      </c>
      <c r="O1093" s="181" t="str">
        <f>_xlfn.XLOOKUP(I1093,'Sekce_ÚP_stav 1. 12. 2025'!$F$4:$F$71,'Sekce_ÚP_stav 1. 12. 2025'!$D$4:$D$71,"nenalezeno",0)</f>
        <v>Oddělení kontrolní V</v>
      </c>
    </row>
    <row r="1094" spans="1:15" x14ac:dyDescent="0.25">
      <c r="A1094" s="232" t="s">
        <v>1566</v>
      </c>
      <c r="B1094" s="185">
        <v>290000020</v>
      </c>
      <c r="C1094" s="186" t="s">
        <v>1567</v>
      </c>
      <c r="D1094" s="181">
        <f t="shared" si="97"/>
        <v>29</v>
      </c>
      <c r="E1094" s="181" t="str">
        <f>_xlfn.XLOOKUP(D1094,Číselník!A:A,Číselník!B:B,"nenalezeno",0)</f>
        <v>FÚ pro Kraj Vysočina</v>
      </c>
      <c r="F1094" s="181">
        <f t="shared" si="98"/>
        <v>2900</v>
      </c>
      <c r="G1094" s="181" t="str">
        <f>_xlfn.XLOOKUP(F1094,'Číselník II_stav 1. 7. 2026'!A:A,'Číselník II_stav 1. 7. 2026'!B:B,"nenalezeno",0)</f>
        <v>FÚ pro Kraj Vysočina</v>
      </c>
      <c r="H1094" s="181">
        <f t="shared" si="99"/>
        <v>290000</v>
      </c>
      <c r="I1094" s="181">
        <f t="shared" si="100"/>
        <v>20</v>
      </c>
      <c r="J1094" s="181" t="str">
        <f>_xlfn.XLOOKUP(I1094,'FÚ_stav 1. 7. 2026'!$F$4:$F$78,'FÚ_stav 1. 7. 2026'!$A$4:$A$78,"nenalezeno",0)</f>
        <v>Ředitel FÚ</v>
      </c>
      <c r="K1094" s="181"/>
      <c r="L1094" s="181"/>
      <c r="M1094" s="181"/>
      <c r="N1094" s="181"/>
      <c r="O1094" s="181"/>
    </row>
    <row r="1095" spans="1:15" x14ac:dyDescent="0.25">
      <c r="A1095" s="233"/>
      <c r="B1095" s="112">
        <v>294000040</v>
      </c>
      <c r="C1095" s="113" t="s">
        <v>1568</v>
      </c>
      <c r="D1095" s="181">
        <f t="shared" si="97"/>
        <v>29</v>
      </c>
      <c r="E1095" s="181" t="str">
        <f>_xlfn.XLOOKUP(D1095,Číselník!A:A,Číselník!B:B,"nenalezeno",0)</f>
        <v>FÚ pro Kraj Vysočina</v>
      </c>
      <c r="F1095" s="181">
        <f t="shared" si="98"/>
        <v>2940</v>
      </c>
      <c r="G1095" s="181" t="str">
        <f>_xlfn.XLOOKUP(F1095,'Číselník II_stav 1. 7. 2026'!A:A,'Číselník II_stav 1. 7. 2026'!B:B,"nenalezeno",0)</f>
        <v>FÚ pro Kraj Vysočina</v>
      </c>
      <c r="H1095" s="181">
        <f t="shared" si="99"/>
        <v>294000</v>
      </c>
      <c r="I1095" s="181">
        <f>VALUE(MID(B1095,3,8))</f>
        <v>4000040</v>
      </c>
      <c r="J1095" s="181" t="str">
        <f>_xlfn.XLOOKUP(I1095,'FÚ_stav 1. 7. 2026'!$F$4:$F$78,'FÚ_stav 1. 7. 2026'!$A$4:$A$78,"nenalezeno",0)</f>
        <v>Ředitel FÚ</v>
      </c>
      <c r="K1095" s="181" t="s">
        <v>52</v>
      </c>
      <c r="L1095" s="181" t="str">
        <f>_xlfn.XLOOKUP(I1095,'FÚ_stav 1. 7. 2026'!$F$4:$F$78,'FÚ_stav 1. 7. 2026'!$B$4:$B$78,"nenalezeno",0)</f>
        <v>Sekce řízení úřadu</v>
      </c>
      <c r="M1095" s="181"/>
      <c r="N1095" s="181"/>
      <c r="O1095" s="181"/>
    </row>
    <row r="1096" spans="1:15" x14ac:dyDescent="0.25">
      <c r="A1096" s="233"/>
      <c r="B1096" s="112">
        <v>294000063</v>
      </c>
      <c r="C1096" s="113" t="s">
        <v>1569</v>
      </c>
      <c r="D1096" s="181">
        <f t="shared" si="97"/>
        <v>29</v>
      </c>
      <c r="E1096" s="181" t="str">
        <f>_xlfn.XLOOKUP(D1096,Číselník!A:A,Číselník!B:B,"nenalezeno",0)</f>
        <v>FÚ pro Kraj Vysočina</v>
      </c>
      <c r="F1096" s="181">
        <f t="shared" si="98"/>
        <v>2940</v>
      </c>
      <c r="G1096" s="181" t="str">
        <f>_xlfn.XLOOKUP(F1096,'Číselník II_stav 1. 7. 2026'!A:A,'Číselník II_stav 1. 7. 2026'!B:B,"nenalezeno",0)</f>
        <v>FÚ pro Kraj Vysočina</v>
      </c>
      <c r="H1096" s="181">
        <f t="shared" si="99"/>
        <v>294000</v>
      </c>
      <c r="I1096" s="181">
        <f t="shared" si="100"/>
        <v>63</v>
      </c>
      <c r="J1096" s="181" t="str">
        <f>_xlfn.XLOOKUP(I1096,'FÚ_stav 1. 7. 2026'!$F$4:$F$78,'FÚ_stav 1. 7. 2026'!$A$4:$A$78,"nenalezeno",0)</f>
        <v>Ředitel FÚ</v>
      </c>
      <c r="K1096" s="181" t="s">
        <v>52</v>
      </c>
      <c r="L1096" s="181" t="str">
        <f>_xlfn.XLOOKUP(I1096,'FÚ_stav 1. 7. 2026'!$F$4:$F$78,'FÚ_stav 1. 7. 2026'!$B$4:$B$78,"nenalezeno",0)</f>
        <v>Sekce řízení úřadu</v>
      </c>
      <c r="M1096" s="181" t="str">
        <f>_xlfn.XLOOKUP(I1096,'FÚ_stav 1. 7. 2026'!$F$4:$F$78,'FÚ_stav 1. 7. 2026'!$C$4:$C$78,"nenalezeno",0)</f>
        <v>Oddělení provozního zabezpečení I</v>
      </c>
      <c r="N1096" s="181"/>
      <c r="O1096" s="181"/>
    </row>
    <row r="1097" spans="1:15" x14ac:dyDescent="0.25">
      <c r="A1097" s="233"/>
      <c r="B1097" s="112">
        <v>294000064</v>
      </c>
      <c r="C1097" s="113" t="s">
        <v>1570</v>
      </c>
      <c r="D1097" s="181">
        <f t="shared" si="97"/>
        <v>29</v>
      </c>
      <c r="E1097" s="181" t="str">
        <f>_xlfn.XLOOKUP(D1097,Číselník!A:A,Číselník!B:B,"nenalezeno",0)</f>
        <v>FÚ pro Kraj Vysočina</v>
      </c>
      <c r="F1097" s="181">
        <f t="shared" si="98"/>
        <v>2940</v>
      </c>
      <c r="G1097" s="181" t="str">
        <f>_xlfn.XLOOKUP(F1097,'Číselník II_stav 1. 7. 2026'!A:A,'Číselník II_stav 1. 7. 2026'!B:B,"nenalezeno",0)</f>
        <v>FÚ pro Kraj Vysočina</v>
      </c>
      <c r="H1097" s="181">
        <f t="shared" si="99"/>
        <v>294000</v>
      </c>
      <c r="I1097" s="181">
        <f t="shared" si="100"/>
        <v>64</v>
      </c>
      <c r="J1097" s="181" t="str">
        <f>_xlfn.XLOOKUP(I1097,'FÚ_stav 1. 7. 2026'!$F$4:$F$78,'FÚ_stav 1. 7. 2026'!$A$4:$A$78,"nenalezeno",0)</f>
        <v>Ředitel FÚ</v>
      </c>
      <c r="K1097" s="181" t="s">
        <v>52</v>
      </c>
      <c r="L1097" s="181" t="str">
        <f>_xlfn.XLOOKUP(I1097,'FÚ_stav 1. 7. 2026'!$F$4:$F$78,'FÚ_stav 1. 7. 2026'!$B$4:$B$78,"nenalezeno",0)</f>
        <v>Sekce řízení úřadu</v>
      </c>
      <c r="M1097" s="181" t="str">
        <f>_xlfn.XLOOKUP(I1097,'FÚ_stav 1. 7. 2026'!$F$4:$F$78,'FÚ_stav 1. 7. 2026'!$C$4:$C$78,"nenalezeno",0)</f>
        <v>Oddělení provozního zabezpečení II</v>
      </c>
      <c r="N1097" s="181"/>
      <c r="O1097" s="181"/>
    </row>
    <row r="1098" spans="1:15" x14ac:dyDescent="0.25">
      <c r="A1098" s="233"/>
      <c r="B1098" s="112">
        <v>294000410</v>
      </c>
      <c r="C1098" s="113" t="s">
        <v>1571</v>
      </c>
      <c r="D1098" s="181">
        <f t="shared" si="97"/>
        <v>29</v>
      </c>
      <c r="E1098" s="181" t="str">
        <f>_xlfn.XLOOKUP(D1098,Číselník!A:A,Číselník!B:B,"nenalezeno",0)</f>
        <v>FÚ pro Kraj Vysočina</v>
      </c>
      <c r="F1098" s="181">
        <f t="shared" si="98"/>
        <v>2940</v>
      </c>
      <c r="G1098" s="181" t="str">
        <f>_xlfn.XLOOKUP(F1098,'Číselník II_stav 1. 7. 2026'!A:A,'Číselník II_stav 1. 7. 2026'!B:B,"nenalezeno",0)</f>
        <v>FÚ pro Kraj Vysočina</v>
      </c>
      <c r="H1098" s="181">
        <f t="shared" si="99"/>
        <v>294000</v>
      </c>
      <c r="I1098" s="181">
        <f t="shared" si="100"/>
        <v>410</v>
      </c>
      <c r="J1098" s="181" t="str">
        <f>_xlfn.XLOOKUP(I1098,'FÚ_stav 1. 7. 2026'!$F$4:$F$78,'FÚ_stav 1. 7. 2026'!$A$4:$A$78,"nenalezeno",0)</f>
        <v>Ředitel FÚ</v>
      </c>
      <c r="K1098" s="181" t="s">
        <v>52</v>
      </c>
      <c r="L1098" s="181" t="str">
        <f>_xlfn.XLOOKUP(I1098,'FÚ_stav 1. 7. 2026'!$F$4:$F$78,'FÚ_stav 1. 7. 2026'!$B$4:$B$78,"nenalezeno",0)</f>
        <v>Sekce řízení úřadu</v>
      </c>
      <c r="M1098" s="181" t="str">
        <f>_xlfn.XLOOKUP(I1098,'FÚ_stav 1. 7. 2026'!$F$4:$F$78,'FÚ_stav 1. 7. 2026'!$C$4:$C$78,"nenalezeno",0)</f>
        <v>Oddělení evidence daní</v>
      </c>
      <c r="N1098" s="181"/>
      <c r="O1098" s="181"/>
    </row>
    <row r="1099" spans="1:15" x14ac:dyDescent="0.25">
      <c r="A1099" s="233"/>
      <c r="B1099" s="110">
        <v>294000491</v>
      </c>
      <c r="C1099" s="111" t="s">
        <v>2473</v>
      </c>
      <c r="D1099" s="181">
        <f t="shared" si="97"/>
        <v>29</v>
      </c>
      <c r="E1099" s="181" t="str">
        <f>_xlfn.XLOOKUP(D1099,Číselník!A:A,Číselník!B:B,"nenalezeno",0)</f>
        <v>FÚ pro Kraj Vysočina</v>
      </c>
      <c r="F1099" s="181">
        <f t="shared" si="98"/>
        <v>2940</v>
      </c>
      <c r="G1099" s="181" t="str">
        <f>_xlfn.XLOOKUP(F1099,'Číselník II_stav 1. 7. 2026'!A:A,'Číselník II_stav 1. 7. 2026'!B:B,"nenalezeno",0)</f>
        <v>FÚ pro Kraj Vysočina</v>
      </c>
      <c r="H1099" s="181">
        <f t="shared" si="99"/>
        <v>294000</v>
      </c>
      <c r="I1099" s="181">
        <f t="shared" si="100"/>
        <v>491</v>
      </c>
      <c r="J1099" s="181" t="str">
        <f>_xlfn.XLOOKUP(I1099,'FÚ_stav 1. 7. 2026'!$F$4:$F$78,'FÚ_stav 1. 7. 2026'!$A$4:$A$78,"nenalezeno",0)</f>
        <v>Ředitel FÚ</v>
      </c>
      <c r="K1099" s="181" t="s">
        <v>52</v>
      </c>
      <c r="L1099" s="181" t="str">
        <f>_xlfn.XLOOKUP(I1099,'FÚ_stav 1. 7. 2026'!$F$4:$F$78,'FÚ_stav 1. 7. 2026'!$B$4:$B$78,"nenalezeno",0)</f>
        <v>Sekce řízení úřadu</v>
      </c>
      <c r="M1099" s="181" t="str">
        <f>_xlfn.XLOOKUP(I1099,'FÚ_stav 1. 7. 2026'!$F$4:$F$78,'FÚ_stav 1. 7. 2026'!$C$4:$C$78,"nenalezeno",0)</f>
        <v>Oddělení daňové kontroly a analytiky I</v>
      </c>
      <c r="N1099" s="181"/>
      <c r="O1099" s="181"/>
    </row>
    <row r="1100" spans="1:15" x14ac:dyDescent="0.25">
      <c r="A1100" s="233"/>
      <c r="B1100" s="110">
        <v>294000492</v>
      </c>
      <c r="C1100" s="111" t="s">
        <v>2423</v>
      </c>
      <c r="D1100" s="181">
        <f t="shared" si="97"/>
        <v>29</v>
      </c>
      <c r="E1100" s="181" t="str">
        <f>_xlfn.XLOOKUP(D1100,Číselník!A:A,Číselník!B:B,"nenalezeno",0)</f>
        <v>FÚ pro Kraj Vysočina</v>
      </c>
      <c r="F1100" s="181">
        <f t="shared" si="98"/>
        <v>2940</v>
      </c>
      <c r="G1100" s="181" t="str">
        <f>_xlfn.XLOOKUP(F1100,'Číselník II_stav 1. 7. 2026'!A:A,'Číselník II_stav 1. 7. 2026'!B:B,"nenalezeno",0)</f>
        <v>FÚ pro Kraj Vysočina</v>
      </c>
      <c r="H1100" s="181">
        <f t="shared" si="99"/>
        <v>294000</v>
      </c>
      <c r="I1100" s="181">
        <f t="shared" si="100"/>
        <v>492</v>
      </c>
      <c r="J1100" s="181" t="str">
        <f>_xlfn.XLOOKUP(I1100,'FÚ_stav 1. 7. 2026'!$F$4:$F$78,'FÚ_stav 1. 7. 2026'!$A$4:$A$78,"nenalezeno",0)</f>
        <v>Ředitel FÚ</v>
      </c>
      <c r="K1100" s="181" t="s">
        <v>52</v>
      </c>
      <c r="L1100" s="181" t="str">
        <f>_xlfn.XLOOKUP(I1100,'FÚ_stav 1. 7. 2026'!$F$4:$F$78,'FÚ_stav 1. 7. 2026'!$B$4:$B$78,"nenalezeno",0)</f>
        <v>Sekce řízení úřadu</v>
      </c>
      <c r="M1100" s="181" t="str">
        <f>_xlfn.XLOOKUP(I1100,'FÚ_stav 1. 7. 2026'!$F$4:$F$78,'FÚ_stav 1. 7. 2026'!$C$4:$C$78,"nenalezeno",0)</f>
        <v>Oddělení daňové kontroly a analytiky II</v>
      </c>
      <c r="N1100" s="181"/>
      <c r="O1100" s="181"/>
    </row>
    <row r="1101" spans="1:15" x14ac:dyDescent="0.25">
      <c r="A1101" s="233"/>
      <c r="B1101" s="112">
        <v>294011050</v>
      </c>
      <c r="C1101" s="113" t="s">
        <v>1572</v>
      </c>
      <c r="D1101" s="181">
        <f t="shared" si="97"/>
        <v>29</v>
      </c>
      <c r="E1101" s="181" t="str">
        <f>_xlfn.XLOOKUP(D1101,Číselník!A:A,Číselník!B:B,"nenalezeno",0)</f>
        <v>FÚ pro Kraj Vysočina</v>
      </c>
      <c r="F1101" s="181">
        <f t="shared" si="98"/>
        <v>2940</v>
      </c>
      <c r="G1101" s="181" t="str">
        <f>_xlfn.XLOOKUP(F1101,'Číselník II_stav 1. 7. 2026'!A:A,'Číselník II_stav 1. 7. 2026'!B:B,"nenalezeno",0)</f>
        <v>FÚ pro Kraj Vysočina</v>
      </c>
      <c r="H1101" s="181">
        <f t="shared" si="99"/>
        <v>294011</v>
      </c>
      <c r="I1101" s="181">
        <f t="shared" si="100"/>
        <v>11050</v>
      </c>
      <c r="J1101" s="181" t="str">
        <f>_xlfn.XLOOKUP(I1101,'FÚ_stav 1. 7. 2026'!$F$4:$F$78,'FÚ_stav 1. 7. 2026'!$A$4:$A$78,"nenalezeno",0)</f>
        <v>Ředitel FÚ</v>
      </c>
      <c r="K1101" s="181" t="s">
        <v>52</v>
      </c>
      <c r="L1101" s="181" t="str">
        <f>_xlfn.XLOOKUP(I1101,'FÚ_stav 1. 7. 2026'!$F$4:$F$78,'FÚ_stav 1. 7. 2026'!$B$4:$B$78,"nenalezeno",0)</f>
        <v>Sekce řízení úřadu</v>
      </c>
      <c r="M1101" s="181" t="str">
        <f>_xlfn.XLOOKUP(I1101,'FÚ_stav 1. 7. 2026'!$F$4:$F$78,'FÚ_stav 1. 7. 2026'!$C$4:$C$78,"nenalezeno",0)</f>
        <v>Odbor metodiky a výkonu daní</v>
      </c>
      <c r="N1101" s="181"/>
      <c r="O1101" s="181"/>
    </row>
    <row r="1102" spans="1:15" x14ac:dyDescent="0.25">
      <c r="A1102" s="233"/>
      <c r="B1102" s="112">
        <v>294011420</v>
      </c>
      <c r="C1102" s="113" t="s">
        <v>1573</v>
      </c>
      <c r="D1102" s="181">
        <f t="shared" si="97"/>
        <v>29</v>
      </c>
      <c r="E1102" s="181" t="str">
        <f>_xlfn.XLOOKUP(D1102,Číselník!A:A,Číselník!B:B,"nenalezeno",0)</f>
        <v>FÚ pro Kraj Vysočina</v>
      </c>
      <c r="F1102" s="181">
        <f t="shared" si="98"/>
        <v>2940</v>
      </c>
      <c r="G1102" s="181" t="str">
        <f>_xlfn.XLOOKUP(F1102,'Číselník II_stav 1. 7. 2026'!A:A,'Číselník II_stav 1. 7. 2026'!B:B,"nenalezeno",0)</f>
        <v>FÚ pro Kraj Vysočina</v>
      </c>
      <c r="H1102" s="181">
        <f t="shared" si="99"/>
        <v>294011</v>
      </c>
      <c r="I1102" s="181">
        <f t="shared" si="100"/>
        <v>11420</v>
      </c>
      <c r="J1102" s="181" t="str">
        <f>_xlfn.XLOOKUP(I1102,'FÚ_stav 1. 7. 2026'!$F$4:$F$78,'FÚ_stav 1. 7. 2026'!$A$4:$A$78,"nenalezeno",0)</f>
        <v>Ředitel FÚ</v>
      </c>
      <c r="K1102" s="181" t="s">
        <v>52</v>
      </c>
      <c r="L1102" s="181" t="str">
        <f>_xlfn.XLOOKUP(I1102,'FÚ_stav 1. 7. 2026'!$F$4:$F$78,'FÚ_stav 1. 7. 2026'!$B$4:$B$78,"nenalezeno",0)</f>
        <v>Sekce řízení úřadu</v>
      </c>
      <c r="M1102" s="181" t="str">
        <f>_xlfn.XLOOKUP(I1102,'FÚ_stav 1. 7. 2026'!$F$4:$F$78,'FÚ_stav 1. 7. 2026'!$C$4:$C$78,"nenalezeno",0)</f>
        <v>Odbor metodiky a výkonu daní</v>
      </c>
      <c r="N1102" s="181" t="str">
        <f>_xlfn.XLOOKUP(I1102,'FÚ_stav 1. 7. 2026'!$F$4:$F$78,'FÚ_stav 1. 7. 2026'!$D$4:$D$78,"nenalezeno",0)</f>
        <v>Oddělení daně z příjmů fyzických osob</v>
      </c>
      <c r="O1102" s="181"/>
    </row>
    <row r="1103" spans="1:15" x14ac:dyDescent="0.25">
      <c r="A1103" s="233"/>
      <c r="B1103" s="112">
        <v>294011430</v>
      </c>
      <c r="C1103" s="113" t="s">
        <v>1574</v>
      </c>
      <c r="D1103" s="181">
        <f t="shared" si="97"/>
        <v>29</v>
      </c>
      <c r="E1103" s="181" t="str">
        <f>_xlfn.XLOOKUP(D1103,Číselník!A:A,Číselník!B:B,"nenalezeno",0)</f>
        <v>FÚ pro Kraj Vysočina</v>
      </c>
      <c r="F1103" s="181">
        <f t="shared" si="98"/>
        <v>2940</v>
      </c>
      <c r="G1103" s="181" t="str">
        <f>_xlfn.XLOOKUP(F1103,'Číselník II_stav 1. 7. 2026'!A:A,'Číselník II_stav 1. 7. 2026'!B:B,"nenalezeno",0)</f>
        <v>FÚ pro Kraj Vysočina</v>
      </c>
      <c r="H1103" s="181">
        <f t="shared" si="99"/>
        <v>294011</v>
      </c>
      <c r="I1103" s="181">
        <f t="shared" si="100"/>
        <v>11430</v>
      </c>
      <c r="J1103" s="181" t="str">
        <f>_xlfn.XLOOKUP(I1103,'FÚ_stav 1. 7. 2026'!$F$4:$F$78,'FÚ_stav 1. 7. 2026'!$A$4:$A$78,"nenalezeno",0)</f>
        <v>Ředitel FÚ</v>
      </c>
      <c r="K1103" s="181" t="s">
        <v>52</v>
      </c>
      <c r="L1103" s="181" t="str">
        <f>_xlfn.XLOOKUP(I1103,'FÚ_stav 1. 7. 2026'!$F$4:$F$78,'FÚ_stav 1. 7. 2026'!$B$4:$B$78,"nenalezeno",0)</f>
        <v>Sekce řízení úřadu</v>
      </c>
      <c r="M1103" s="181" t="str">
        <f>_xlfn.XLOOKUP(I1103,'FÚ_stav 1. 7. 2026'!$F$4:$F$78,'FÚ_stav 1. 7. 2026'!$C$4:$C$78,"nenalezeno",0)</f>
        <v>Odbor metodiky a výkonu daní</v>
      </c>
      <c r="N1103" s="181" t="str">
        <f>_xlfn.XLOOKUP(I1103,'FÚ_stav 1. 7. 2026'!$F$4:$F$78,'FÚ_stav 1. 7. 2026'!$D$4:$D$78,"nenalezeno",0)</f>
        <v>Oddělení daně z příjmů právnických osob</v>
      </c>
      <c r="O1103" s="181"/>
    </row>
    <row r="1104" spans="1:15" x14ac:dyDescent="0.25">
      <c r="A1104" s="233"/>
      <c r="B1104" s="112">
        <v>294011440</v>
      </c>
      <c r="C1104" s="113" t="s">
        <v>1575</v>
      </c>
      <c r="D1104" s="181">
        <f t="shared" si="97"/>
        <v>29</v>
      </c>
      <c r="E1104" s="181" t="str">
        <f>_xlfn.XLOOKUP(D1104,Číselník!A:A,Číselník!B:B,"nenalezeno",0)</f>
        <v>FÚ pro Kraj Vysočina</v>
      </c>
      <c r="F1104" s="181">
        <f t="shared" si="98"/>
        <v>2940</v>
      </c>
      <c r="G1104" s="181" t="str">
        <f>_xlfn.XLOOKUP(F1104,'Číselník II_stav 1. 7. 2026'!A:A,'Číselník II_stav 1. 7. 2026'!B:B,"nenalezeno",0)</f>
        <v>FÚ pro Kraj Vysočina</v>
      </c>
      <c r="H1104" s="181">
        <f t="shared" si="99"/>
        <v>294011</v>
      </c>
      <c r="I1104" s="181">
        <f t="shared" si="100"/>
        <v>11440</v>
      </c>
      <c r="J1104" s="181" t="str">
        <f>_xlfn.XLOOKUP(I1104,'FÚ_stav 1. 7. 2026'!$F$4:$F$78,'FÚ_stav 1. 7. 2026'!$A$4:$A$78,"nenalezeno",0)</f>
        <v>Ředitel FÚ</v>
      </c>
      <c r="K1104" s="181" t="s">
        <v>52</v>
      </c>
      <c r="L1104" s="181" t="str">
        <f>_xlfn.XLOOKUP(I1104,'FÚ_stav 1. 7. 2026'!$F$4:$F$78,'FÚ_stav 1. 7. 2026'!$B$4:$B$78,"nenalezeno",0)</f>
        <v>Sekce řízení úřadu</v>
      </c>
      <c r="M1104" s="181" t="str">
        <f>_xlfn.XLOOKUP(I1104,'FÚ_stav 1. 7. 2026'!$F$4:$F$78,'FÚ_stav 1. 7. 2026'!$C$4:$C$78,"nenalezeno",0)</f>
        <v>Odbor metodiky a výkonu daní</v>
      </c>
      <c r="N1104" s="181" t="str">
        <f>_xlfn.XLOOKUP(I1104,'FÚ_stav 1. 7. 2026'!$F$4:$F$78,'FÚ_stav 1. 7. 2026'!$D$4:$D$78,"nenalezeno",0)</f>
        <v>Oddělení nepřímých daní</v>
      </c>
      <c r="O1104" s="181"/>
    </row>
    <row r="1105" spans="1:15" x14ac:dyDescent="0.25">
      <c r="A1105" s="233"/>
      <c r="B1105" s="112">
        <v>294011450</v>
      </c>
      <c r="C1105" s="113" t="s">
        <v>1576</v>
      </c>
      <c r="D1105" s="181">
        <f t="shared" si="97"/>
        <v>29</v>
      </c>
      <c r="E1105" s="181" t="str">
        <f>_xlfn.XLOOKUP(D1105,Číselník!A:A,Číselník!B:B,"nenalezeno",0)</f>
        <v>FÚ pro Kraj Vysočina</v>
      </c>
      <c r="F1105" s="181">
        <f t="shared" si="98"/>
        <v>2940</v>
      </c>
      <c r="G1105" s="181" t="str">
        <f>_xlfn.XLOOKUP(F1105,'Číselník II_stav 1. 7. 2026'!A:A,'Číselník II_stav 1. 7. 2026'!B:B,"nenalezeno",0)</f>
        <v>FÚ pro Kraj Vysočina</v>
      </c>
      <c r="H1105" s="181">
        <f t="shared" si="99"/>
        <v>294011</v>
      </c>
      <c r="I1105" s="181">
        <f t="shared" si="100"/>
        <v>11450</v>
      </c>
      <c r="J1105" s="181" t="str">
        <f>_xlfn.XLOOKUP(I1105,'FÚ_stav 1. 7. 2026'!$F$4:$F$78,'FÚ_stav 1. 7. 2026'!$A$4:$A$78,"nenalezeno",0)</f>
        <v>Ředitel FÚ</v>
      </c>
      <c r="K1105" s="181" t="s">
        <v>52</v>
      </c>
      <c r="L1105" s="181" t="str">
        <f>_xlfn.XLOOKUP(I1105,'FÚ_stav 1. 7. 2026'!$F$4:$F$78,'FÚ_stav 1. 7. 2026'!$B$4:$B$78,"nenalezeno",0)</f>
        <v>Sekce řízení úřadu</v>
      </c>
      <c r="M1105" s="181" t="str">
        <f>_xlfn.XLOOKUP(I1105,'FÚ_stav 1. 7. 2026'!$F$4:$F$78,'FÚ_stav 1. 7. 2026'!$C$4:$C$78,"nenalezeno",0)</f>
        <v>Odbor metodiky a výkonu daní</v>
      </c>
      <c r="N1105" s="181" t="str">
        <f>_xlfn.XLOOKUP(I1105,'FÚ_stav 1. 7. 2026'!$F$4:$F$78,'FÚ_stav 1. 7. 2026'!$D$4:$D$78,"nenalezeno",0)</f>
        <v>Oddělení daňového procesu</v>
      </c>
      <c r="O1105" s="181"/>
    </row>
    <row r="1106" spans="1:15" x14ac:dyDescent="0.25">
      <c r="A1106" s="233"/>
      <c r="B1106" s="110">
        <v>294011530</v>
      </c>
      <c r="C1106" s="111" t="s">
        <v>2425</v>
      </c>
      <c r="D1106" s="181">
        <f t="shared" si="97"/>
        <v>29</v>
      </c>
      <c r="E1106" s="181" t="str">
        <f>_xlfn.XLOOKUP(D1106,Číselník!A:A,Číselník!B:B,"nenalezeno",0)</f>
        <v>FÚ pro Kraj Vysočina</v>
      </c>
      <c r="F1106" s="181">
        <f t="shared" si="98"/>
        <v>2940</v>
      </c>
      <c r="G1106" s="181" t="str">
        <f>_xlfn.XLOOKUP(F1106,'Číselník II_stav 1. 7. 2026'!A:A,'Číselník II_stav 1. 7. 2026'!B:B,"nenalezeno",0)</f>
        <v>FÚ pro Kraj Vysočina</v>
      </c>
      <c r="H1106" s="181">
        <f t="shared" si="99"/>
        <v>294011</v>
      </c>
      <c r="I1106" s="181">
        <f t="shared" si="100"/>
        <v>11530</v>
      </c>
      <c r="J1106" s="181" t="str">
        <f>_xlfn.XLOOKUP(I1106,'FÚ_stav 1. 7. 2026'!$F$4:$F$78,'FÚ_stav 1. 7. 2026'!$A$4:$A$78,"nenalezeno",0)</f>
        <v>Ředitel FÚ</v>
      </c>
      <c r="K1106" s="181" t="s">
        <v>52</v>
      </c>
      <c r="L1106" s="181" t="str">
        <f>_xlfn.XLOOKUP(I1106,'FÚ_stav 1. 7. 2026'!$F$4:$F$78,'FÚ_stav 1. 7. 2026'!$B$4:$B$78,"nenalezeno",0)</f>
        <v>Sekce řízení úřadu</v>
      </c>
      <c r="M1106" s="181" t="str">
        <f>_xlfn.XLOOKUP(I1106,'FÚ_stav 1. 7. 2026'!$F$4:$F$78,'FÚ_stav 1. 7. 2026'!$C$4:$C$78,"nenalezeno",0)</f>
        <v>Odbor metodiky a výkonu daní</v>
      </c>
      <c r="N1106" s="181" t="str">
        <f>_xlfn.XLOOKUP(I1106,'FÚ_stav 1. 7. 2026'!$F$4:$F$78,'FÚ_stav 1. 7. 2026'!$D$4:$D$78,"nenalezeno",0)</f>
        <v>Oddělení ostatních agend</v>
      </c>
      <c r="O1106" s="181"/>
    </row>
    <row r="1107" spans="1:15" x14ac:dyDescent="0.25">
      <c r="A1107" s="233"/>
      <c r="B1107" s="112">
        <v>294031050</v>
      </c>
      <c r="C1107" s="113" t="s">
        <v>1577</v>
      </c>
      <c r="D1107" s="181">
        <f t="shared" si="97"/>
        <v>29</v>
      </c>
      <c r="E1107" s="181" t="str">
        <f>_xlfn.XLOOKUP(D1107,Číselník!A:A,Číselník!B:B,"nenalezeno",0)</f>
        <v>FÚ pro Kraj Vysočina</v>
      </c>
      <c r="F1107" s="181">
        <f t="shared" si="98"/>
        <v>2940</v>
      </c>
      <c r="G1107" s="181" t="str">
        <f>_xlfn.XLOOKUP(F1107,'Číselník II_stav 1. 7. 2026'!A:A,'Číselník II_stav 1. 7. 2026'!B:B,"nenalezeno",0)</f>
        <v>FÚ pro Kraj Vysočina</v>
      </c>
      <c r="H1107" s="181">
        <f t="shared" si="99"/>
        <v>294031</v>
      </c>
      <c r="I1107" s="181">
        <f t="shared" si="100"/>
        <v>31050</v>
      </c>
      <c r="J1107" s="181" t="str">
        <f>_xlfn.XLOOKUP(I1107,'FÚ_stav 1. 7. 2026'!$F$4:$F$78,'FÚ_stav 1. 7. 2026'!$A$4:$A$78,"nenalezeno",0)</f>
        <v>Ředitel FÚ</v>
      </c>
      <c r="K1107" s="181" t="s">
        <v>52</v>
      </c>
      <c r="L1107" s="181" t="str">
        <f>_xlfn.XLOOKUP(I1107,'FÚ_stav 1. 7. 2026'!$F$4:$F$78,'FÚ_stav 1. 7. 2026'!$B$4:$B$78,"nenalezeno",0)</f>
        <v>Sekce řízení úřadu</v>
      </c>
      <c r="M1107" s="181" t="str">
        <f>_xlfn.XLOOKUP(I1107,'FÚ_stav 1. 7. 2026'!$F$4:$F$78,'FÚ_stav 1. 7. 2026'!$C$4:$C$78,"nenalezeno",0)</f>
        <v>Odbor kontroly zvláštních činností</v>
      </c>
      <c r="N1107" s="181"/>
      <c r="O1107" s="181"/>
    </row>
    <row r="1108" spans="1:15" x14ac:dyDescent="0.25">
      <c r="A1108" s="233"/>
      <c r="B1108" s="112">
        <v>294031471</v>
      </c>
      <c r="C1108" s="113" t="s">
        <v>1578</v>
      </c>
      <c r="D1108" s="181">
        <f t="shared" si="97"/>
        <v>29</v>
      </c>
      <c r="E1108" s="181" t="str">
        <f>_xlfn.XLOOKUP(D1108,Číselník!A:A,Číselník!B:B,"nenalezeno",0)</f>
        <v>FÚ pro Kraj Vysočina</v>
      </c>
      <c r="F1108" s="181">
        <f t="shared" si="98"/>
        <v>2940</v>
      </c>
      <c r="G1108" s="181" t="str">
        <f>_xlfn.XLOOKUP(F1108,'Číselník II_stav 1. 7. 2026'!A:A,'Číselník II_stav 1. 7. 2026'!B:B,"nenalezeno",0)</f>
        <v>FÚ pro Kraj Vysočina</v>
      </c>
      <c r="H1108" s="181">
        <f t="shared" si="99"/>
        <v>294031</v>
      </c>
      <c r="I1108" s="181">
        <f t="shared" si="100"/>
        <v>31471</v>
      </c>
      <c r="J1108" s="181" t="str">
        <f>_xlfn.XLOOKUP(I1108,'FÚ_stav 1. 7. 2026'!$F$4:$F$78,'FÚ_stav 1. 7. 2026'!$A$4:$A$78,"nenalezeno",0)</f>
        <v>Ředitel FÚ</v>
      </c>
      <c r="K1108" s="181" t="s">
        <v>52</v>
      </c>
      <c r="L1108" s="181" t="str">
        <f>_xlfn.XLOOKUP(I1108,'FÚ_stav 1. 7. 2026'!$F$4:$F$78,'FÚ_stav 1. 7. 2026'!$B$4:$B$78,"nenalezeno",0)</f>
        <v>Sekce řízení úřadu</v>
      </c>
      <c r="M1108" s="181" t="str">
        <f>_xlfn.XLOOKUP(I1108,'FÚ_stav 1. 7. 2026'!$F$4:$F$78,'FÚ_stav 1. 7. 2026'!$C$4:$C$78,"nenalezeno",0)</f>
        <v>Odbor kontroly zvláštních činností</v>
      </c>
      <c r="N1108" s="181" t="str">
        <f>_xlfn.XLOOKUP(I1108,'FÚ_stav 1. 7. 2026'!$F$4:$F$78,'FÚ_stav 1. 7. 2026'!$D$4:$D$78,"nenalezeno",0)</f>
        <v>Oddělení kontroly zvláštních činností I</v>
      </c>
      <c r="O1108" s="181"/>
    </row>
    <row r="1109" spans="1:15" x14ac:dyDescent="0.25">
      <c r="A1109" s="233"/>
      <c r="B1109" s="112">
        <v>294031472</v>
      </c>
      <c r="C1109" s="113" t="s">
        <v>1579</v>
      </c>
      <c r="D1109" s="181">
        <f t="shared" si="97"/>
        <v>29</v>
      </c>
      <c r="E1109" s="181" t="str">
        <f>_xlfn.XLOOKUP(D1109,Číselník!A:A,Číselník!B:B,"nenalezeno",0)</f>
        <v>FÚ pro Kraj Vysočina</v>
      </c>
      <c r="F1109" s="181">
        <f t="shared" si="98"/>
        <v>2940</v>
      </c>
      <c r="G1109" s="181" t="str">
        <f>_xlfn.XLOOKUP(F1109,'Číselník II_stav 1. 7. 2026'!A:A,'Číselník II_stav 1. 7. 2026'!B:B,"nenalezeno",0)</f>
        <v>FÚ pro Kraj Vysočina</v>
      </c>
      <c r="H1109" s="181">
        <f t="shared" si="99"/>
        <v>294031</v>
      </c>
      <c r="I1109" s="181">
        <f t="shared" si="100"/>
        <v>31472</v>
      </c>
      <c r="J1109" s="181" t="str">
        <f>_xlfn.XLOOKUP(I1109,'FÚ_stav 1. 7. 2026'!$F$4:$F$78,'FÚ_stav 1. 7. 2026'!$A$4:$A$78,"nenalezeno",0)</f>
        <v>Ředitel FÚ</v>
      </c>
      <c r="K1109" s="181" t="s">
        <v>52</v>
      </c>
      <c r="L1109" s="181" t="str">
        <f>_xlfn.XLOOKUP(I1109,'FÚ_stav 1. 7. 2026'!$F$4:$F$78,'FÚ_stav 1. 7. 2026'!$B$4:$B$78,"nenalezeno",0)</f>
        <v>Sekce řízení úřadu</v>
      </c>
      <c r="M1109" s="181" t="str">
        <f>_xlfn.XLOOKUP(I1109,'FÚ_stav 1. 7. 2026'!$F$4:$F$78,'FÚ_stav 1. 7. 2026'!$C$4:$C$78,"nenalezeno",0)</f>
        <v>Odbor kontroly zvláštních činností</v>
      </c>
      <c r="N1109" s="181" t="str">
        <f>_xlfn.XLOOKUP(I1109,'FÚ_stav 1. 7. 2026'!$F$4:$F$78,'FÚ_stav 1. 7. 2026'!$D$4:$D$78,"nenalezeno",0)</f>
        <v>Oddělení kontroly zvláštních činností II</v>
      </c>
      <c r="O1109" s="181"/>
    </row>
    <row r="1110" spans="1:15" x14ac:dyDescent="0.25">
      <c r="A1110" s="233"/>
      <c r="B1110" s="112">
        <v>290080050</v>
      </c>
      <c r="C1110" s="113" t="s">
        <v>1580</v>
      </c>
      <c r="D1110" s="181">
        <f t="shared" si="97"/>
        <v>29</v>
      </c>
      <c r="E1110" s="181" t="str">
        <f>_xlfn.XLOOKUP(D1110,Číselník!A:A,Číselník!B:B,"nenalezeno",0)</f>
        <v>FÚ pro Kraj Vysočina</v>
      </c>
      <c r="F1110" s="181">
        <f t="shared" si="98"/>
        <v>2900</v>
      </c>
      <c r="G1110" s="181" t="str">
        <f>_xlfn.XLOOKUP(F1110,'Číselník II_stav 1. 7. 2026'!A:A,'Číselník II_stav 1. 7. 2026'!B:B,"nenalezeno",0)</f>
        <v>FÚ pro Kraj Vysočina</v>
      </c>
      <c r="H1110" s="181">
        <f t="shared" si="99"/>
        <v>290080</v>
      </c>
      <c r="I1110" s="181">
        <f t="shared" si="100"/>
        <v>80050</v>
      </c>
      <c r="J1110" s="181" t="str">
        <f>_xlfn.XLOOKUP(I1110,'FÚ_stav 1. 7. 2026'!$F$4:$F$78,'FÚ_stav 1. 7. 2026'!$A$4:$A$78,"nenalezeno",0)</f>
        <v>Ředitel FÚ</v>
      </c>
      <c r="K1110" s="181" t="s">
        <v>34</v>
      </c>
      <c r="L1110" s="181" t="str">
        <f>_xlfn.XLOOKUP(I1110,'FÚ_stav 1. 7. 2026'!$F$4:$F$78,'FÚ_stav 1. 7. 2026'!$B$4:$B$78,"nenalezeno",0)</f>
        <v>Odbor vymáhací</v>
      </c>
      <c r="M1110" s="181"/>
      <c r="N1110" s="181"/>
      <c r="O1110" s="181"/>
    </row>
    <row r="1111" spans="1:15" x14ac:dyDescent="0.25">
      <c r="A1111" s="233"/>
      <c r="B1111" s="112">
        <v>290080541</v>
      </c>
      <c r="C1111" s="113" t="s">
        <v>1581</v>
      </c>
      <c r="D1111" s="181">
        <f t="shared" si="97"/>
        <v>29</v>
      </c>
      <c r="E1111" s="181" t="str">
        <f>_xlfn.XLOOKUP(D1111,Číselník!A:A,Číselník!B:B,"nenalezeno",0)</f>
        <v>FÚ pro Kraj Vysočina</v>
      </c>
      <c r="F1111" s="181">
        <f t="shared" si="98"/>
        <v>2900</v>
      </c>
      <c r="G1111" s="181" t="str">
        <f>_xlfn.XLOOKUP(F1111,'Číselník II_stav 1. 7. 2026'!A:A,'Číselník II_stav 1. 7. 2026'!B:B,"nenalezeno",0)</f>
        <v>FÚ pro Kraj Vysočina</v>
      </c>
      <c r="H1111" s="181">
        <f t="shared" si="99"/>
        <v>290080</v>
      </c>
      <c r="I1111" s="181">
        <f t="shared" si="100"/>
        <v>80541</v>
      </c>
      <c r="J1111" s="181" t="str">
        <f>_xlfn.XLOOKUP(I1111,'FÚ_stav 1. 7. 2026'!$F$4:$F$78,'FÚ_stav 1. 7. 2026'!$A$4:$A$78,"nenalezeno",0)</f>
        <v>Ředitel FÚ</v>
      </c>
      <c r="K1111" s="181" t="s">
        <v>34</v>
      </c>
      <c r="L1111" s="181" t="str">
        <f>_xlfn.XLOOKUP(I1111,'FÚ_stav 1. 7. 2026'!$F$4:$F$78,'FÚ_stav 1. 7. 2026'!$B$4:$B$78,"nenalezeno",0)</f>
        <v>Odbor vymáhací</v>
      </c>
      <c r="M1111" s="181" t="str">
        <f>_xlfn.XLOOKUP(I1111,'FÚ_stav 1. 7. 2026'!$F$4:$F$78,'FÚ_stav 1. 7. 2026'!$C$4:$C$78,"nenalezeno",0)</f>
        <v>Oddělení vymáhací I</v>
      </c>
      <c r="N1111" s="181"/>
      <c r="O1111" s="181"/>
    </row>
    <row r="1112" spans="1:15" x14ac:dyDescent="0.25">
      <c r="A1112" s="233"/>
      <c r="B1112" s="112">
        <v>290080542</v>
      </c>
      <c r="C1112" s="113" t="s">
        <v>1582</v>
      </c>
      <c r="D1112" s="181">
        <f t="shared" si="97"/>
        <v>29</v>
      </c>
      <c r="E1112" s="181" t="str">
        <f>_xlfn.XLOOKUP(D1112,Číselník!A:A,Číselník!B:B,"nenalezeno",0)</f>
        <v>FÚ pro Kraj Vysočina</v>
      </c>
      <c r="F1112" s="181">
        <f t="shared" si="98"/>
        <v>2900</v>
      </c>
      <c r="G1112" s="181" t="str">
        <f>_xlfn.XLOOKUP(F1112,'Číselník II_stav 1. 7. 2026'!A:A,'Číselník II_stav 1. 7. 2026'!B:B,"nenalezeno",0)</f>
        <v>FÚ pro Kraj Vysočina</v>
      </c>
      <c r="H1112" s="181">
        <f t="shared" si="99"/>
        <v>290080</v>
      </c>
      <c r="I1112" s="181">
        <f t="shared" si="100"/>
        <v>80542</v>
      </c>
      <c r="J1112" s="181" t="str">
        <f>_xlfn.XLOOKUP(I1112,'FÚ_stav 1. 7. 2026'!$F$4:$F$78,'FÚ_stav 1. 7. 2026'!$A$4:$A$78,"nenalezeno",0)</f>
        <v>Ředitel FÚ</v>
      </c>
      <c r="K1112" s="181" t="s">
        <v>34</v>
      </c>
      <c r="L1112" s="181" t="str">
        <f>_xlfn.XLOOKUP(I1112,'FÚ_stav 1. 7. 2026'!$F$4:$F$78,'FÚ_stav 1. 7. 2026'!$B$4:$B$78,"nenalezeno",0)</f>
        <v>Odbor vymáhací</v>
      </c>
      <c r="M1112" s="181" t="str">
        <f>_xlfn.XLOOKUP(I1112,'FÚ_stav 1. 7. 2026'!$F$4:$F$78,'FÚ_stav 1. 7. 2026'!$C$4:$C$78,"nenalezeno",0)</f>
        <v>Oddělení vymáhací II</v>
      </c>
      <c r="N1112" s="181"/>
      <c r="O1112" s="181"/>
    </row>
    <row r="1113" spans="1:15" x14ac:dyDescent="0.25">
      <c r="A1113" s="233"/>
      <c r="B1113" s="112">
        <v>290080543</v>
      </c>
      <c r="C1113" s="113" t="s">
        <v>1583</v>
      </c>
      <c r="D1113" s="181">
        <f t="shared" si="97"/>
        <v>29</v>
      </c>
      <c r="E1113" s="181" t="str">
        <f>_xlfn.XLOOKUP(D1113,Číselník!A:A,Číselník!B:B,"nenalezeno",0)</f>
        <v>FÚ pro Kraj Vysočina</v>
      </c>
      <c r="F1113" s="181">
        <f t="shared" si="98"/>
        <v>2900</v>
      </c>
      <c r="G1113" s="181" t="str">
        <f>_xlfn.XLOOKUP(F1113,'Číselník II_stav 1. 7. 2026'!A:A,'Číselník II_stav 1. 7. 2026'!B:B,"nenalezeno",0)</f>
        <v>FÚ pro Kraj Vysočina</v>
      </c>
      <c r="H1113" s="181">
        <f t="shared" si="99"/>
        <v>290080</v>
      </c>
      <c r="I1113" s="181">
        <f t="shared" si="100"/>
        <v>80543</v>
      </c>
      <c r="J1113" s="181" t="str">
        <f>_xlfn.XLOOKUP(I1113,'FÚ_stav 1. 7. 2026'!$F$4:$F$78,'FÚ_stav 1. 7. 2026'!$A$4:$A$78,"nenalezeno",0)</f>
        <v>Ředitel FÚ</v>
      </c>
      <c r="K1113" s="181" t="s">
        <v>34</v>
      </c>
      <c r="L1113" s="181" t="str">
        <f>_xlfn.XLOOKUP(I1113,'FÚ_stav 1. 7. 2026'!$F$4:$F$78,'FÚ_stav 1. 7. 2026'!$B$4:$B$78,"nenalezeno",0)</f>
        <v>Odbor vymáhací</v>
      </c>
      <c r="M1113" s="181" t="str">
        <f>_xlfn.XLOOKUP(I1113,'FÚ_stav 1. 7. 2026'!$F$4:$F$78,'FÚ_stav 1. 7. 2026'!$C$4:$C$78,"nenalezeno",0)</f>
        <v>Oddělení vymáhací III</v>
      </c>
      <c r="N1113" s="181"/>
      <c r="O1113" s="181"/>
    </row>
    <row r="1114" spans="1:15" x14ac:dyDescent="0.25">
      <c r="A1114" s="233"/>
      <c r="B1114" s="112">
        <v>290080544</v>
      </c>
      <c r="C1114" s="113" t="s">
        <v>1584</v>
      </c>
      <c r="D1114" s="181">
        <f t="shared" si="97"/>
        <v>29</v>
      </c>
      <c r="E1114" s="181" t="str">
        <f>_xlfn.XLOOKUP(D1114,Číselník!A:A,Číselník!B:B,"nenalezeno",0)</f>
        <v>FÚ pro Kraj Vysočina</v>
      </c>
      <c r="F1114" s="181">
        <f t="shared" si="98"/>
        <v>2900</v>
      </c>
      <c r="G1114" s="181" t="str">
        <f>_xlfn.XLOOKUP(F1114,'Číselník II_stav 1. 7. 2026'!A:A,'Číselník II_stav 1. 7. 2026'!B:B,"nenalezeno",0)</f>
        <v>FÚ pro Kraj Vysočina</v>
      </c>
      <c r="H1114" s="181">
        <f t="shared" si="99"/>
        <v>290080</v>
      </c>
      <c r="I1114" s="181">
        <f t="shared" si="100"/>
        <v>80544</v>
      </c>
      <c r="J1114" s="181" t="str">
        <f>_xlfn.XLOOKUP(I1114,'FÚ_stav 1. 7. 2026'!$F$4:$F$78,'FÚ_stav 1. 7. 2026'!$A$4:$A$78,"nenalezeno",0)</f>
        <v>Ředitel FÚ</v>
      </c>
      <c r="K1114" s="181" t="s">
        <v>34</v>
      </c>
      <c r="L1114" s="181" t="str">
        <f>_xlfn.XLOOKUP(I1114,'FÚ_stav 1. 7. 2026'!$F$4:$F$78,'FÚ_stav 1. 7. 2026'!$B$4:$B$78,"nenalezeno",0)</f>
        <v>Odbor vymáhací</v>
      </c>
      <c r="M1114" s="181" t="str">
        <f>_xlfn.XLOOKUP(I1114,'FÚ_stav 1. 7. 2026'!$F$4:$F$78,'FÚ_stav 1. 7. 2026'!$C$4:$C$78,"nenalezeno",0)</f>
        <v>Oddělení vymáhací IV</v>
      </c>
      <c r="N1114" s="181"/>
      <c r="O1114" s="181"/>
    </row>
    <row r="1115" spans="1:15" x14ac:dyDescent="0.25">
      <c r="A1115" s="233"/>
      <c r="B1115" s="114">
        <v>290100030</v>
      </c>
      <c r="C1115" s="115" t="s">
        <v>1585</v>
      </c>
      <c r="D1115" s="181">
        <f t="shared" si="97"/>
        <v>29</v>
      </c>
      <c r="E1115" s="181" t="str">
        <f>_xlfn.XLOOKUP(D1115,Číselník!A:A,Číselník!B:B,"nenalezeno",0)</f>
        <v>FÚ pro Kraj Vysočina</v>
      </c>
      <c r="F1115" s="181">
        <f t="shared" si="98"/>
        <v>2901</v>
      </c>
      <c r="G1115" s="181" t="str">
        <f>_xlfn.XLOOKUP(F1115,'Číselník II_stav 1. 7. 2026'!A:A,'Číselník II_stav 1. 7. 2026'!B:B,"nenalezeno",0)</f>
        <v>Sekce ÚP v Jihlavě</v>
      </c>
      <c r="H1115" s="181">
        <f t="shared" si="99"/>
        <v>290100</v>
      </c>
      <c r="I1115" s="181">
        <f t="shared" si="100"/>
        <v>30</v>
      </c>
      <c r="J1115" s="181" t="str">
        <f>'FÚ_stav 1. 7. 2026'!$A$4</f>
        <v>Ředitel FÚ</v>
      </c>
      <c r="K1115" s="181" t="s">
        <v>517</v>
      </c>
      <c r="L1115" s="181" t="str">
        <f t="shared" ref="L1115:L1158" si="106">$G1115</f>
        <v>Sekce ÚP v Jihlavě</v>
      </c>
      <c r="M1115" s="181" t="str">
        <f>_xlfn.XLOOKUP(I1115,'Sekce_ÚP_stav 1. 12. 2025'!$F$4:$F$71,'Sekce_ÚP_stav 1. 12. 2025'!$A$4:$A$71,"nenalezeno",0)</f>
        <v>Ředitel sekce ÚP</v>
      </c>
      <c r="N1115" s="181"/>
      <c r="O1115" s="181"/>
    </row>
    <row r="1116" spans="1:15" x14ac:dyDescent="0.25">
      <c r="A1116" s="233"/>
      <c r="B1116" s="114">
        <v>290100460</v>
      </c>
      <c r="C1116" s="115" t="s">
        <v>1586</v>
      </c>
      <c r="D1116" s="181">
        <f t="shared" si="97"/>
        <v>29</v>
      </c>
      <c r="E1116" s="181" t="str">
        <f>_xlfn.XLOOKUP(D1116,Číselník!A:A,Číselník!B:B,"nenalezeno",0)</f>
        <v>FÚ pro Kraj Vysočina</v>
      </c>
      <c r="F1116" s="181">
        <f t="shared" si="98"/>
        <v>2901</v>
      </c>
      <c r="G1116" s="181" t="str">
        <f>_xlfn.XLOOKUP(F1116,'Číselník II_stav 1. 7. 2026'!A:A,'Číselník II_stav 1. 7. 2026'!B:B,"nenalezeno",0)</f>
        <v>Sekce ÚP v Jihlavě</v>
      </c>
      <c r="H1116" s="181">
        <f t="shared" si="99"/>
        <v>290100</v>
      </c>
      <c r="I1116" s="181">
        <f t="shared" si="100"/>
        <v>460</v>
      </c>
      <c r="J1116" s="181" t="str">
        <f>'FÚ_stav 1. 7. 2026'!$A$4</f>
        <v>Ředitel FÚ</v>
      </c>
      <c r="K1116" s="181" t="s">
        <v>517</v>
      </c>
      <c r="L1116" s="181" t="str">
        <f t="shared" si="106"/>
        <v>Sekce ÚP v Jihlavě</v>
      </c>
      <c r="M1116" s="181" t="str">
        <f>_xlfn.XLOOKUP(I1116,'Sekce_ÚP_stav 1. 12. 2025'!$F$4:$F$71,'Sekce_ÚP_stav 1. 12. 2025'!$A$4:$A$71,"nenalezeno",0)</f>
        <v>Ředitel sekce ÚP</v>
      </c>
      <c r="N1116" s="181" t="str">
        <f>_xlfn.XLOOKUP(I1116,'Sekce_ÚP_stav 1. 12. 2025'!$F$4:$F$71,'Sekce_ÚP_stav 1. 12. 2025'!$C$4:$C$71,"nenalezeno",0)</f>
        <v>Oddělení majetkových daní</v>
      </c>
      <c r="O1116" s="181"/>
    </row>
    <row r="1117" spans="1:15" x14ac:dyDescent="0.25">
      <c r="A1117" s="233"/>
      <c r="B1117" s="114">
        <v>290100510</v>
      </c>
      <c r="C1117" s="115" t="s">
        <v>1587</v>
      </c>
      <c r="D1117" s="181">
        <f t="shared" si="97"/>
        <v>29</v>
      </c>
      <c r="E1117" s="181" t="str">
        <f>_xlfn.XLOOKUP(D1117,Číselník!A:A,Číselník!B:B,"nenalezeno",0)</f>
        <v>FÚ pro Kraj Vysočina</v>
      </c>
      <c r="F1117" s="181">
        <f t="shared" si="98"/>
        <v>2901</v>
      </c>
      <c r="G1117" s="181" t="str">
        <f>_xlfn.XLOOKUP(F1117,'Číselník II_stav 1. 7. 2026'!A:A,'Číselník II_stav 1. 7. 2026'!B:B,"nenalezeno",0)</f>
        <v>Sekce ÚP v Jihlavě</v>
      </c>
      <c r="H1117" s="181">
        <f t="shared" si="99"/>
        <v>290100</v>
      </c>
      <c r="I1117" s="181">
        <f t="shared" si="100"/>
        <v>510</v>
      </c>
      <c r="J1117" s="181" t="str">
        <f>'FÚ_stav 1. 7. 2026'!$A$4</f>
        <v>Ředitel FÚ</v>
      </c>
      <c r="K1117" s="181" t="s">
        <v>517</v>
      </c>
      <c r="L1117" s="181" t="str">
        <f t="shared" si="106"/>
        <v>Sekce ÚP v Jihlavě</v>
      </c>
      <c r="M1117" s="181" t="str">
        <f>_xlfn.XLOOKUP(I1117,'Sekce_ÚP_stav 1. 12. 2025'!$F$4:$F$71,'Sekce_ÚP_stav 1. 12. 2025'!$A$4:$A$71,"nenalezeno",0)</f>
        <v>Ředitel sekce ÚP</v>
      </c>
      <c r="N1117" s="181" t="str">
        <f>_xlfn.XLOOKUP(I1117,'Sekce_ÚP_stav 1. 12. 2025'!$F$4:$F$71,'Sekce_ÚP_stav 1. 12. 2025'!$C$4:$C$71,"nenalezeno",0)</f>
        <v>Oddělení správy registrů</v>
      </c>
      <c r="O1117" s="181"/>
    </row>
    <row r="1118" spans="1:15" x14ac:dyDescent="0.25">
      <c r="A1118" s="233"/>
      <c r="B1118" s="114">
        <v>290150050</v>
      </c>
      <c r="C1118" s="115" t="s">
        <v>1588</v>
      </c>
      <c r="D1118" s="181">
        <f t="shared" si="97"/>
        <v>29</v>
      </c>
      <c r="E1118" s="181" t="str">
        <f>_xlfn.XLOOKUP(D1118,Číselník!A:A,Číselník!B:B,"nenalezeno",0)</f>
        <v>FÚ pro Kraj Vysočina</v>
      </c>
      <c r="F1118" s="181">
        <f t="shared" si="98"/>
        <v>2901</v>
      </c>
      <c r="G1118" s="181" t="str">
        <f>_xlfn.XLOOKUP(F1118,'Číselník II_stav 1. 7. 2026'!A:A,'Číselník II_stav 1. 7. 2026'!B:B,"nenalezeno",0)</f>
        <v>Sekce ÚP v Jihlavě</v>
      </c>
      <c r="H1118" s="181">
        <f t="shared" si="99"/>
        <v>290150</v>
      </c>
      <c r="I1118" s="181">
        <f t="shared" si="100"/>
        <v>50050</v>
      </c>
      <c r="J1118" s="181" t="str">
        <f>'FÚ_stav 1. 7. 2026'!$A$4</f>
        <v>Ředitel FÚ</v>
      </c>
      <c r="K1118" s="181" t="s">
        <v>517</v>
      </c>
      <c r="L1118" s="181" t="str">
        <f t="shared" si="106"/>
        <v>Sekce ÚP v Jihlavě</v>
      </c>
      <c r="M1118" s="181" t="str">
        <f>_xlfn.XLOOKUP(I1118,'Sekce_ÚP_stav 1. 12. 2025'!$F$4:$F$71,'Sekce_ÚP_stav 1. 12. 2025'!$A$4:$A$71,"nenalezeno",0)</f>
        <v>Ředitel sekce ÚP</v>
      </c>
      <c r="N1118" s="181" t="str">
        <f>_xlfn.XLOOKUP(I1118,'Sekce_ÚP_stav 1. 12. 2025'!$F$4:$F$71,'Sekce_ÚP_stav 1. 12. 2025'!$C$4:$C$71,"nenalezeno",0)</f>
        <v>Odbor vyměřovací</v>
      </c>
      <c r="O1118" s="181"/>
    </row>
    <row r="1119" spans="1:15" x14ac:dyDescent="0.25">
      <c r="A1119" s="233"/>
      <c r="B1119" s="114">
        <v>290150521</v>
      </c>
      <c r="C1119" s="115" t="s">
        <v>1589</v>
      </c>
      <c r="D1119" s="181">
        <f t="shared" si="97"/>
        <v>29</v>
      </c>
      <c r="E1119" s="181" t="str">
        <f>_xlfn.XLOOKUP(D1119,Číselník!A:A,Číselník!B:B,"nenalezeno",0)</f>
        <v>FÚ pro Kraj Vysočina</v>
      </c>
      <c r="F1119" s="181">
        <f t="shared" si="98"/>
        <v>2901</v>
      </c>
      <c r="G1119" s="181" t="str">
        <f>_xlfn.XLOOKUP(F1119,'Číselník II_stav 1. 7. 2026'!A:A,'Číselník II_stav 1. 7. 2026'!B:B,"nenalezeno",0)</f>
        <v>Sekce ÚP v Jihlavě</v>
      </c>
      <c r="H1119" s="181">
        <f t="shared" si="99"/>
        <v>290150</v>
      </c>
      <c r="I1119" s="181">
        <f t="shared" si="100"/>
        <v>50521</v>
      </c>
      <c r="J1119" s="181" t="str">
        <f>'FÚ_stav 1. 7. 2026'!$A$4</f>
        <v>Ředitel FÚ</v>
      </c>
      <c r="K1119" s="181" t="s">
        <v>517</v>
      </c>
      <c r="L1119" s="181" t="str">
        <f t="shared" si="106"/>
        <v>Sekce ÚP v Jihlavě</v>
      </c>
      <c r="M1119" s="181" t="str">
        <f>_xlfn.XLOOKUP(I1119,'Sekce_ÚP_stav 1. 12. 2025'!$F$4:$F$71,'Sekce_ÚP_stav 1. 12. 2025'!$A$4:$A$71,"nenalezeno",0)</f>
        <v>Ředitel sekce ÚP</v>
      </c>
      <c r="N1119" s="181" t="str">
        <f>_xlfn.XLOOKUP(I1119,'Sekce_ÚP_stav 1. 12. 2025'!$F$4:$F$71,'Sekce_ÚP_stav 1. 12. 2025'!$C$4:$C$71,"nenalezeno",0)</f>
        <v>Odbor vyměřovací</v>
      </c>
      <c r="O1119" s="181" t="str">
        <f>_xlfn.XLOOKUP(I1119,'Sekce_ÚP_stav 1. 12. 2025'!$F$4:$F$71,'Sekce_ÚP_stav 1. 12. 2025'!$D$4:$D$71,"nenalezeno",0)</f>
        <v>Oddělení vyměřovací I</v>
      </c>
    </row>
    <row r="1120" spans="1:15" x14ac:dyDescent="0.25">
      <c r="A1120" s="233"/>
      <c r="B1120" s="114">
        <v>290150522</v>
      </c>
      <c r="C1120" s="115" t="s">
        <v>1590</v>
      </c>
      <c r="D1120" s="181">
        <f t="shared" si="97"/>
        <v>29</v>
      </c>
      <c r="E1120" s="181" t="str">
        <f>_xlfn.XLOOKUP(D1120,Číselník!A:A,Číselník!B:B,"nenalezeno",0)</f>
        <v>FÚ pro Kraj Vysočina</v>
      </c>
      <c r="F1120" s="181">
        <f t="shared" si="98"/>
        <v>2901</v>
      </c>
      <c r="G1120" s="181" t="str">
        <f>_xlfn.XLOOKUP(F1120,'Číselník II_stav 1. 7. 2026'!A:A,'Číselník II_stav 1. 7. 2026'!B:B,"nenalezeno",0)</f>
        <v>Sekce ÚP v Jihlavě</v>
      </c>
      <c r="H1120" s="181">
        <f t="shared" si="99"/>
        <v>290150</v>
      </c>
      <c r="I1120" s="181">
        <f t="shared" si="100"/>
        <v>50522</v>
      </c>
      <c r="J1120" s="181" t="str">
        <f>'FÚ_stav 1. 7. 2026'!$A$4</f>
        <v>Ředitel FÚ</v>
      </c>
      <c r="K1120" s="181" t="s">
        <v>517</v>
      </c>
      <c r="L1120" s="181" t="str">
        <f t="shared" si="106"/>
        <v>Sekce ÚP v Jihlavě</v>
      </c>
      <c r="M1120" s="181" t="str">
        <f>_xlfn.XLOOKUP(I1120,'Sekce_ÚP_stav 1. 12. 2025'!$F$4:$F$71,'Sekce_ÚP_stav 1. 12. 2025'!$A$4:$A$71,"nenalezeno",0)</f>
        <v>Ředitel sekce ÚP</v>
      </c>
      <c r="N1120" s="181" t="str">
        <f>_xlfn.XLOOKUP(I1120,'Sekce_ÚP_stav 1. 12. 2025'!$F$4:$F$71,'Sekce_ÚP_stav 1. 12. 2025'!$C$4:$C$71,"nenalezeno",0)</f>
        <v>Odbor vyměřovací</v>
      </c>
      <c r="O1120" s="181" t="str">
        <f>_xlfn.XLOOKUP(I1120,'Sekce_ÚP_stav 1. 12. 2025'!$F$4:$F$71,'Sekce_ÚP_stav 1. 12. 2025'!$D$4:$D$71,"nenalezeno",0)</f>
        <v>Oddělení vyměřovací II</v>
      </c>
    </row>
    <row r="1121" spans="1:15" x14ac:dyDescent="0.25">
      <c r="A1121" s="233"/>
      <c r="B1121" s="114">
        <v>290150523</v>
      </c>
      <c r="C1121" s="115" t="s">
        <v>1591</v>
      </c>
      <c r="D1121" s="181">
        <f t="shared" si="97"/>
        <v>29</v>
      </c>
      <c r="E1121" s="181" t="str">
        <f>_xlfn.XLOOKUP(D1121,Číselník!A:A,Číselník!B:B,"nenalezeno",0)</f>
        <v>FÚ pro Kraj Vysočina</v>
      </c>
      <c r="F1121" s="181">
        <f t="shared" si="98"/>
        <v>2901</v>
      </c>
      <c r="G1121" s="181" t="str">
        <f>_xlfn.XLOOKUP(F1121,'Číselník II_stav 1. 7. 2026'!A:A,'Číselník II_stav 1. 7. 2026'!B:B,"nenalezeno",0)</f>
        <v>Sekce ÚP v Jihlavě</v>
      </c>
      <c r="H1121" s="181">
        <f t="shared" si="99"/>
        <v>290150</v>
      </c>
      <c r="I1121" s="181">
        <f t="shared" si="100"/>
        <v>50523</v>
      </c>
      <c r="J1121" s="181" t="str">
        <f>'FÚ_stav 1. 7. 2026'!$A$4</f>
        <v>Ředitel FÚ</v>
      </c>
      <c r="K1121" s="181" t="s">
        <v>517</v>
      </c>
      <c r="L1121" s="181" t="str">
        <f t="shared" si="106"/>
        <v>Sekce ÚP v Jihlavě</v>
      </c>
      <c r="M1121" s="181" t="str">
        <f>_xlfn.XLOOKUP(I1121,'Sekce_ÚP_stav 1. 12. 2025'!$F$4:$F$71,'Sekce_ÚP_stav 1. 12. 2025'!$A$4:$A$71,"nenalezeno",0)</f>
        <v>Ředitel sekce ÚP</v>
      </c>
      <c r="N1121" s="181" t="str">
        <f>_xlfn.XLOOKUP(I1121,'Sekce_ÚP_stav 1. 12. 2025'!$F$4:$F$71,'Sekce_ÚP_stav 1. 12. 2025'!$C$4:$C$71,"nenalezeno",0)</f>
        <v>Odbor vyměřovací</v>
      </c>
      <c r="O1121" s="181" t="str">
        <f>_xlfn.XLOOKUP(I1121,'Sekce_ÚP_stav 1. 12. 2025'!$F$4:$F$71,'Sekce_ÚP_stav 1. 12. 2025'!$D$4:$D$71,"nenalezeno",0)</f>
        <v>Oddělení vyměřovací III</v>
      </c>
    </row>
    <row r="1122" spans="1:15" x14ac:dyDescent="0.25">
      <c r="A1122" s="233"/>
      <c r="B1122" s="114">
        <v>290150524</v>
      </c>
      <c r="C1122" s="115" t="s">
        <v>1592</v>
      </c>
      <c r="D1122" s="181">
        <f t="shared" si="97"/>
        <v>29</v>
      </c>
      <c r="E1122" s="181" t="str">
        <f>_xlfn.XLOOKUP(D1122,Číselník!A:A,Číselník!B:B,"nenalezeno",0)</f>
        <v>FÚ pro Kraj Vysočina</v>
      </c>
      <c r="F1122" s="181">
        <f t="shared" si="98"/>
        <v>2901</v>
      </c>
      <c r="G1122" s="181" t="str">
        <f>_xlfn.XLOOKUP(F1122,'Číselník II_stav 1. 7. 2026'!A:A,'Číselník II_stav 1. 7. 2026'!B:B,"nenalezeno",0)</f>
        <v>Sekce ÚP v Jihlavě</v>
      </c>
      <c r="H1122" s="181">
        <f t="shared" si="99"/>
        <v>290150</v>
      </c>
      <c r="I1122" s="181">
        <f t="shared" si="100"/>
        <v>50524</v>
      </c>
      <c r="J1122" s="181" t="str">
        <f>'FÚ_stav 1. 7. 2026'!$A$4</f>
        <v>Ředitel FÚ</v>
      </c>
      <c r="K1122" s="181" t="s">
        <v>517</v>
      </c>
      <c r="L1122" s="181" t="str">
        <f t="shared" si="106"/>
        <v>Sekce ÚP v Jihlavě</v>
      </c>
      <c r="M1122" s="181" t="str">
        <f>_xlfn.XLOOKUP(I1122,'Sekce_ÚP_stav 1. 12. 2025'!$F$4:$F$71,'Sekce_ÚP_stav 1. 12. 2025'!$A$4:$A$71,"nenalezeno",0)</f>
        <v>Ředitel sekce ÚP</v>
      </c>
      <c r="N1122" s="181" t="str">
        <f>_xlfn.XLOOKUP(I1122,'Sekce_ÚP_stav 1. 12. 2025'!$F$4:$F$71,'Sekce_ÚP_stav 1. 12. 2025'!$C$4:$C$71,"nenalezeno",0)</f>
        <v>Odbor vyměřovací</v>
      </c>
      <c r="O1122" s="181" t="str">
        <f>_xlfn.XLOOKUP(I1122,'Sekce_ÚP_stav 1. 12. 2025'!$F$4:$F$71,'Sekce_ÚP_stav 1. 12. 2025'!$D$4:$D$71,"nenalezeno",0)</f>
        <v>Oddělení vyměřovací IV</v>
      </c>
    </row>
    <row r="1123" spans="1:15" x14ac:dyDescent="0.25">
      <c r="A1123" s="233"/>
      <c r="B1123" s="114">
        <v>290160050</v>
      </c>
      <c r="C1123" s="115" t="s">
        <v>1593</v>
      </c>
      <c r="D1123" s="181">
        <f t="shared" si="97"/>
        <v>29</v>
      </c>
      <c r="E1123" s="181" t="str">
        <f>_xlfn.XLOOKUP(D1123,Číselník!A:A,Číselník!B:B,"nenalezeno",0)</f>
        <v>FÚ pro Kraj Vysočina</v>
      </c>
      <c r="F1123" s="181">
        <f t="shared" si="98"/>
        <v>2901</v>
      </c>
      <c r="G1123" s="181" t="str">
        <f>_xlfn.XLOOKUP(F1123,'Číselník II_stav 1. 7. 2026'!A:A,'Číselník II_stav 1. 7. 2026'!B:B,"nenalezeno",0)</f>
        <v>Sekce ÚP v Jihlavě</v>
      </c>
      <c r="H1123" s="181">
        <f t="shared" si="99"/>
        <v>290160</v>
      </c>
      <c r="I1123" s="181">
        <f t="shared" si="100"/>
        <v>60050</v>
      </c>
      <c r="J1123" s="181" t="str">
        <f>'FÚ_stav 1. 7. 2026'!$A$4</f>
        <v>Ředitel FÚ</v>
      </c>
      <c r="K1123" s="181" t="s">
        <v>517</v>
      </c>
      <c r="L1123" s="181" t="str">
        <f t="shared" si="106"/>
        <v>Sekce ÚP v Jihlavě</v>
      </c>
      <c r="M1123" s="181" t="str">
        <f>_xlfn.XLOOKUP(I1123,'Sekce_ÚP_stav 1. 12. 2025'!$F$4:$F$71,'Sekce_ÚP_stav 1. 12. 2025'!$A$4:$A$71,"nenalezeno",0)</f>
        <v>Ředitel sekce ÚP</v>
      </c>
      <c r="N1123" s="181" t="str">
        <f>_xlfn.XLOOKUP(I1123,'Sekce_ÚP_stav 1. 12. 2025'!$F$4:$F$71,'Sekce_ÚP_stav 1. 12. 2025'!$C$4:$C$71,"nenalezeno",0)</f>
        <v>Odbor kontrolní</v>
      </c>
      <c r="O1123" s="181"/>
    </row>
    <row r="1124" spans="1:15" x14ac:dyDescent="0.25">
      <c r="A1124" s="233"/>
      <c r="B1124" s="114">
        <v>290160561</v>
      </c>
      <c r="C1124" s="115" t="s">
        <v>1594</v>
      </c>
      <c r="D1124" s="181">
        <f t="shared" si="97"/>
        <v>29</v>
      </c>
      <c r="E1124" s="181" t="str">
        <f>_xlfn.XLOOKUP(D1124,Číselník!A:A,Číselník!B:B,"nenalezeno",0)</f>
        <v>FÚ pro Kraj Vysočina</v>
      </c>
      <c r="F1124" s="181">
        <f t="shared" si="98"/>
        <v>2901</v>
      </c>
      <c r="G1124" s="181" t="str">
        <f>_xlfn.XLOOKUP(F1124,'Číselník II_stav 1. 7. 2026'!A:A,'Číselník II_stav 1. 7. 2026'!B:B,"nenalezeno",0)</f>
        <v>Sekce ÚP v Jihlavě</v>
      </c>
      <c r="H1124" s="181">
        <f t="shared" si="99"/>
        <v>290160</v>
      </c>
      <c r="I1124" s="181">
        <f t="shared" si="100"/>
        <v>60561</v>
      </c>
      <c r="J1124" s="181" t="str">
        <f>'FÚ_stav 1. 7. 2026'!$A$4</f>
        <v>Ředitel FÚ</v>
      </c>
      <c r="K1124" s="181" t="s">
        <v>517</v>
      </c>
      <c r="L1124" s="181" t="str">
        <f t="shared" si="106"/>
        <v>Sekce ÚP v Jihlavě</v>
      </c>
      <c r="M1124" s="181" t="str">
        <f>_xlfn.XLOOKUP(I1124,'Sekce_ÚP_stav 1. 12. 2025'!$F$4:$F$71,'Sekce_ÚP_stav 1. 12. 2025'!$A$4:$A$71,"nenalezeno",0)</f>
        <v>Ředitel sekce ÚP</v>
      </c>
      <c r="N1124" s="181" t="str">
        <f>_xlfn.XLOOKUP(I1124,'Sekce_ÚP_stav 1. 12. 2025'!$F$4:$F$71,'Sekce_ÚP_stav 1. 12. 2025'!$C$4:$C$71,"nenalezeno",0)</f>
        <v>Odbor kontrolní</v>
      </c>
      <c r="O1124" s="181" t="str">
        <f>_xlfn.XLOOKUP(I1124,'Sekce_ÚP_stav 1. 12. 2025'!$F$4:$F$71,'Sekce_ÚP_stav 1. 12. 2025'!$D$4:$D$71,"nenalezeno",0)</f>
        <v>Oddělení kontrolní I</v>
      </c>
    </row>
    <row r="1125" spans="1:15" x14ac:dyDescent="0.25">
      <c r="A1125" s="233"/>
      <c r="B1125" s="114">
        <v>290160562</v>
      </c>
      <c r="C1125" s="115" t="s">
        <v>1595</v>
      </c>
      <c r="D1125" s="181">
        <f t="shared" si="97"/>
        <v>29</v>
      </c>
      <c r="E1125" s="181" t="str">
        <f>_xlfn.XLOOKUP(D1125,Číselník!A:A,Číselník!B:B,"nenalezeno",0)</f>
        <v>FÚ pro Kraj Vysočina</v>
      </c>
      <c r="F1125" s="181">
        <f t="shared" si="98"/>
        <v>2901</v>
      </c>
      <c r="G1125" s="181" t="str">
        <f>_xlfn.XLOOKUP(F1125,'Číselník II_stav 1. 7. 2026'!A:A,'Číselník II_stav 1. 7. 2026'!B:B,"nenalezeno",0)</f>
        <v>Sekce ÚP v Jihlavě</v>
      </c>
      <c r="H1125" s="181">
        <f t="shared" si="99"/>
        <v>290160</v>
      </c>
      <c r="I1125" s="181">
        <f t="shared" si="100"/>
        <v>60562</v>
      </c>
      <c r="J1125" s="181" t="str">
        <f>'FÚ_stav 1. 7. 2026'!$A$4</f>
        <v>Ředitel FÚ</v>
      </c>
      <c r="K1125" s="181" t="s">
        <v>517</v>
      </c>
      <c r="L1125" s="181" t="str">
        <f t="shared" si="106"/>
        <v>Sekce ÚP v Jihlavě</v>
      </c>
      <c r="M1125" s="181" t="str">
        <f>_xlfn.XLOOKUP(I1125,'Sekce_ÚP_stav 1. 12. 2025'!$F$4:$F$71,'Sekce_ÚP_stav 1. 12. 2025'!$A$4:$A$71,"nenalezeno",0)</f>
        <v>Ředitel sekce ÚP</v>
      </c>
      <c r="N1125" s="181" t="str">
        <f>_xlfn.XLOOKUP(I1125,'Sekce_ÚP_stav 1. 12. 2025'!$F$4:$F$71,'Sekce_ÚP_stav 1. 12. 2025'!$C$4:$C$71,"nenalezeno",0)</f>
        <v>Odbor kontrolní</v>
      </c>
      <c r="O1125" s="181" t="str">
        <f>_xlfn.XLOOKUP(I1125,'Sekce_ÚP_stav 1. 12. 2025'!$F$4:$F$71,'Sekce_ÚP_stav 1. 12. 2025'!$D$4:$D$71,"nenalezeno",0)</f>
        <v>Oddělení kontrolní II</v>
      </c>
    </row>
    <row r="1126" spans="1:15" x14ac:dyDescent="0.25">
      <c r="A1126" s="233"/>
      <c r="B1126" s="114">
        <v>290160563</v>
      </c>
      <c r="C1126" s="187" t="s">
        <v>1596</v>
      </c>
      <c r="D1126" s="181">
        <f t="shared" si="97"/>
        <v>29</v>
      </c>
      <c r="E1126" s="181" t="str">
        <f>_xlfn.XLOOKUP(D1126,Číselník!A:A,Číselník!B:B,"nenalezeno",0)</f>
        <v>FÚ pro Kraj Vysočina</v>
      </c>
      <c r="F1126" s="181">
        <f t="shared" si="98"/>
        <v>2901</v>
      </c>
      <c r="G1126" s="181" t="str">
        <f>_xlfn.XLOOKUP(F1126,'Číselník II_stav 1. 7. 2026'!A:A,'Číselník II_stav 1. 7. 2026'!B:B,"nenalezeno",0)</f>
        <v>Sekce ÚP v Jihlavě</v>
      </c>
      <c r="H1126" s="181">
        <f t="shared" si="99"/>
        <v>290160</v>
      </c>
      <c r="I1126" s="181">
        <f t="shared" si="100"/>
        <v>60563</v>
      </c>
      <c r="J1126" s="181" t="str">
        <f>'FÚ_stav 1. 7. 2026'!$A$4</f>
        <v>Ředitel FÚ</v>
      </c>
      <c r="K1126" s="181" t="s">
        <v>517</v>
      </c>
      <c r="L1126" s="181" t="str">
        <f t="shared" si="106"/>
        <v>Sekce ÚP v Jihlavě</v>
      </c>
      <c r="M1126" s="181" t="str">
        <f>_xlfn.XLOOKUP(I1126,'Sekce_ÚP_stav 1. 12. 2025'!$F$4:$F$71,'Sekce_ÚP_stav 1. 12. 2025'!$A$4:$A$71,"nenalezeno",0)</f>
        <v>Ředitel sekce ÚP</v>
      </c>
      <c r="N1126" s="181" t="str">
        <f>_xlfn.XLOOKUP(I1126,'Sekce_ÚP_stav 1. 12. 2025'!$F$4:$F$71,'Sekce_ÚP_stav 1. 12. 2025'!$C$4:$C$71,"nenalezeno",0)</f>
        <v>Odbor kontrolní</v>
      </c>
      <c r="O1126" s="181" t="str">
        <f>_xlfn.XLOOKUP(I1126,'Sekce_ÚP_stav 1. 12. 2025'!$F$4:$F$71,'Sekce_ÚP_stav 1. 12. 2025'!$D$4:$D$71,"nenalezeno",0)</f>
        <v>Oddělení kontrolní III</v>
      </c>
    </row>
    <row r="1127" spans="1:15" x14ac:dyDescent="0.25">
      <c r="A1127" s="233"/>
      <c r="B1127" s="114">
        <v>290160564</v>
      </c>
      <c r="C1127" s="187" t="s">
        <v>2316</v>
      </c>
      <c r="D1127" s="181">
        <f t="shared" si="97"/>
        <v>29</v>
      </c>
      <c r="E1127" s="181" t="str">
        <f>_xlfn.XLOOKUP(D1127,Číselník!A:A,Číselník!B:B,"nenalezeno",0)</f>
        <v>FÚ pro Kraj Vysočina</v>
      </c>
      <c r="F1127" s="181">
        <f t="shared" si="98"/>
        <v>2901</v>
      </c>
      <c r="G1127" s="181" t="str">
        <f>_xlfn.XLOOKUP(F1127,'Číselník II_stav 1. 7. 2026'!A:A,'Číselník II_stav 1. 7. 2026'!B:B,"nenalezeno",0)</f>
        <v>Sekce ÚP v Jihlavě</v>
      </c>
      <c r="H1127" s="181">
        <f t="shared" si="99"/>
        <v>290160</v>
      </c>
      <c r="I1127" s="181">
        <f t="shared" si="100"/>
        <v>60564</v>
      </c>
      <c r="J1127" s="181" t="str">
        <f>'FÚ_stav 1. 7. 2026'!$A$4</f>
        <v>Ředitel FÚ</v>
      </c>
      <c r="K1127" s="181" t="s">
        <v>517</v>
      </c>
      <c r="L1127" s="181" t="str">
        <f t="shared" si="106"/>
        <v>Sekce ÚP v Jihlavě</v>
      </c>
      <c r="M1127" s="181" t="str">
        <f>_xlfn.XLOOKUP(I1127,'Sekce_ÚP_stav 1. 12. 2025'!$F$4:$F$71,'Sekce_ÚP_stav 1. 12. 2025'!$A$4:$A$71,"nenalezeno",0)</f>
        <v>Ředitel sekce ÚP</v>
      </c>
      <c r="N1127" s="181" t="str">
        <f>_xlfn.XLOOKUP(I1127,'Sekce_ÚP_stav 1. 12. 2025'!$F$4:$F$71,'Sekce_ÚP_stav 1. 12. 2025'!$C$4:$C$71,"nenalezeno",0)</f>
        <v>Odbor kontrolní</v>
      </c>
      <c r="O1127" s="181" t="str">
        <f>_xlfn.XLOOKUP(I1127,'Sekce_ÚP_stav 1. 12. 2025'!$F$4:$F$71,'Sekce_ÚP_stav 1. 12. 2025'!$D$4:$D$71,"nenalezeno",0)</f>
        <v>Oddělení kontrolní IV</v>
      </c>
    </row>
    <row r="1128" spans="1:15" x14ac:dyDescent="0.25">
      <c r="A1128" s="233"/>
      <c r="B1128" s="114">
        <v>290300030</v>
      </c>
      <c r="C1128" s="115" t="s">
        <v>1597</v>
      </c>
      <c r="D1128" s="181">
        <f t="shared" si="97"/>
        <v>29</v>
      </c>
      <c r="E1128" s="181" t="str">
        <f>_xlfn.XLOOKUP(D1128,Číselník!A:A,Číselník!B:B,"nenalezeno",0)</f>
        <v>FÚ pro Kraj Vysočina</v>
      </c>
      <c r="F1128" s="181">
        <f t="shared" si="98"/>
        <v>2903</v>
      </c>
      <c r="G1128" s="181" t="str">
        <f>_xlfn.XLOOKUP(F1128,'Číselník II_stav 1. 7. 2026'!A:A,'Číselník II_stav 1. 7. 2026'!B:B,"nenalezeno",0)</f>
        <v>Sekce ÚP v Havlíčkově Brodě</v>
      </c>
      <c r="H1128" s="181">
        <f t="shared" si="99"/>
        <v>290300</v>
      </c>
      <c r="I1128" s="181">
        <f t="shared" si="100"/>
        <v>30</v>
      </c>
      <c r="J1128" s="181" t="str">
        <f>'FÚ_stav 1. 7. 2026'!$A$4</f>
        <v>Ředitel FÚ</v>
      </c>
      <c r="K1128" s="181" t="s">
        <v>518</v>
      </c>
      <c r="L1128" s="181" t="str">
        <f t="shared" si="106"/>
        <v>Sekce ÚP v Havlíčkově Brodě</v>
      </c>
      <c r="M1128" s="181" t="str">
        <f>_xlfn.XLOOKUP(I1128,'Sekce_ÚP_stav 1. 12. 2025'!$F$4:$F$71,'Sekce_ÚP_stav 1. 12. 2025'!$A$4:$A$71,"nenalezeno",0)</f>
        <v>Ředitel sekce ÚP</v>
      </c>
      <c r="N1128" s="181"/>
      <c r="O1128" s="181"/>
    </row>
    <row r="1129" spans="1:15" x14ac:dyDescent="0.25">
      <c r="A1129" s="233"/>
      <c r="B1129" s="114">
        <v>290300460</v>
      </c>
      <c r="C1129" s="115" t="s">
        <v>1598</v>
      </c>
      <c r="D1129" s="181">
        <f t="shared" si="97"/>
        <v>29</v>
      </c>
      <c r="E1129" s="181" t="str">
        <f>_xlfn.XLOOKUP(D1129,Číselník!A:A,Číselník!B:B,"nenalezeno",0)</f>
        <v>FÚ pro Kraj Vysočina</v>
      </c>
      <c r="F1129" s="181">
        <f t="shared" si="98"/>
        <v>2903</v>
      </c>
      <c r="G1129" s="181" t="str">
        <f>_xlfn.XLOOKUP(F1129,'Číselník II_stav 1. 7. 2026'!A:A,'Číselník II_stav 1. 7. 2026'!B:B,"nenalezeno",0)</f>
        <v>Sekce ÚP v Havlíčkově Brodě</v>
      </c>
      <c r="H1129" s="181">
        <f t="shared" si="99"/>
        <v>290300</v>
      </c>
      <c r="I1129" s="181">
        <f t="shared" si="100"/>
        <v>460</v>
      </c>
      <c r="J1129" s="181" t="str">
        <f>'FÚ_stav 1. 7. 2026'!$A$4</f>
        <v>Ředitel FÚ</v>
      </c>
      <c r="K1129" s="181" t="s">
        <v>518</v>
      </c>
      <c r="L1129" s="181" t="str">
        <f t="shared" si="106"/>
        <v>Sekce ÚP v Havlíčkově Brodě</v>
      </c>
      <c r="M1129" s="181" t="str">
        <f>_xlfn.XLOOKUP(I1129,'Sekce_ÚP_stav 1. 12. 2025'!$F$4:$F$71,'Sekce_ÚP_stav 1. 12. 2025'!$A$4:$A$71,"nenalezeno",0)</f>
        <v>Ředitel sekce ÚP</v>
      </c>
      <c r="N1129" s="181" t="str">
        <f>_xlfn.XLOOKUP(I1129,'Sekce_ÚP_stav 1. 12. 2025'!$F$4:$F$71,'Sekce_ÚP_stav 1. 12. 2025'!$C$4:$C$71,"nenalezeno",0)</f>
        <v>Oddělení majetkových daní</v>
      </c>
      <c r="O1129" s="181"/>
    </row>
    <row r="1130" spans="1:15" x14ac:dyDescent="0.25">
      <c r="A1130" s="233"/>
      <c r="B1130" s="114">
        <v>290300510</v>
      </c>
      <c r="C1130" s="115" t="s">
        <v>1599</v>
      </c>
      <c r="D1130" s="181">
        <f t="shared" si="97"/>
        <v>29</v>
      </c>
      <c r="E1130" s="181" t="str">
        <f>_xlfn.XLOOKUP(D1130,Číselník!A:A,Číselník!B:B,"nenalezeno",0)</f>
        <v>FÚ pro Kraj Vysočina</v>
      </c>
      <c r="F1130" s="181">
        <f t="shared" si="98"/>
        <v>2903</v>
      </c>
      <c r="G1130" s="181" t="str">
        <f>_xlfn.XLOOKUP(F1130,'Číselník II_stav 1. 7. 2026'!A:A,'Číselník II_stav 1. 7. 2026'!B:B,"nenalezeno",0)</f>
        <v>Sekce ÚP v Havlíčkově Brodě</v>
      </c>
      <c r="H1130" s="181">
        <f t="shared" si="99"/>
        <v>290300</v>
      </c>
      <c r="I1130" s="181">
        <f t="shared" si="100"/>
        <v>510</v>
      </c>
      <c r="J1130" s="181" t="str">
        <f>'FÚ_stav 1. 7. 2026'!$A$4</f>
        <v>Ředitel FÚ</v>
      </c>
      <c r="K1130" s="181" t="s">
        <v>518</v>
      </c>
      <c r="L1130" s="181" t="str">
        <f t="shared" si="106"/>
        <v>Sekce ÚP v Havlíčkově Brodě</v>
      </c>
      <c r="M1130" s="181" t="str">
        <f>_xlfn.XLOOKUP(I1130,'Sekce_ÚP_stav 1. 12. 2025'!$F$4:$F$71,'Sekce_ÚP_stav 1. 12. 2025'!$A$4:$A$71,"nenalezeno",0)</f>
        <v>Ředitel sekce ÚP</v>
      </c>
      <c r="N1130" s="181" t="str">
        <f>_xlfn.XLOOKUP(I1130,'Sekce_ÚP_stav 1. 12. 2025'!$F$4:$F$71,'Sekce_ÚP_stav 1. 12. 2025'!$C$4:$C$71,"nenalezeno",0)</f>
        <v>Oddělení správy registrů</v>
      </c>
      <c r="O1130" s="181"/>
    </row>
    <row r="1131" spans="1:15" x14ac:dyDescent="0.25">
      <c r="A1131" s="233"/>
      <c r="B1131" s="114">
        <v>290350050</v>
      </c>
      <c r="C1131" s="115" t="s">
        <v>1600</v>
      </c>
      <c r="D1131" s="181">
        <f t="shared" si="97"/>
        <v>29</v>
      </c>
      <c r="E1131" s="181" t="str">
        <f>_xlfn.XLOOKUP(D1131,Číselník!A:A,Číselník!B:B,"nenalezeno",0)</f>
        <v>FÚ pro Kraj Vysočina</v>
      </c>
      <c r="F1131" s="181">
        <f t="shared" si="98"/>
        <v>2903</v>
      </c>
      <c r="G1131" s="181" t="str">
        <f>_xlfn.XLOOKUP(F1131,'Číselník II_stav 1. 7. 2026'!A:A,'Číselník II_stav 1. 7. 2026'!B:B,"nenalezeno",0)</f>
        <v>Sekce ÚP v Havlíčkově Brodě</v>
      </c>
      <c r="H1131" s="181">
        <f t="shared" si="99"/>
        <v>290350</v>
      </c>
      <c r="I1131" s="181">
        <f t="shared" si="100"/>
        <v>50050</v>
      </c>
      <c r="J1131" s="181" t="str">
        <f>'FÚ_stav 1. 7. 2026'!$A$4</f>
        <v>Ředitel FÚ</v>
      </c>
      <c r="K1131" s="181" t="s">
        <v>518</v>
      </c>
      <c r="L1131" s="181" t="str">
        <f t="shared" si="106"/>
        <v>Sekce ÚP v Havlíčkově Brodě</v>
      </c>
      <c r="M1131" s="181" t="str">
        <f>_xlfn.XLOOKUP(I1131,'Sekce_ÚP_stav 1. 12. 2025'!$F$4:$F$71,'Sekce_ÚP_stav 1. 12. 2025'!$A$4:$A$71,"nenalezeno",0)</f>
        <v>Ředitel sekce ÚP</v>
      </c>
      <c r="N1131" s="181" t="str">
        <f>_xlfn.XLOOKUP(I1131,'Sekce_ÚP_stav 1. 12. 2025'!$F$4:$F$71,'Sekce_ÚP_stav 1. 12. 2025'!$C$4:$C$71,"nenalezeno",0)</f>
        <v>Odbor vyměřovací</v>
      </c>
      <c r="O1131" s="181"/>
    </row>
    <row r="1132" spans="1:15" x14ac:dyDescent="0.25">
      <c r="A1132" s="233"/>
      <c r="B1132" s="114">
        <v>290350521</v>
      </c>
      <c r="C1132" s="115" t="s">
        <v>1601</v>
      </c>
      <c r="D1132" s="181">
        <f t="shared" si="97"/>
        <v>29</v>
      </c>
      <c r="E1132" s="181" t="str">
        <f>_xlfn.XLOOKUP(D1132,Číselník!A:A,Číselník!B:B,"nenalezeno",0)</f>
        <v>FÚ pro Kraj Vysočina</v>
      </c>
      <c r="F1132" s="181">
        <f t="shared" si="98"/>
        <v>2903</v>
      </c>
      <c r="G1132" s="181" t="str">
        <f>_xlfn.XLOOKUP(F1132,'Číselník II_stav 1. 7. 2026'!A:A,'Číselník II_stav 1. 7. 2026'!B:B,"nenalezeno",0)</f>
        <v>Sekce ÚP v Havlíčkově Brodě</v>
      </c>
      <c r="H1132" s="181">
        <f t="shared" si="99"/>
        <v>290350</v>
      </c>
      <c r="I1132" s="181">
        <f t="shared" si="100"/>
        <v>50521</v>
      </c>
      <c r="J1132" s="181" t="str">
        <f>'FÚ_stav 1. 7. 2026'!$A$4</f>
        <v>Ředitel FÚ</v>
      </c>
      <c r="K1132" s="181" t="s">
        <v>518</v>
      </c>
      <c r="L1132" s="181" t="str">
        <f t="shared" si="106"/>
        <v>Sekce ÚP v Havlíčkově Brodě</v>
      </c>
      <c r="M1132" s="181" t="str">
        <f>_xlfn.XLOOKUP(I1132,'Sekce_ÚP_stav 1. 12. 2025'!$F$4:$F$71,'Sekce_ÚP_stav 1. 12. 2025'!$A$4:$A$71,"nenalezeno",0)</f>
        <v>Ředitel sekce ÚP</v>
      </c>
      <c r="N1132" s="181" t="str">
        <f>_xlfn.XLOOKUP(I1132,'Sekce_ÚP_stav 1. 12. 2025'!$F$4:$F$71,'Sekce_ÚP_stav 1. 12. 2025'!$C$4:$C$71,"nenalezeno",0)</f>
        <v>Odbor vyměřovací</v>
      </c>
      <c r="O1132" s="181" t="str">
        <f>_xlfn.XLOOKUP(I1132,'Sekce_ÚP_stav 1. 12. 2025'!$F$4:$F$71,'Sekce_ÚP_stav 1. 12. 2025'!$D$4:$D$71,"nenalezeno",0)</f>
        <v>Oddělení vyměřovací I</v>
      </c>
    </row>
    <row r="1133" spans="1:15" x14ac:dyDescent="0.25">
      <c r="A1133" s="233"/>
      <c r="B1133" s="114">
        <v>290350522</v>
      </c>
      <c r="C1133" s="115" t="s">
        <v>1602</v>
      </c>
      <c r="D1133" s="181">
        <f t="shared" si="97"/>
        <v>29</v>
      </c>
      <c r="E1133" s="181" t="str">
        <f>_xlfn.XLOOKUP(D1133,Číselník!A:A,Číselník!B:B,"nenalezeno",0)</f>
        <v>FÚ pro Kraj Vysočina</v>
      </c>
      <c r="F1133" s="181">
        <f t="shared" si="98"/>
        <v>2903</v>
      </c>
      <c r="G1133" s="181" t="str">
        <f>_xlfn.XLOOKUP(F1133,'Číselník II_stav 1. 7. 2026'!A:A,'Číselník II_stav 1. 7. 2026'!B:B,"nenalezeno",0)</f>
        <v>Sekce ÚP v Havlíčkově Brodě</v>
      </c>
      <c r="H1133" s="181">
        <f t="shared" si="99"/>
        <v>290350</v>
      </c>
      <c r="I1133" s="181">
        <f t="shared" si="100"/>
        <v>50522</v>
      </c>
      <c r="J1133" s="181" t="str">
        <f>'FÚ_stav 1. 7. 2026'!$A$4</f>
        <v>Ředitel FÚ</v>
      </c>
      <c r="K1133" s="181" t="s">
        <v>518</v>
      </c>
      <c r="L1133" s="181" t="str">
        <f t="shared" si="106"/>
        <v>Sekce ÚP v Havlíčkově Brodě</v>
      </c>
      <c r="M1133" s="181" t="str">
        <f>_xlfn.XLOOKUP(I1133,'Sekce_ÚP_stav 1. 12. 2025'!$F$4:$F$71,'Sekce_ÚP_stav 1. 12. 2025'!$A$4:$A$71,"nenalezeno",0)</f>
        <v>Ředitel sekce ÚP</v>
      </c>
      <c r="N1133" s="181" t="str">
        <f>_xlfn.XLOOKUP(I1133,'Sekce_ÚP_stav 1. 12. 2025'!$F$4:$F$71,'Sekce_ÚP_stav 1. 12. 2025'!$C$4:$C$71,"nenalezeno",0)</f>
        <v>Odbor vyměřovací</v>
      </c>
      <c r="O1133" s="181" t="str">
        <f>_xlfn.XLOOKUP(I1133,'Sekce_ÚP_stav 1. 12. 2025'!$F$4:$F$71,'Sekce_ÚP_stav 1. 12. 2025'!$D$4:$D$71,"nenalezeno",0)</f>
        <v>Oddělení vyměřovací II</v>
      </c>
    </row>
    <row r="1134" spans="1:15" x14ac:dyDescent="0.25">
      <c r="A1134" s="233"/>
      <c r="B1134" s="114">
        <v>290350523</v>
      </c>
      <c r="C1134" s="115" t="s">
        <v>1603</v>
      </c>
      <c r="D1134" s="181">
        <f t="shared" si="97"/>
        <v>29</v>
      </c>
      <c r="E1134" s="181" t="str">
        <f>_xlfn.XLOOKUP(D1134,Číselník!A:A,Číselník!B:B,"nenalezeno",0)</f>
        <v>FÚ pro Kraj Vysočina</v>
      </c>
      <c r="F1134" s="181">
        <f t="shared" si="98"/>
        <v>2903</v>
      </c>
      <c r="G1134" s="181" t="str">
        <f>_xlfn.XLOOKUP(F1134,'Číselník II_stav 1. 7. 2026'!A:A,'Číselník II_stav 1. 7. 2026'!B:B,"nenalezeno",0)</f>
        <v>Sekce ÚP v Havlíčkově Brodě</v>
      </c>
      <c r="H1134" s="181">
        <f t="shared" si="99"/>
        <v>290350</v>
      </c>
      <c r="I1134" s="181">
        <f t="shared" si="100"/>
        <v>50523</v>
      </c>
      <c r="J1134" s="181" t="str">
        <f>'FÚ_stav 1. 7. 2026'!$A$4</f>
        <v>Ředitel FÚ</v>
      </c>
      <c r="K1134" s="181" t="s">
        <v>518</v>
      </c>
      <c r="L1134" s="181" t="str">
        <f t="shared" si="106"/>
        <v>Sekce ÚP v Havlíčkově Brodě</v>
      </c>
      <c r="M1134" s="181" t="str">
        <f>_xlfn.XLOOKUP(I1134,'Sekce_ÚP_stav 1. 12. 2025'!$F$4:$F$71,'Sekce_ÚP_stav 1. 12. 2025'!$A$4:$A$71,"nenalezeno",0)</f>
        <v>Ředitel sekce ÚP</v>
      </c>
      <c r="N1134" s="181" t="str">
        <f>_xlfn.XLOOKUP(I1134,'Sekce_ÚP_stav 1. 12. 2025'!$F$4:$F$71,'Sekce_ÚP_stav 1. 12. 2025'!$C$4:$C$71,"nenalezeno",0)</f>
        <v>Odbor vyměřovací</v>
      </c>
      <c r="O1134" s="181" t="str">
        <f>_xlfn.XLOOKUP(I1134,'Sekce_ÚP_stav 1. 12. 2025'!$F$4:$F$71,'Sekce_ÚP_stav 1. 12. 2025'!$D$4:$D$71,"nenalezeno",0)</f>
        <v>Oddělení vyměřovací III</v>
      </c>
    </row>
    <row r="1135" spans="1:15" x14ac:dyDescent="0.25">
      <c r="A1135" s="233"/>
      <c r="B1135" s="114">
        <v>290360050</v>
      </c>
      <c r="C1135" s="115" t="s">
        <v>1604</v>
      </c>
      <c r="D1135" s="181">
        <f t="shared" si="97"/>
        <v>29</v>
      </c>
      <c r="E1135" s="181" t="str">
        <f>_xlfn.XLOOKUP(D1135,Číselník!A:A,Číselník!B:B,"nenalezeno",0)</f>
        <v>FÚ pro Kraj Vysočina</v>
      </c>
      <c r="F1135" s="181">
        <f t="shared" si="98"/>
        <v>2903</v>
      </c>
      <c r="G1135" s="181" t="str">
        <f>_xlfn.XLOOKUP(F1135,'Číselník II_stav 1. 7. 2026'!A:A,'Číselník II_stav 1. 7. 2026'!B:B,"nenalezeno",0)</f>
        <v>Sekce ÚP v Havlíčkově Brodě</v>
      </c>
      <c r="H1135" s="181">
        <f t="shared" si="99"/>
        <v>290360</v>
      </c>
      <c r="I1135" s="181">
        <f t="shared" si="100"/>
        <v>60050</v>
      </c>
      <c r="J1135" s="181" t="str">
        <f>'FÚ_stav 1. 7. 2026'!$A$4</f>
        <v>Ředitel FÚ</v>
      </c>
      <c r="K1135" s="181" t="s">
        <v>518</v>
      </c>
      <c r="L1135" s="181" t="str">
        <f t="shared" si="106"/>
        <v>Sekce ÚP v Havlíčkově Brodě</v>
      </c>
      <c r="M1135" s="181" t="str">
        <f>_xlfn.XLOOKUP(I1135,'Sekce_ÚP_stav 1. 12. 2025'!$F$4:$F$71,'Sekce_ÚP_stav 1. 12. 2025'!$A$4:$A$71,"nenalezeno",0)</f>
        <v>Ředitel sekce ÚP</v>
      </c>
      <c r="N1135" s="181" t="str">
        <f>_xlfn.XLOOKUP(I1135,'Sekce_ÚP_stav 1. 12. 2025'!$F$4:$F$71,'Sekce_ÚP_stav 1. 12. 2025'!$C$4:$C$71,"nenalezeno",0)</f>
        <v>Odbor kontrolní</v>
      </c>
      <c r="O1135" s="181"/>
    </row>
    <row r="1136" spans="1:15" x14ac:dyDescent="0.25">
      <c r="A1136" s="233"/>
      <c r="B1136" s="114">
        <v>290360561</v>
      </c>
      <c r="C1136" s="115" t="s">
        <v>1605</v>
      </c>
      <c r="D1136" s="181">
        <f t="shared" si="97"/>
        <v>29</v>
      </c>
      <c r="E1136" s="181" t="str">
        <f>_xlfn.XLOOKUP(D1136,Číselník!A:A,Číselník!B:B,"nenalezeno",0)</f>
        <v>FÚ pro Kraj Vysočina</v>
      </c>
      <c r="F1136" s="181">
        <f t="shared" si="98"/>
        <v>2903</v>
      </c>
      <c r="G1136" s="181" t="str">
        <f>_xlfn.XLOOKUP(F1136,'Číselník II_stav 1. 7. 2026'!A:A,'Číselník II_stav 1. 7. 2026'!B:B,"nenalezeno",0)</f>
        <v>Sekce ÚP v Havlíčkově Brodě</v>
      </c>
      <c r="H1136" s="181">
        <f t="shared" si="99"/>
        <v>290360</v>
      </c>
      <c r="I1136" s="181">
        <f t="shared" si="100"/>
        <v>60561</v>
      </c>
      <c r="J1136" s="181" t="str">
        <f>'FÚ_stav 1. 7. 2026'!$A$4</f>
        <v>Ředitel FÚ</v>
      </c>
      <c r="K1136" s="181" t="s">
        <v>518</v>
      </c>
      <c r="L1136" s="181" t="str">
        <f t="shared" si="106"/>
        <v>Sekce ÚP v Havlíčkově Brodě</v>
      </c>
      <c r="M1136" s="181" t="str">
        <f>_xlfn.XLOOKUP(I1136,'Sekce_ÚP_stav 1. 12. 2025'!$F$4:$F$71,'Sekce_ÚP_stav 1. 12. 2025'!$A$4:$A$71,"nenalezeno",0)</f>
        <v>Ředitel sekce ÚP</v>
      </c>
      <c r="N1136" s="181" t="str">
        <f>_xlfn.XLOOKUP(I1136,'Sekce_ÚP_stav 1. 12. 2025'!$F$4:$F$71,'Sekce_ÚP_stav 1. 12. 2025'!$C$4:$C$71,"nenalezeno",0)</f>
        <v>Odbor kontrolní</v>
      </c>
      <c r="O1136" s="181" t="str">
        <f>_xlfn.XLOOKUP(I1136,'Sekce_ÚP_stav 1. 12. 2025'!$F$4:$F$71,'Sekce_ÚP_stav 1. 12. 2025'!$D$4:$D$71,"nenalezeno",0)</f>
        <v>Oddělení kontrolní I</v>
      </c>
    </row>
    <row r="1137" spans="1:15" x14ac:dyDescent="0.25">
      <c r="A1137" s="233"/>
      <c r="B1137" s="114">
        <v>290360562</v>
      </c>
      <c r="C1137" s="115" t="s">
        <v>1606</v>
      </c>
      <c r="D1137" s="181">
        <f t="shared" si="97"/>
        <v>29</v>
      </c>
      <c r="E1137" s="181" t="str">
        <f>_xlfn.XLOOKUP(D1137,Číselník!A:A,Číselník!B:B,"nenalezeno",0)</f>
        <v>FÚ pro Kraj Vysočina</v>
      </c>
      <c r="F1137" s="181">
        <f t="shared" si="98"/>
        <v>2903</v>
      </c>
      <c r="G1137" s="181" t="str">
        <f>_xlfn.XLOOKUP(F1137,'Číselník II_stav 1. 7. 2026'!A:A,'Číselník II_stav 1. 7. 2026'!B:B,"nenalezeno",0)</f>
        <v>Sekce ÚP v Havlíčkově Brodě</v>
      </c>
      <c r="H1137" s="181">
        <f t="shared" si="99"/>
        <v>290360</v>
      </c>
      <c r="I1137" s="181">
        <f t="shared" si="100"/>
        <v>60562</v>
      </c>
      <c r="J1137" s="181" t="str">
        <f>'FÚ_stav 1. 7. 2026'!$A$4</f>
        <v>Ředitel FÚ</v>
      </c>
      <c r="K1137" s="181" t="s">
        <v>518</v>
      </c>
      <c r="L1137" s="181" t="str">
        <f t="shared" si="106"/>
        <v>Sekce ÚP v Havlíčkově Brodě</v>
      </c>
      <c r="M1137" s="181" t="str">
        <f>_xlfn.XLOOKUP(I1137,'Sekce_ÚP_stav 1. 12. 2025'!$F$4:$F$71,'Sekce_ÚP_stav 1. 12. 2025'!$A$4:$A$71,"nenalezeno",0)</f>
        <v>Ředitel sekce ÚP</v>
      </c>
      <c r="N1137" s="181" t="str">
        <f>_xlfn.XLOOKUP(I1137,'Sekce_ÚP_stav 1. 12. 2025'!$F$4:$F$71,'Sekce_ÚP_stav 1. 12. 2025'!$C$4:$C$71,"nenalezeno",0)</f>
        <v>Odbor kontrolní</v>
      </c>
      <c r="O1137" s="181" t="str">
        <f>_xlfn.XLOOKUP(I1137,'Sekce_ÚP_stav 1. 12. 2025'!$F$4:$F$71,'Sekce_ÚP_stav 1. 12. 2025'!$D$4:$D$71,"nenalezeno",0)</f>
        <v>Oddělení kontrolní II</v>
      </c>
    </row>
    <row r="1138" spans="1:15" x14ac:dyDescent="0.25">
      <c r="A1138" s="233"/>
      <c r="B1138" s="114">
        <v>290360563</v>
      </c>
      <c r="C1138" s="115" t="s">
        <v>1607</v>
      </c>
      <c r="D1138" s="181">
        <f t="shared" si="97"/>
        <v>29</v>
      </c>
      <c r="E1138" s="181" t="str">
        <f>_xlfn.XLOOKUP(D1138,Číselník!A:A,Číselník!B:B,"nenalezeno",0)</f>
        <v>FÚ pro Kraj Vysočina</v>
      </c>
      <c r="F1138" s="181">
        <f t="shared" si="98"/>
        <v>2903</v>
      </c>
      <c r="G1138" s="181" t="str">
        <f>_xlfn.XLOOKUP(F1138,'Číselník II_stav 1. 7. 2026'!A:A,'Číselník II_stav 1. 7. 2026'!B:B,"nenalezeno",0)</f>
        <v>Sekce ÚP v Havlíčkově Brodě</v>
      </c>
      <c r="H1138" s="181">
        <f t="shared" si="99"/>
        <v>290360</v>
      </c>
      <c r="I1138" s="181">
        <f t="shared" si="100"/>
        <v>60563</v>
      </c>
      <c r="J1138" s="181" t="str">
        <f>'FÚ_stav 1. 7. 2026'!$A$4</f>
        <v>Ředitel FÚ</v>
      </c>
      <c r="K1138" s="181" t="s">
        <v>518</v>
      </c>
      <c r="L1138" s="181" t="str">
        <f t="shared" si="106"/>
        <v>Sekce ÚP v Havlíčkově Brodě</v>
      </c>
      <c r="M1138" s="181" t="str">
        <f>_xlfn.XLOOKUP(I1138,'Sekce_ÚP_stav 1. 12. 2025'!$F$4:$F$71,'Sekce_ÚP_stav 1. 12. 2025'!$A$4:$A$71,"nenalezeno",0)</f>
        <v>Ředitel sekce ÚP</v>
      </c>
      <c r="N1138" s="181" t="str">
        <f>_xlfn.XLOOKUP(I1138,'Sekce_ÚP_stav 1. 12. 2025'!$F$4:$F$71,'Sekce_ÚP_stav 1. 12. 2025'!$C$4:$C$71,"nenalezeno",0)</f>
        <v>Odbor kontrolní</v>
      </c>
      <c r="O1138" s="181" t="str">
        <f>_xlfn.XLOOKUP(I1138,'Sekce_ÚP_stav 1. 12. 2025'!$F$4:$F$71,'Sekce_ÚP_stav 1. 12. 2025'!$D$4:$D$71,"nenalezeno",0)</f>
        <v>Oddělení kontrolní III</v>
      </c>
    </row>
    <row r="1139" spans="1:15" x14ac:dyDescent="0.25">
      <c r="A1139" s="233"/>
      <c r="B1139" s="114">
        <v>291000030</v>
      </c>
      <c r="C1139" s="115" t="s">
        <v>1608</v>
      </c>
      <c r="D1139" s="181">
        <f t="shared" si="97"/>
        <v>29</v>
      </c>
      <c r="E1139" s="181" t="str">
        <f>_xlfn.XLOOKUP(D1139,Číselník!A:A,Číselník!B:B,"nenalezeno",0)</f>
        <v>FÚ pro Kraj Vysočina</v>
      </c>
      <c r="F1139" s="181">
        <f t="shared" si="98"/>
        <v>2910</v>
      </c>
      <c r="G1139" s="181" t="str">
        <f>_xlfn.XLOOKUP(F1139,'Číselník II_stav 1. 7. 2026'!A:A,'Číselník II_stav 1. 7. 2026'!B:B,"nenalezeno",0)</f>
        <v>Sekce ÚP v Pelhřimově</v>
      </c>
      <c r="H1139" s="181">
        <f t="shared" si="99"/>
        <v>291000</v>
      </c>
      <c r="I1139" s="181">
        <f t="shared" si="100"/>
        <v>30</v>
      </c>
      <c r="J1139" s="181" t="str">
        <f>'FÚ_stav 1. 7. 2026'!$A$4</f>
        <v>Ředitel FÚ</v>
      </c>
      <c r="K1139" s="181" t="s">
        <v>519</v>
      </c>
      <c r="L1139" s="181" t="str">
        <f t="shared" si="106"/>
        <v>Sekce ÚP v Pelhřimově</v>
      </c>
      <c r="M1139" s="181" t="str">
        <f>_xlfn.XLOOKUP(I1139,'Sekce_ÚP_stav 1. 12. 2025'!$F$4:$F$71,'Sekce_ÚP_stav 1. 12. 2025'!$A$4:$A$71,"nenalezeno",0)</f>
        <v>Ředitel sekce ÚP</v>
      </c>
      <c r="N1139" s="181"/>
      <c r="O1139" s="181"/>
    </row>
    <row r="1140" spans="1:15" x14ac:dyDescent="0.25">
      <c r="A1140" s="233"/>
      <c r="B1140" s="114">
        <v>291000460</v>
      </c>
      <c r="C1140" s="115" t="s">
        <v>1609</v>
      </c>
      <c r="D1140" s="181">
        <f t="shared" si="97"/>
        <v>29</v>
      </c>
      <c r="E1140" s="181" t="str">
        <f>_xlfn.XLOOKUP(D1140,Číselník!A:A,Číselník!B:B,"nenalezeno",0)</f>
        <v>FÚ pro Kraj Vysočina</v>
      </c>
      <c r="F1140" s="181">
        <f t="shared" si="98"/>
        <v>2910</v>
      </c>
      <c r="G1140" s="181" t="str">
        <f>_xlfn.XLOOKUP(F1140,'Číselník II_stav 1. 7. 2026'!A:A,'Číselník II_stav 1. 7. 2026'!B:B,"nenalezeno",0)</f>
        <v>Sekce ÚP v Pelhřimově</v>
      </c>
      <c r="H1140" s="181">
        <f t="shared" si="99"/>
        <v>291000</v>
      </c>
      <c r="I1140" s="181">
        <f t="shared" si="100"/>
        <v>460</v>
      </c>
      <c r="J1140" s="181" t="str">
        <f>'FÚ_stav 1. 7. 2026'!$A$4</f>
        <v>Ředitel FÚ</v>
      </c>
      <c r="K1140" s="181" t="s">
        <v>519</v>
      </c>
      <c r="L1140" s="181" t="str">
        <f t="shared" si="106"/>
        <v>Sekce ÚP v Pelhřimově</v>
      </c>
      <c r="M1140" s="181" t="str">
        <f>_xlfn.XLOOKUP(I1140,'Sekce_ÚP_stav 1. 12. 2025'!$F$4:$F$71,'Sekce_ÚP_stav 1. 12. 2025'!$A$4:$A$71,"nenalezeno",0)</f>
        <v>Ředitel sekce ÚP</v>
      </c>
      <c r="N1140" s="181" t="str">
        <f>_xlfn.XLOOKUP(I1140,'Sekce_ÚP_stav 1. 12. 2025'!$F$4:$F$71,'Sekce_ÚP_stav 1. 12. 2025'!$C$4:$C$71,"nenalezeno",0)</f>
        <v>Oddělení majetkových daní</v>
      </c>
      <c r="O1140" s="181"/>
    </row>
    <row r="1141" spans="1:15" x14ac:dyDescent="0.25">
      <c r="A1141" s="233"/>
      <c r="B1141" s="114">
        <v>291000510</v>
      </c>
      <c r="C1141" s="115" t="s">
        <v>1610</v>
      </c>
      <c r="D1141" s="181">
        <f t="shared" si="97"/>
        <v>29</v>
      </c>
      <c r="E1141" s="181" t="str">
        <f>_xlfn.XLOOKUP(D1141,Číselník!A:A,Číselník!B:B,"nenalezeno",0)</f>
        <v>FÚ pro Kraj Vysočina</v>
      </c>
      <c r="F1141" s="181">
        <f t="shared" si="98"/>
        <v>2910</v>
      </c>
      <c r="G1141" s="181" t="str">
        <f>_xlfn.XLOOKUP(F1141,'Číselník II_stav 1. 7. 2026'!A:A,'Číselník II_stav 1. 7. 2026'!B:B,"nenalezeno",0)</f>
        <v>Sekce ÚP v Pelhřimově</v>
      </c>
      <c r="H1141" s="181">
        <f t="shared" si="99"/>
        <v>291000</v>
      </c>
      <c r="I1141" s="181">
        <f t="shared" si="100"/>
        <v>510</v>
      </c>
      <c r="J1141" s="181" t="str">
        <f>'FÚ_stav 1. 7. 2026'!$A$4</f>
        <v>Ředitel FÚ</v>
      </c>
      <c r="K1141" s="181" t="s">
        <v>519</v>
      </c>
      <c r="L1141" s="181" t="str">
        <f t="shared" si="106"/>
        <v>Sekce ÚP v Pelhřimově</v>
      </c>
      <c r="M1141" s="181" t="str">
        <f>_xlfn.XLOOKUP(I1141,'Sekce_ÚP_stav 1. 12. 2025'!$F$4:$F$71,'Sekce_ÚP_stav 1. 12. 2025'!$A$4:$A$71,"nenalezeno",0)</f>
        <v>Ředitel sekce ÚP</v>
      </c>
      <c r="N1141" s="181" t="str">
        <f>_xlfn.XLOOKUP(I1141,'Sekce_ÚP_stav 1. 12. 2025'!$F$4:$F$71,'Sekce_ÚP_stav 1. 12. 2025'!$C$4:$C$71,"nenalezeno",0)</f>
        <v>Oddělení správy registrů</v>
      </c>
      <c r="O1141" s="181"/>
    </row>
    <row r="1142" spans="1:15" x14ac:dyDescent="0.25">
      <c r="A1142" s="233"/>
      <c r="B1142" s="114">
        <v>291050050</v>
      </c>
      <c r="C1142" s="115" t="s">
        <v>1611</v>
      </c>
      <c r="D1142" s="181">
        <f t="shared" si="97"/>
        <v>29</v>
      </c>
      <c r="E1142" s="181" t="str">
        <f>_xlfn.XLOOKUP(D1142,Číselník!A:A,Číselník!B:B,"nenalezeno",0)</f>
        <v>FÚ pro Kraj Vysočina</v>
      </c>
      <c r="F1142" s="181">
        <f t="shared" si="98"/>
        <v>2910</v>
      </c>
      <c r="G1142" s="181" t="str">
        <f>_xlfn.XLOOKUP(F1142,'Číselník II_stav 1. 7. 2026'!A:A,'Číselník II_stav 1. 7. 2026'!B:B,"nenalezeno",0)</f>
        <v>Sekce ÚP v Pelhřimově</v>
      </c>
      <c r="H1142" s="181">
        <f t="shared" si="99"/>
        <v>291050</v>
      </c>
      <c r="I1142" s="181">
        <f t="shared" si="100"/>
        <v>50050</v>
      </c>
      <c r="J1142" s="181" t="str">
        <f>'FÚ_stav 1. 7. 2026'!$A$4</f>
        <v>Ředitel FÚ</v>
      </c>
      <c r="K1142" s="181" t="s">
        <v>519</v>
      </c>
      <c r="L1142" s="181" t="str">
        <f t="shared" si="106"/>
        <v>Sekce ÚP v Pelhřimově</v>
      </c>
      <c r="M1142" s="181" t="str">
        <f>_xlfn.XLOOKUP(I1142,'Sekce_ÚP_stav 1. 12. 2025'!$F$4:$F$71,'Sekce_ÚP_stav 1. 12. 2025'!$A$4:$A$71,"nenalezeno",0)</f>
        <v>Ředitel sekce ÚP</v>
      </c>
      <c r="N1142" s="181" t="str">
        <f>_xlfn.XLOOKUP(I1142,'Sekce_ÚP_stav 1. 12. 2025'!$F$4:$F$71,'Sekce_ÚP_stav 1. 12. 2025'!$C$4:$C$71,"nenalezeno",0)</f>
        <v>Odbor vyměřovací</v>
      </c>
      <c r="O1142" s="181"/>
    </row>
    <row r="1143" spans="1:15" x14ac:dyDescent="0.25">
      <c r="A1143" s="233"/>
      <c r="B1143" s="114">
        <v>291050521</v>
      </c>
      <c r="C1143" s="115" t="s">
        <v>1612</v>
      </c>
      <c r="D1143" s="181">
        <f t="shared" ref="D1143:D1207" si="107">VALUE(MID(B1143,1,2))</f>
        <v>29</v>
      </c>
      <c r="E1143" s="181" t="str">
        <f>_xlfn.XLOOKUP(D1143,Číselník!A:A,Číselník!B:B,"nenalezeno",0)</f>
        <v>FÚ pro Kraj Vysočina</v>
      </c>
      <c r="F1143" s="181">
        <f t="shared" ref="F1143:F1207" si="108">VALUE(MID(B1143,1,4))</f>
        <v>2910</v>
      </c>
      <c r="G1143" s="181" t="str">
        <f>_xlfn.XLOOKUP(F1143,'Číselník II_stav 1. 7. 2026'!A:A,'Číselník II_stav 1. 7. 2026'!B:B,"nenalezeno",0)</f>
        <v>Sekce ÚP v Pelhřimově</v>
      </c>
      <c r="H1143" s="181">
        <f t="shared" ref="H1143:H1207" si="109">VALUE(MID(B1143,1,6))</f>
        <v>291050</v>
      </c>
      <c r="I1143" s="181">
        <f t="shared" ref="I1143:I1207" si="110">VALUE(MID(B1143,5,8))</f>
        <v>50521</v>
      </c>
      <c r="J1143" s="181" t="str">
        <f>'FÚ_stav 1. 7. 2026'!$A$4</f>
        <v>Ředitel FÚ</v>
      </c>
      <c r="K1143" s="181" t="s">
        <v>519</v>
      </c>
      <c r="L1143" s="181" t="str">
        <f t="shared" si="106"/>
        <v>Sekce ÚP v Pelhřimově</v>
      </c>
      <c r="M1143" s="181" t="str">
        <f>_xlfn.XLOOKUP(I1143,'Sekce_ÚP_stav 1. 12. 2025'!$F$4:$F$71,'Sekce_ÚP_stav 1. 12. 2025'!$A$4:$A$71,"nenalezeno",0)</f>
        <v>Ředitel sekce ÚP</v>
      </c>
      <c r="N1143" s="181" t="str">
        <f>_xlfn.XLOOKUP(I1143,'Sekce_ÚP_stav 1. 12. 2025'!$F$4:$F$71,'Sekce_ÚP_stav 1. 12. 2025'!$C$4:$C$71,"nenalezeno",0)</f>
        <v>Odbor vyměřovací</v>
      </c>
      <c r="O1143" s="181" t="str">
        <f>_xlfn.XLOOKUP(I1143,'Sekce_ÚP_stav 1. 12. 2025'!$F$4:$F$71,'Sekce_ÚP_stav 1. 12. 2025'!$D$4:$D$71,"nenalezeno",0)</f>
        <v>Oddělení vyměřovací I</v>
      </c>
    </row>
    <row r="1144" spans="1:15" x14ac:dyDescent="0.25">
      <c r="A1144" s="233"/>
      <c r="B1144" s="114">
        <v>291050522</v>
      </c>
      <c r="C1144" s="115" t="s">
        <v>1613</v>
      </c>
      <c r="D1144" s="181">
        <f t="shared" si="107"/>
        <v>29</v>
      </c>
      <c r="E1144" s="181" t="str">
        <f>_xlfn.XLOOKUP(D1144,Číselník!A:A,Číselník!B:B,"nenalezeno",0)</f>
        <v>FÚ pro Kraj Vysočina</v>
      </c>
      <c r="F1144" s="181">
        <f t="shared" si="108"/>
        <v>2910</v>
      </c>
      <c r="G1144" s="181" t="str">
        <f>_xlfn.XLOOKUP(F1144,'Číselník II_stav 1. 7. 2026'!A:A,'Číselník II_stav 1. 7. 2026'!B:B,"nenalezeno",0)</f>
        <v>Sekce ÚP v Pelhřimově</v>
      </c>
      <c r="H1144" s="181">
        <f t="shared" si="109"/>
        <v>291050</v>
      </c>
      <c r="I1144" s="181">
        <f t="shared" si="110"/>
        <v>50522</v>
      </c>
      <c r="J1144" s="181" t="str">
        <f>'FÚ_stav 1. 7. 2026'!$A$4</f>
        <v>Ředitel FÚ</v>
      </c>
      <c r="K1144" s="181" t="s">
        <v>519</v>
      </c>
      <c r="L1144" s="181" t="str">
        <f t="shared" si="106"/>
        <v>Sekce ÚP v Pelhřimově</v>
      </c>
      <c r="M1144" s="181" t="str">
        <f>_xlfn.XLOOKUP(I1144,'Sekce_ÚP_stav 1. 12. 2025'!$F$4:$F$71,'Sekce_ÚP_stav 1. 12. 2025'!$A$4:$A$71,"nenalezeno",0)</f>
        <v>Ředitel sekce ÚP</v>
      </c>
      <c r="N1144" s="181" t="str">
        <f>_xlfn.XLOOKUP(I1144,'Sekce_ÚP_stav 1. 12. 2025'!$F$4:$F$71,'Sekce_ÚP_stav 1. 12. 2025'!$C$4:$C$71,"nenalezeno",0)</f>
        <v>Odbor vyměřovací</v>
      </c>
      <c r="O1144" s="181" t="str">
        <f>_xlfn.XLOOKUP(I1144,'Sekce_ÚP_stav 1. 12. 2025'!$F$4:$F$71,'Sekce_ÚP_stav 1. 12. 2025'!$D$4:$D$71,"nenalezeno",0)</f>
        <v>Oddělení vyměřovací II</v>
      </c>
    </row>
    <row r="1145" spans="1:15" x14ac:dyDescent="0.25">
      <c r="A1145" s="233"/>
      <c r="B1145" s="114">
        <v>291060050</v>
      </c>
      <c r="C1145" s="115" t="s">
        <v>1614</v>
      </c>
      <c r="D1145" s="181">
        <f t="shared" si="107"/>
        <v>29</v>
      </c>
      <c r="E1145" s="181" t="str">
        <f>_xlfn.XLOOKUP(D1145,Číselník!A:A,Číselník!B:B,"nenalezeno",0)</f>
        <v>FÚ pro Kraj Vysočina</v>
      </c>
      <c r="F1145" s="181">
        <f t="shared" si="108"/>
        <v>2910</v>
      </c>
      <c r="G1145" s="181" t="str">
        <f>_xlfn.XLOOKUP(F1145,'Číselník II_stav 1. 7. 2026'!A:A,'Číselník II_stav 1. 7. 2026'!B:B,"nenalezeno",0)</f>
        <v>Sekce ÚP v Pelhřimově</v>
      </c>
      <c r="H1145" s="181">
        <f t="shared" si="109"/>
        <v>291060</v>
      </c>
      <c r="I1145" s="181">
        <f t="shared" si="110"/>
        <v>60050</v>
      </c>
      <c r="J1145" s="181" t="str">
        <f>'FÚ_stav 1. 7. 2026'!$A$4</f>
        <v>Ředitel FÚ</v>
      </c>
      <c r="K1145" s="181" t="s">
        <v>519</v>
      </c>
      <c r="L1145" s="181" t="str">
        <f t="shared" si="106"/>
        <v>Sekce ÚP v Pelhřimově</v>
      </c>
      <c r="M1145" s="181" t="str">
        <f>_xlfn.XLOOKUP(I1145,'Sekce_ÚP_stav 1. 12. 2025'!$F$4:$F$71,'Sekce_ÚP_stav 1. 12. 2025'!$A$4:$A$71,"nenalezeno",0)</f>
        <v>Ředitel sekce ÚP</v>
      </c>
      <c r="N1145" s="181" t="str">
        <f>_xlfn.XLOOKUP(I1145,'Sekce_ÚP_stav 1. 12. 2025'!$F$4:$F$71,'Sekce_ÚP_stav 1. 12. 2025'!$C$4:$C$71,"nenalezeno",0)</f>
        <v>Odbor kontrolní</v>
      </c>
      <c r="O1145" s="181"/>
    </row>
    <row r="1146" spans="1:15" x14ac:dyDescent="0.25">
      <c r="A1146" s="233"/>
      <c r="B1146" s="114">
        <v>291060561</v>
      </c>
      <c r="C1146" s="115" t="s">
        <v>1615</v>
      </c>
      <c r="D1146" s="181">
        <f t="shared" si="107"/>
        <v>29</v>
      </c>
      <c r="E1146" s="181" t="str">
        <f>_xlfn.XLOOKUP(D1146,Číselník!A:A,Číselník!B:B,"nenalezeno",0)</f>
        <v>FÚ pro Kraj Vysočina</v>
      </c>
      <c r="F1146" s="181">
        <f t="shared" si="108"/>
        <v>2910</v>
      </c>
      <c r="G1146" s="181" t="str">
        <f>_xlfn.XLOOKUP(F1146,'Číselník II_stav 1. 7. 2026'!A:A,'Číselník II_stav 1. 7. 2026'!B:B,"nenalezeno",0)</f>
        <v>Sekce ÚP v Pelhřimově</v>
      </c>
      <c r="H1146" s="181">
        <f t="shared" si="109"/>
        <v>291060</v>
      </c>
      <c r="I1146" s="181">
        <f t="shared" si="110"/>
        <v>60561</v>
      </c>
      <c r="J1146" s="181" t="str">
        <f>'FÚ_stav 1. 7. 2026'!$A$4</f>
        <v>Ředitel FÚ</v>
      </c>
      <c r="K1146" s="181" t="s">
        <v>519</v>
      </c>
      <c r="L1146" s="181" t="str">
        <f t="shared" si="106"/>
        <v>Sekce ÚP v Pelhřimově</v>
      </c>
      <c r="M1146" s="181" t="str">
        <f>_xlfn.XLOOKUP(I1146,'Sekce_ÚP_stav 1. 12. 2025'!$F$4:$F$71,'Sekce_ÚP_stav 1. 12. 2025'!$A$4:$A$71,"nenalezeno",0)</f>
        <v>Ředitel sekce ÚP</v>
      </c>
      <c r="N1146" s="181" t="str">
        <f>_xlfn.XLOOKUP(I1146,'Sekce_ÚP_stav 1. 12. 2025'!$F$4:$F$71,'Sekce_ÚP_stav 1. 12. 2025'!$C$4:$C$71,"nenalezeno",0)</f>
        <v>Odbor kontrolní</v>
      </c>
      <c r="O1146" s="181" t="str">
        <f>_xlfn.XLOOKUP(I1146,'Sekce_ÚP_stav 1. 12. 2025'!$F$4:$F$71,'Sekce_ÚP_stav 1. 12. 2025'!$D$4:$D$71,"nenalezeno",0)</f>
        <v>Oddělení kontrolní I</v>
      </c>
    </row>
    <row r="1147" spans="1:15" x14ac:dyDescent="0.25">
      <c r="A1147" s="233"/>
      <c r="B1147" s="114">
        <v>291060562</v>
      </c>
      <c r="C1147" s="115" t="s">
        <v>1616</v>
      </c>
      <c r="D1147" s="181">
        <f t="shared" si="107"/>
        <v>29</v>
      </c>
      <c r="E1147" s="181" t="str">
        <f>_xlfn.XLOOKUP(D1147,Číselník!A:A,Číselník!B:B,"nenalezeno",0)</f>
        <v>FÚ pro Kraj Vysočina</v>
      </c>
      <c r="F1147" s="181">
        <f t="shared" si="108"/>
        <v>2910</v>
      </c>
      <c r="G1147" s="181" t="str">
        <f>_xlfn.XLOOKUP(F1147,'Číselník II_stav 1. 7. 2026'!A:A,'Číselník II_stav 1. 7. 2026'!B:B,"nenalezeno",0)</f>
        <v>Sekce ÚP v Pelhřimově</v>
      </c>
      <c r="H1147" s="181">
        <f t="shared" si="109"/>
        <v>291060</v>
      </c>
      <c r="I1147" s="181">
        <f t="shared" si="110"/>
        <v>60562</v>
      </c>
      <c r="J1147" s="181" t="str">
        <f>'FÚ_stav 1. 7. 2026'!$A$4</f>
        <v>Ředitel FÚ</v>
      </c>
      <c r="K1147" s="181" t="s">
        <v>519</v>
      </c>
      <c r="L1147" s="181" t="str">
        <f t="shared" si="106"/>
        <v>Sekce ÚP v Pelhřimově</v>
      </c>
      <c r="M1147" s="181" t="str">
        <f>_xlfn.XLOOKUP(I1147,'Sekce_ÚP_stav 1. 12. 2025'!$F$4:$F$71,'Sekce_ÚP_stav 1. 12. 2025'!$A$4:$A$71,"nenalezeno",0)</f>
        <v>Ředitel sekce ÚP</v>
      </c>
      <c r="N1147" s="181" t="str">
        <f>_xlfn.XLOOKUP(I1147,'Sekce_ÚP_stav 1. 12. 2025'!$F$4:$F$71,'Sekce_ÚP_stav 1. 12. 2025'!$C$4:$C$71,"nenalezeno",0)</f>
        <v>Odbor kontrolní</v>
      </c>
      <c r="O1147" s="181" t="str">
        <f>_xlfn.XLOOKUP(I1147,'Sekce_ÚP_stav 1. 12. 2025'!$F$4:$F$71,'Sekce_ÚP_stav 1. 12. 2025'!$D$4:$D$71,"nenalezeno",0)</f>
        <v>Oddělení kontrolní II</v>
      </c>
    </row>
    <row r="1148" spans="1:15" x14ac:dyDescent="0.25">
      <c r="A1148" s="233"/>
      <c r="B1148" s="114">
        <v>291200030</v>
      </c>
      <c r="C1148" s="115" t="s">
        <v>1617</v>
      </c>
      <c r="D1148" s="181">
        <f t="shared" si="107"/>
        <v>29</v>
      </c>
      <c r="E1148" s="181" t="str">
        <f>_xlfn.XLOOKUP(D1148,Číselník!A:A,Číselník!B:B,"nenalezeno",0)</f>
        <v>FÚ pro Kraj Vysočina</v>
      </c>
      <c r="F1148" s="181">
        <f t="shared" si="108"/>
        <v>2912</v>
      </c>
      <c r="G1148" s="181" t="str">
        <f>_xlfn.XLOOKUP(F1148,'Číselník II_stav 1. 7. 2026'!A:A,'Číselník II_stav 1. 7. 2026'!B:B,"nenalezeno",0)</f>
        <v>Sekce ÚP v Třebíči</v>
      </c>
      <c r="H1148" s="181">
        <f t="shared" si="109"/>
        <v>291200</v>
      </c>
      <c r="I1148" s="181">
        <f t="shared" si="110"/>
        <v>30</v>
      </c>
      <c r="J1148" s="181" t="str">
        <f>'FÚ_stav 1. 7. 2026'!$A$4</f>
        <v>Ředitel FÚ</v>
      </c>
      <c r="K1148" s="181" t="s">
        <v>520</v>
      </c>
      <c r="L1148" s="181" t="str">
        <f t="shared" si="106"/>
        <v>Sekce ÚP v Třebíči</v>
      </c>
      <c r="M1148" s="181" t="str">
        <f>_xlfn.XLOOKUP(I1148,'Sekce_ÚP_stav 1. 12. 2025'!$F$4:$F$71,'Sekce_ÚP_stav 1. 12. 2025'!$A$4:$A$71,"nenalezeno",0)</f>
        <v>Ředitel sekce ÚP</v>
      </c>
      <c r="N1148" s="181"/>
      <c r="O1148" s="181"/>
    </row>
    <row r="1149" spans="1:15" x14ac:dyDescent="0.25">
      <c r="A1149" s="233"/>
      <c r="B1149" s="114">
        <v>291200460</v>
      </c>
      <c r="C1149" s="115" t="s">
        <v>1618</v>
      </c>
      <c r="D1149" s="181">
        <f t="shared" si="107"/>
        <v>29</v>
      </c>
      <c r="E1149" s="181" t="str">
        <f>_xlfn.XLOOKUP(D1149,Číselník!A:A,Číselník!B:B,"nenalezeno",0)</f>
        <v>FÚ pro Kraj Vysočina</v>
      </c>
      <c r="F1149" s="181">
        <f t="shared" si="108"/>
        <v>2912</v>
      </c>
      <c r="G1149" s="181" t="str">
        <f>_xlfn.XLOOKUP(F1149,'Číselník II_stav 1. 7. 2026'!A:A,'Číselník II_stav 1. 7. 2026'!B:B,"nenalezeno",0)</f>
        <v>Sekce ÚP v Třebíči</v>
      </c>
      <c r="H1149" s="181">
        <f t="shared" si="109"/>
        <v>291200</v>
      </c>
      <c r="I1149" s="181">
        <f t="shared" si="110"/>
        <v>460</v>
      </c>
      <c r="J1149" s="181" t="str">
        <f>'FÚ_stav 1. 7. 2026'!$A$4</f>
        <v>Ředitel FÚ</v>
      </c>
      <c r="K1149" s="181" t="s">
        <v>520</v>
      </c>
      <c r="L1149" s="181" t="str">
        <f t="shared" si="106"/>
        <v>Sekce ÚP v Třebíči</v>
      </c>
      <c r="M1149" s="181" t="str">
        <f>_xlfn.XLOOKUP(I1149,'Sekce_ÚP_stav 1. 12. 2025'!$F$4:$F$71,'Sekce_ÚP_stav 1. 12. 2025'!$A$4:$A$71,"nenalezeno",0)</f>
        <v>Ředitel sekce ÚP</v>
      </c>
      <c r="N1149" s="181" t="str">
        <f>_xlfn.XLOOKUP(I1149,'Sekce_ÚP_stav 1. 12. 2025'!$F$4:$F$71,'Sekce_ÚP_stav 1. 12. 2025'!$C$4:$C$71,"nenalezeno",0)</f>
        <v>Oddělení majetkových daní</v>
      </c>
      <c r="O1149" s="181"/>
    </row>
    <row r="1150" spans="1:15" x14ac:dyDescent="0.25">
      <c r="A1150" s="233"/>
      <c r="B1150" s="114">
        <v>291200510</v>
      </c>
      <c r="C1150" s="115" t="s">
        <v>1619</v>
      </c>
      <c r="D1150" s="181">
        <f t="shared" si="107"/>
        <v>29</v>
      </c>
      <c r="E1150" s="181" t="str">
        <f>_xlfn.XLOOKUP(D1150,Číselník!A:A,Číselník!B:B,"nenalezeno",0)</f>
        <v>FÚ pro Kraj Vysočina</v>
      </c>
      <c r="F1150" s="181">
        <f t="shared" si="108"/>
        <v>2912</v>
      </c>
      <c r="G1150" s="181" t="str">
        <f>_xlfn.XLOOKUP(F1150,'Číselník II_stav 1. 7. 2026'!A:A,'Číselník II_stav 1. 7. 2026'!B:B,"nenalezeno",0)</f>
        <v>Sekce ÚP v Třebíči</v>
      </c>
      <c r="H1150" s="181">
        <f t="shared" si="109"/>
        <v>291200</v>
      </c>
      <c r="I1150" s="181">
        <f t="shared" si="110"/>
        <v>510</v>
      </c>
      <c r="J1150" s="181" t="str">
        <f>'FÚ_stav 1. 7. 2026'!$A$4</f>
        <v>Ředitel FÚ</v>
      </c>
      <c r="K1150" s="181" t="s">
        <v>520</v>
      </c>
      <c r="L1150" s="181" t="str">
        <f t="shared" si="106"/>
        <v>Sekce ÚP v Třebíči</v>
      </c>
      <c r="M1150" s="181" t="str">
        <f>_xlfn.XLOOKUP(I1150,'Sekce_ÚP_stav 1. 12. 2025'!$F$4:$F$71,'Sekce_ÚP_stav 1. 12. 2025'!$A$4:$A$71,"nenalezeno",0)</f>
        <v>Ředitel sekce ÚP</v>
      </c>
      <c r="N1150" s="181" t="str">
        <f>_xlfn.XLOOKUP(I1150,'Sekce_ÚP_stav 1. 12. 2025'!$F$4:$F$71,'Sekce_ÚP_stav 1. 12. 2025'!$C$4:$C$71,"nenalezeno",0)</f>
        <v>Oddělení správy registrů</v>
      </c>
      <c r="O1150" s="181"/>
    </row>
    <row r="1151" spans="1:15" x14ac:dyDescent="0.25">
      <c r="A1151" s="233"/>
      <c r="B1151" s="114">
        <v>291250050</v>
      </c>
      <c r="C1151" s="115" t="s">
        <v>1620</v>
      </c>
      <c r="D1151" s="181">
        <f t="shared" si="107"/>
        <v>29</v>
      </c>
      <c r="E1151" s="181" t="str">
        <f>_xlfn.XLOOKUP(D1151,Číselník!A:A,Číselník!B:B,"nenalezeno",0)</f>
        <v>FÚ pro Kraj Vysočina</v>
      </c>
      <c r="F1151" s="181">
        <f t="shared" si="108"/>
        <v>2912</v>
      </c>
      <c r="G1151" s="181" t="str">
        <f>_xlfn.XLOOKUP(F1151,'Číselník II_stav 1. 7. 2026'!A:A,'Číselník II_stav 1. 7. 2026'!B:B,"nenalezeno",0)</f>
        <v>Sekce ÚP v Třebíči</v>
      </c>
      <c r="H1151" s="181">
        <f t="shared" si="109"/>
        <v>291250</v>
      </c>
      <c r="I1151" s="181">
        <f t="shared" si="110"/>
        <v>50050</v>
      </c>
      <c r="J1151" s="181" t="str">
        <f>'FÚ_stav 1. 7. 2026'!$A$4</f>
        <v>Ředitel FÚ</v>
      </c>
      <c r="K1151" s="181" t="s">
        <v>520</v>
      </c>
      <c r="L1151" s="181" t="str">
        <f t="shared" si="106"/>
        <v>Sekce ÚP v Třebíči</v>
      </c>
      <c r="M1151" s="181" t="str">
        <f>_xlfn.XLOOKUP(I1151,'Sekce_ÚP_stav 1. 12. 2025'!$F$4:$F$71,'Sekce_ÚP_stav 1. 12. 2025'!$A$4:$A$71,"nenalezeno",0)</f>
        <v>Ředitel sekce ÚP</v>
      </c>
      <c r="N1151" s="181" t="str">
        <f>_xlfn.XLOOKUP(I1151,'Sekce_ÚP_stav 1. 12. 2025'!$F$4:$F$71,'Sekce_ÚP_stav 1. 12. 2025'!$C$4:$C$71,"nenalezeno",0)</f>
        <v>Odbor vyměřovací</v>
      </c>
      <c r="O1151" s="181"/>
    </row>
    <row r="1152" spans="1:15" x14ac:dyDescent="0.25">
      <c r="A1152" s="233"/>
      <c r="B1152" s="114">
        <v>291250521</v>
      </c>
      <c r="C1152" s="115" t="s">
        <v>1621</v>
      </c>
      <c r="D1152" s="181">
        <f t="shared" si="107"/>
        <v>29</v>
      </c>
      <c r="E1152" s="181" t="str">
        <f>_xlfn.XLOOKUP(D1152,Číselník!A:A,Číselník!B:B,"nenalezeno",0)</f>
        <v>FÚ pro Kraj Vysočina</v>
      </c>
      <c r="F1152" s="181">
        <f t="shared" si="108"/>
        <v>2912</v>
      </c>
      <c r="G1152" s="181" t="str">
        <f>_xlfn.XLOOKUP(F1152,'Číselník II_stav 1. 7. 2026'!A:A,'Číselník II_stav 1. 7. 2026'!B:B,"nenalezeno",0)</f>
        <v>Sekce ÚP v Třebíči</v>
      </c>
      <c r="H1152" s="181">
        <f t="shared" si="109"/>
        <v>291250</v>
      </c>
      <c r="I1152" s="181">
        <f t="shared" si="110"/>
        <v>50521</v>
      </c>
      <c r="J1152" s="181" t="str">
        <f>'FÚ_stav 1. 7. 2026'!$A$4</f>
        <v>Ředitel FÚ</v>
      </c>
      <c r="K1152" s="181" t="s">
        <v>520</v>
      </c>
      <c r="L1152" s="181" t="str">
        <f t="shared" si="106"/>
        <v>Sekce ÚP v Třebíči</v>
      </c>
      <c r="M1152" s="181" t="str">
        <f>_xlfn.XLOOKUP(I1152,'Sekce_ÚP_stav 1. 12. 2025'!$F$4:$F$71,'Sekce_ÚP_stav 1. 12. 2025'!$A$4:$A$71,"nenalezeno",0)</f>
        <v>Ředitel sekce ÚP</v>
      </c>
      <c r="N1152" s="181" t="str">
        <f>_xlfn.XLOOKUP(I1152,'Sekce_ÚP_stav 1. 12. 2025'!$F$4:$F$71,'Sekce_ÚP_stav 1. 12. 2025'!$C$4:$C$71,"nenalezeno",0)</f>
        <v>Odbor vyměřovací</v>
      </c>
      <c r="O1152" s="181" t="str">
        <f>_xlfn.XLOOKUP(I1152,'Sekce_ÚP_stav 1. 12. 2025'!$F$4:$F$71,'Sekce_ÚP_stav 1. 12. 2025'!$D$4:$D$71,"nenalezeno",0)</f>
        <v>Oddělení vyměřovací I</v>
      </c>
    </row>
    <row r="1153" spans="1:15" x14ac:dyDescent="0.25">
      <c r="A1153" s="233"/>
      <c r="B1153" s="114">
        <v>291250522</v>
      </c>
      <c r="C1153" s="115" t="s">
        <v>1622</v>
      </c>
      <c r="D1153" s="181">
        <f t="shared" si="107"/>
        <v>29</v>
      </c>
      <c r="E1153" s="181" t="str">
        <f>_xlfn.XLOOKUP(D1153,Číselník!A:A,Číselník!B:B,"nenalezeno",0)</f>
        <v>FÚ pro Kraj Vysočina</v>
      </c>
      <c r="F1153" s="181">
        <f t="shared" si="108"/>
        <v>2912</v>
      </c>
      <c r="G1153" s="181" t="str">
        <f>_xlfn.XLOOKUP(F1153,'Číselník II_stav 1. 7. 2026'!A:A,'Číselník II_stav 1. 7. 2026'!B:B,"nenalezeno",0)</f>
        <v>Sekce ÚP v Třebíči</v>
      </c>
      <c r="H1153" s="181">
        <f t="shared" si="109"/>
        <v>291250</v>
      </c>
      <c r="I1153" s="181">
        <f t="shared" si="110"/>
        <v>50522</v>
      </c>
      <c r="J1153" s="181" t="str">
        <f>'FÚ_stav 1. 7. 2026'!$A$4</f>
        <v>Ředitel FÚ</v>
      </c>
      <c r="K1153" s="181" t="s">
        <v>520</v>
      </c>
      <c r="L1153" s="181" t="str">
        <f t="shared" si="106"/>
        <v>Sekce ÚP v Třebíči</v>
      </c>
      <c r="M1153" s="181" t="str">
        <f>_xlfn.XLOOKUP(I1153,'Sekce_ÚP_stav 1. 12. 2025'!$F$4:$F$71,'Sekce_ÚP_stav 1. 12. 2025'!$A$4:$A$71,"nenalezeno",0)</f>
        <v>Ředitel sekce ÚP</v>
      </c>
      <c r="N1153" s="181" t="str">
        <f>_xlfn.XLOOKUP(I1153,'Sekce_ÚP_stav 1. 12. 2025'!$F$4:$F$71,'Sekce_ÚP_stav 1. 12. 2025'!$C$4:$C$71,"nenalezeno",0)</f>
        <v>Odbor vyměřovací</v>
      </c>
      <c r="O1153" s="181" t="str">
        <f>_xlfn.XLOOKUP(I1153,'Sekce_ÚP_stav 1. 12. 2025'!$F$4:$F$71,'Sekce_ÚP_stav 1. 12. 2025'!$D$4:$D$71,"nenalezeno",0)</f>
        <v>Oddělení vyměřovací II</v>
      </c>
    </row>
    <row r="1154" spans="1:15" x14ac:dyDescent="0.25">
      <c r="A1154" s="233"/>
      <c r="B1154" s="114">
        <v>291250523</v>
      </c>
      <c r="C1154" s="115" t="s">
        <v>1623</v>
      </c>
      <c r="D1154" s="181">
        <f t="shared" si="107"/>
        <v>29</v>
      </c>
      <c r="E1154" s="181" t="str">
        <f>_xlfn.XLOOKUP(D1154,Číselník!A:A,Číselník!B:B,"nenalezeno",0)</f>
        <v>FÚ pro Kraj Vysočina</v>
      </c>
      <c r="F1154" s="181">
        <f t="shared" si="108"/>
        <v>2912</v>
      </c>
      <c r="G1154" s="181" t="str">
        <f>_xlfn.XLOOKUP(F1154,'Číselník II_stav 1. 7. 2026'!A:A,'Číselník II_stav 1. 7. 2026'!B:B,"nenalezeno",0)</f>
        <v>Sekce ÚP v Třebíči</v>
      </c>
      <c r="H1154" s="181">
        <f t="shared" si="109"/>
        <v>291250</v>
      </c>
      <c r="I1154" s="181">
        <f t="shared" si="110"/>
        <v>50523</v>
      </c>
      <c r="J1154" s="181" t="str">
        <f>'FÚ_stav 1. 7. 2026'!$A$4</f>
        <v>Ředitel FÚ</v>
      </c>
      <c r="K1154" s="181" t="s">
        <v>520</v>
      </c>
      <c r="L1154" s="181" t="str">
        <f t="shared" si="106"/>
        <v>Sekce ÚP v Třebíči</v>
      </c>
      <c r="M1154" s="181" t="str">
        <f>_xlfn.XLOOKUP(I1154,'Sekce_ÚP_stav 1. 12. 2025'!$F$4:$F$71,'Sekce_ÚP_stav 1. 12. 2025'!$A$4:$A$71,"nenalezeno",0)</f>
        <v>Ředitel sekce ÚP</v>
      </c>
      <c r="N1154" s="181" t="str">
        <f>_xlfn.XLOOKUP(I1154,'Sekce_ÚP_stav 1. 12. 2025'!$F$4:$F$71,'Sekce_ÚP_stav 1. 12. 2025'!$C$4:$C$71,"nenalezeno",0)</f>
        <v>Odbor vyměřovací</v>
      </c>
      <c r="O1154" s="181" t="str">
        <f>_xlfn.XLOOKUP(I1154,'Sekce_ÚP_stav 1. 12. 2025'!$F$4:$F$71,'Sekce_ÚP_stav 1. 12. 2025'!$D$4:$D$71,"nenalezeno",0)</f>
        <v>Oddělení vyměřovací III</v>
      </c>
    </row>
    <row r="1155" spans="1:15" x14ac:dyDescent="0.25">
      <c r="A1155" s="233"/>
      <c r="B1155" s="114">
        <v>291260050</v>
      </c>
      <c r="C1155" s="115" t="s">
        <v>1624</v>
      </c>
      <c r="D1155" s="181">
        <f t="shared" si="107"/>
        <v>29</v>
      </c>
      <c r="E1155" s="181" t="str">
        <f>_xlfn.XLOOKUP(D1155,Číselník!A:A,Číselník!B:B,"nenalezeno",0)</f>
        <v>FÚ pro Kraj Vysočina</v>
      </c>
      <c r="F1155" s="181">
        <f t="shared" si="108"/>
        <v>2912</v>
      </c>
      <c r="G1155" s="181" t="str">
        <f>_xlfn.XLOOKUP(F1155,'Číselník II_stav 1. 7. 2026'!A:A,'Číselník II_stav 1. 7. 2026'!B:B,"nenalezeno",0)</f>
        <v>Sekce ÚP v Třebíči</v>
      </c>
      <c r="H1155" s="181">
        <f t="shared" si="109"/>
        <v>291260</v>
      </c>
      <c r="I1155" s="181">
        <f t="shared" si="110"/>
        <v>60050</v>
      </c>
      <c r="J1155" s="181" t="str">
        <f>'FÚ_stav 1. 7. 2026'!$A$4</f>
        <v>Ředitel FÚ</v>
      </c>
      <c r="K1155" s="181" t="s">
        <v>520</v>
      </c>
      <c r="L1155" s="181" t="str">
        <f t="shared" si="106"/>
        <v>Sekce ÚP v Třebíči</v>
      </c>
      <c r="M1155" s="181" t="str">
        <f>_xlfn.XLOOKUP(I1155,'Sekce_ÚP_stav 1. 12. 2025'!$F$4:$F$71,'Sekce_ÚP_stav 1. 12. 2025'!$A$4:$A$71,"nenalezeno",0)</f>
        <v>Ředitel sekce ÚP</v>
      </c>
      <c r="N1155" s="181" t="str">
        <f>_xlfn.XLOOKUP(I1155,'Sekce_ÚP_stav 1. 12. 2025'!$F$4:$F$71,'Sekce_ÚP_stav 1. 12. 2025'!$C$4:$C$71,"nenalezeno",0)</f>
        <v>Odbor kontrolní</v>
      </c>
      <c r="O1155" s="181"/>
    </row>
    <row r="1156" spans="1:15" x14ac:dyDescent="0.25">
      <c r="A1156" s="233"/>
      <c r="B1156" s="114">
        <v>291260561</v>
      </c>
      <c r="C1156" s="115" t="s">
        <v>1625</v>
      </c>
      <c r="D1156" s="181">
        <f t="shared" si="107"/>
        <v>29</v>
      </c>
      <c r="E1156" s="181" t="str">
        <f>_xlfn.XLOOKUP(D1156,Číselník!A:A,Číselník!B:B,"nenalezeno",0)</f>
        <v>FÚ pro Kraj Vysočina</v>
      </c>
      <c r="F1156" s="181">
        <f t="shared" si="108"/>
        <v>2912</v>
      </c>
      <c r="G1156" s="181" t="str">
        <f>_xlfn.XLOOKUP(F1156,'Číselník II_stav 1. 7. 2026'!A:A,'Číselník II_stav 1. 7. 2026'!B:B,"nenalezeno",0)</f>
        <v>Sekce ÚP v Třebíči</v>
      </c>
      <c r="H1156" s="181">
        <f t="shared" si="109"/>
        <v>291260</v>
      </c>
      <c r="I1156" s="181">
        <f t="shared" si="110"/>
        <v>60561</v>
      </c>
      <c r="J1156" s="181" t="str">
        <f>'FÚ_stav 1. 7. 2026'!$A$4</f>
        <v>Ředitel FÚ</v>
      </c>
      <c r="K1156" s="181" t="s">
        <v>520</v>
      </c>
      <c r="L1156" s="181" t="str">
        <f t="shared" si="106"/>
        <v>Sekce ÚP v Třebíči</v>
      </c>
      <c r="M1156" s="181" t="str">
        <f>_xlfn.XLOOKUP(I1156,'Sekce_ÚP_stav 1. 12. 2025'!$F$4:$F$71,'Sekce_ÚP_stav 1. 12. 2025'!$A$4:$A$71,"nenalezeno",0)</f>
        <v>Ředitel sekce ÚP</v>
      </c>
      <c r="N1156" s="181" t="str">
        <f>_xlfn.XLOOKUP(I1156,'Sekce_ÚP_stav 1. 12. 2025'!$F$4:$F$71,'Sekce_ÚP_stav 1. 12. 2025'!$C$4:$C$71,"nenalezeno",0)</f>
        <v>Odbor kontrolní</v>
      </c>
      <c r="O1156" s="181" t="str">
        <f>_xlfn.XLOOKUP(I1156,'Sekce_ÚP_stav 1. 12. 2025'!$F$4:$F$71,'Sekce_ÚP_stav 1. 12. 2025'!$D$4:$D$71,"nenalezeno",0)</f>
        <v>Oddělení kontrolní I</v>
      </c>
    </row>
    <row r="1157" spans="1:15" x14ac:dyDescent="0.25">
      <c r="A1157" s="233"/>
      <c r="B1157" s="114">
        <v>291260562</v>
      </c>
      <c r="C1157" s="115" t="s">
        <v>1626</v>
      </c>
      <c r="D1157" s="181">
        <f t="shared" si="107"/>
        <v>29</v>
      </c>
      <c r="E1157" s="181" t="str">
        <f>_xlfn.XLOOKUP(D1157,Číselník!A:A,Číselník!B:B,"nenalezeno",0)</f>
        <v>FÚ pro Kraj Vysočina</v>
      </c>
      <c r="F1157" s="181">
        <f t="shared" si="108"/>
        <v>2912</v>
      </c>
      <c r="G1157" s="181" t="str">
        <f>_xlfn.XLOOKUP(F1157,'Číselník II_stav 1. 7. 2026'!A:A,'Číselník II_stav 1. 7. 2026'!B:B,"nenalezeno",0)</f>
        <v>Sekce ÚP v Třebíči</v>
      </c>
      <c r="H1157" s="181">
        <f t="shared" si="109"/>
        <v>291260</v>
      </c>
      <c r="I1157" s="181">
        <f t="shared" si="110"/>
        <v>60562</v>
      </c>
      <c r="J1157" s="181" t="str">
        <f>'FÚ_stav 1. 7. 2026'!$A$4</f>
        <v>Ředitel FÚ</v>
      </c>
      <c r="K1157" s="181" t="s">
        <v>520</v>
      </c>
      <c r="L1157" s="181" t="str">
        <f t="shared" si="106"/>
        <v>Sekce ÚP v Třebíči</v>
      </c>
      <c r="M1157" s="181" t="str">
        <f>_xlfn.XLOOKUP(I1157,'Sekce_ÚP_stav 1. 12. 2025'!$F$4:$F$71,'Sekce_ÚP_stav 1. 12. 2025'!$A$4:$A$71,"nenalezeno",0)</f>
        <v>Ředitel sekce ÚP</v>
      </c>
      <c r="N1157" s="181" t="str">
        <f>_xlfn.XLOOKUP(I1157,'Sekce_ÚP_stav 1. 12. 2025'!$F$4:$F$71,'Sekce_ÚP_stav 1. 12. 2025'!$C$4:$C$71,"nenalezeno",0)</f>
        <v>Odbor kontrolní</v>
      </c>
      <c r="O1157" s="181" t="str">
        <f>_xlfn.XLOOKUP(I1157,'Sekce_ÚP_stav 1. 12. 2025'!$F$4:$F$71,'Sekce_ÚP_stav 1. 12. 2025'!$D$4:$D$71,"nenalezeno",0)</f>
        <v>Oddělení kontrolní II</v>
      </c>
    </row>
    <row r="1158" spans="1:15" x14ac:dyDescent="0.25">
      <c r="A1158" s="233"/>
      <c r="B1158" s="114">
        <v>291260563</v>
      </c>
      <c r="C1158" s="115" t="s">
        <v>1627</v>
      </c>
      <c r="D1158" s="181">
        <f t="shared" si="107"/>
        <v>29</v>
      </c>
      <c r="E1158" s="181" t="str">
        <f>_xlfn.XLOOKUP(D1158,Číselník!A:A,Číselník!B:B,"nenalezeno",0)</f>
        <v>FÚ pro Kraj Vysočina</v>
      </c>
      <c r="F1158" s="181">
        <f t="shared" si="108"/>
        <v>2912</v>
      </c>
      <c r="G1158" s="181" t="str">
        <f>_xlfn.XLOOKUP(F1158,'Číselník II_stav 1. 7. 2026'!A:A,'Číselník II_stav 1. 7. 2026'!B:B,"nenalezeno",0)</f>
        <v>Sekce ÚP v Třebíči</v>
      </c>
      <c r="H1158" s="181">
        <f t="shared" si="109"/>
        <v>291260</v>
      </c>
      <c r="I1158" s="181">
        <f t="shared" si="110"/>
        <v>60563</v>
      </c>
      <c r="J1158" s="181" t="str">
        <f>'FÚ_stav 1. 7. 2026'!$A$4</f>
        <v>Ředitel FÚ</v>
      </c>
      <c r="K1158" s="181" t="s">
        <v>520</v>
      </c>
      <c r="L1158" s="181" t="str">
        <f t="shared" si="106"/>
        <v>Sekce ÚP v Třebíči</v>
      </c>
      <c r="M1158" s="181" t="str">
        <f>_xlfn.XLOOKUP(I1158,'Sekce_ÚP_stav 1. 12. 2025'!$F$4:$F$71,'Sekce_ÚP_stav 1. 12. 2025'!$A$4:$A$71,"nenalezeno",0)</f>
        <v>Ředitel sekce ÚP</v>
      </c>
      <c r="N1158" s="181" t="str">
        <f>_xlfn.XLOOKUP(I1158,'Sekce_ÚP_stav 1. 12. 2025'!$F$4:$F$71,'Sekce_ÚP_stav 1. 12. 2025'!$C$4:$C$71,"nenalezeno",0)</f>
        <v>Odbor kontrolní</v>
      </c>
      <c r="O1158" s="181" t="str">
        <f>_xlfn.XLOOKUP(I1158,'Sekce_ÚP_stav 1. 12. 2025'!$F$4:$F$71,'Sekce_ÚP_stav 1. 12. 2025'!$D$4:$D$71,"nenalezeno",0)</f>
        <v>Oddělení kontrolní III</v>
      </c>
    </row>
    <row r="1159" spans="1:15" x14ac:dyDescent="0.25">
      <c r="A1159" s="233"/>
      <c r="B1159" s="114">
        <v>291400030</v>
      </c>
      <c r="C1159" s="115" t="s">
        <v>1628</v>
      </c>
      <c r="D1159" s="181">
        <f t="shared" si="107"/>
        <v>29</v>
      </c>
      <c r="E1159" s="181" t="str">
        <f>_xlfn.XLOOKUP(D1159,Číselník!A:A,Číselník!B:B,"nenalezeno",0)</f>
        <v>FÚ pro Kraj Vysočina</v>
      </c>
      <c r="F1159" s="181">
        <f t="shared" si="108"/>
        <v>2914</v>
      </c>
      <c r="G1159" s="181" t="str">
        <f>_xlfn.XLOOKUP(F1159,'Číselník II_stav 1. 7. 2026'!A:A,'Číselník II_stav 1. 7. 2026'!B:B,"nenalezeno",0)</f>
        <v>Sekce ÚP ve Žďáru nad Sázavou</v>
      </c>
      <c r="H1159" s="181">
        <f t="shared" si="109"/>
        <v>291400</v>
      </c>
      <c r="I1159" s="181">
        <f t="shared" si="110"/>
        <v>30</v>
      </c>
      <c r="J1159" s="181" t="str">
        <f>'FÚ_stav 1. 7. 2026'!$A$4</f>
        <v>Ředitel FÚ</v>
      </c>
      <c r="K1159" s="181" t="s">
        <v>522</v>
      </c>
      <c r="L1159" s="181" t="str">
        <f t="shared" ref="L1159:L1171" si="111">$G1159</f>
        <v>Sekce ÚP ve Žďáru nad Sázavou</v>
      </c>
      <c r="M1159" s="181" t="str">
        <f>_xlfn.XLOOKUP(I1159,'Sekce_ÚP_stav 1. 12. 2025'!$F$4:$F$71,'Sekce_ÚP_stav 1. 12. 2025'!$A$4:$A$71,"nenalezeno",0)</f>
        <v>Ředitel sekce ÚP</v>
      </c>
      <c r="N1159" s="181"/>
      <c r="O1159" s="181"/>
    </row>
    <row r="1160" spans="1:15" x14ac:dyDescent="0.25">
      <c r="A1160" s="233"/>
      <c r="B1160" s="114">
        <v>291400460</v>
      </c>
      <c r="C1160" s="115" t="s">
        <v>1629</v>
      </c>
      <c r="D1160" s="181">
        <f t="shared" si="107"/>
        <v>29</v>
      </c>
      <c r="E1160" s="181" t="str">
        <f>_xlfn.XLOOKUP(D1160,Číselník!A:A,Číselník!B:B,"nenalezeno",0)</f>
        <v>FÚ pro Kraj Vysočina</v>
      </c>
      <c r="F1160" s="181">
        <f t="shared" si="108"/>
        <v>2914</v>
      </c>
      <c r="G1160" s="181" t="str">
        <f>_xlfn.XLOOKUP(F1160,'Číselník II_stav 1. 7. 2026'!A:A,'Číselník II_stav 1. 7. 2026'!B:B,"nenalezeno",0)</f>
        <v>Sekce ÚP ve Žďáru nad Sázavou</v>
      </c>
      <c r="H1160" s="181">
        <f t="shared" si="109"/>
        <v>291400</v>
      </c>
      <c r="I1160" s="181">
        <f t="shared" si="110"/>
        <v>460</v>
      </c>
      <c r="J1160" s="181" t="str">
        <f>'FÚ_stav 1. 7. 2026'!$A$4</f>
        <v>Ředitel FÚ</v>
      </c>
      <c r="K1160" s="181" t="s">
        <v>522</v>
      </c>
      <c r="L1160" s="181" t="str">
        <f t="shared" si="111"/>
        <v>Sekce ÚP ve Žďáru nad Sázavou</v>
      </c>
      <c r="M1160" s="181" t="str">
        <f>_xlfn.XLOOKUP(I1160,'Sekce_ÚP_stav 1. 12. 2025'!$F$4:$F$71,'Sekce_ÚP_stav 1. 12. 2025'!$A$4:$A$71,"nenalezeno",0)</f>
        <v>Ředitel sekce ÚP</v>
      </c>
      <c r="N1160" s="181" t="str">
        <f>_xlfn.XLOOKUP(I1160,'Sekce_ÚP_stav 1. 12. 2025'!$F$4:$F$71,'Sekce_ÚP_stav 1. 12. 2025'!$C$4:$C$71,"nenalezeno",0)</f>
        <v>Oddělení majetkových daní</v>
      </c>
      <c r="O1160" s="181"/>
    </row>
    <row r="1161" spans="1:15" x14ac:dyDescent="0.25">
      <c r="A1161" s="233"/>
      <c r="B1161" s="114">
        <v>291400510</v>
      </c>
      <c r="C1161" s="115" t="s">
        <v>1630</v>
      </c>
      <c r="D1161" s="181">
        <f t="shared" si="107"/>
        <v>29</v>
      </c>
      <c r="E1161" s="181" t="str">
        <f>_xlfn.XLOOKUP(D1161,Číselník!A:A,Číselník!B:B,"nenalezeno",0)</f>
        <v>FÚ pro Kraj Vysočina</v>
      </c>
      <c r="F1161" s="181">
        <f t="shared" si="108"/>
        <v>2914</v>
      </c>
      <c r="G1161" s="181" t="str">
        <f>_xlfn.XLOOKUP(F1161,'Číselník II_stav 1. 7. 2026'!A:A,'Číselník II_stav 1. 7. 2026'!B:B,"nenalezeno",0)</f>
        <v>Sekce ÚP ve Žďáru nad Sázavou</v>
      </c>
      <c r="H1161" s="181">
        <f t="shared" si="109"/>
        <v>291400</v>
      </c>
      <c r="I1161" s="181">
        <f t="shared" si="110"/>
        <v>510</v>
      </c>
      <c r="J1161" s="181" t="str">
        <f>'FÚ_stav 1. 7. 2026'!$A$4</f>
        <v>Ředitel FÚ</v>
      </c>
      <c r="K1161" s="181" t="s">
        <v>522</v>
      </c>
      <c r="L1161" s="181" t="str">
        <f t="shared" si="111"/>
        <v>Sekce ÚP ve Žďáru nad Sázavou</v>
      </c>
      <c r="M1161" s="181" t="str">
        <f>_xlfn.XLOOKUP(I1161,'Sekce_ÚP_stav 1. 12. 2025'!$F$4:$F$71,'Sekce_ÚP_stav 1. 12. 2025'!$A$4:$A$71,"nenalezeno",0)</f>
        <v>Ředitel sekce ÚP</v>
      </c>
      <c r="N1161" s="181" t="str">
        <f>_xlfn.XLOOKUP(I1161,'Sekce_ÚP_stav 1. 12. 2025'!$F$4:$F$71,'Sekce_ÚP_stav 1. 12. 2025'!$C$4:$C$71,"nenalezeno",0)</f>
        <v>Oddělení správy registrů</v>
      </c>
      <c r="O1161" s="181"/>
    </row>
    <row r="1162" spans="1:15" x14ac:dyDescent="0.25">
      <c r="A1162" s="233"/>
      <c r="B1162" s="114">
        <v>291450050</v>
      </c>
      <c r="C1162" s="115" t="s">
        <v>1631</v>
      </c>
      <c r="D1162" s="181">
        <f t="shared" si="107"/>
        <v>29</v>
      </c>
      <c r="E1162" s="181" t="str">
        <f>_xlfn.XLOOKUP(D1162,Číselník!A:A,Číselník!B:B,"nenalezeno",0)</f>
        <v>FÚ pro Kraj Vysočina</v>
      </c>
      <c r="F1162" s="181">
        <f t="shared" si="108"/>
        <v>2914</v>
      </c>
      <c r="G1162" s="181" t="str">
        <f>_xlfn.XLOOKUP(F1162,'Číselník II_stav 1. 7. 2026'!A:A,'Číselník II_stav 1. 7. 2026'!B:B,"nenalezeno",0)</f>
        <v>Sekce ÚP ve Žďáru nad Sázavou</v>
      </c>
      <c r="H1162" s="181">
        <f t="shared" si="109"/>
        <v>291450</v>
      </c>
      <c r="I1162" s="181">
        <f t="shared" si="110"/>
        <v>50050</v>
      </c>
      <c r="J1162" s="181" t="str">
        <f>'FÚ_stav 1. 7. 2026'!$A$4</f>
        <v>Ředitel FÚ</v>
      </c>
      <c r="K1162" s="181" t="s">
        <v>522</v>
      </c>
      <c r="L1162" s="181" t="str">
        <f t="shared" si="111"/>
        <v>Sekce ÚP ve Žďáru nad Sázavou</v>
      </c>
      <c r="M1162" s="181" t="str">
        <f>_xlfn.XLOOKUP(I1162,'Sekce_ÚP_stav 1. 12. 2025'!$F$4:$F$71,'Sekce_ÚP_stav 1. 12. 2025'!$A$4:$A$71,"nenalezeno",0)</f>
        <v>Ředitel sekce ÚP</v>
      </c>
      <c r="N1162" s="181" t="str">
        <f>_xlfn.XLOOKUP(I1162,'Sekce_ÚP_stav 1. 12. 2025'!$F$4:$F$71,'Sekce_ÚP_stav 1. 12. 2025'!$C$4:$C$71,"nenalezeno",0)</f>
        <v>Odbor vyměřovací</v>
      </c>
      <c r="O1162" s="181"/>
    </row>
    <row r="1163" spans="1:15" x14ac:dyDescent="0.25">
      <c r="A1163" s="233"/>
      <c r="B1163" s="114">
        <v>291450521</v>
      </c>
      <c r="C1163" s="115" t="s">
        <v>1632</v>
      </c>
      <c r="D1163" s="181">
        <f t="shared" si="107"/>
        <v>29</v>
      </c>
      <c r="E1163" s="181" t="str">
        <f>_xlfn.XLOOKUP(D1163,Číselník!A:A,Číselník!B:B,"nenalezeno",0)</f>
        <v>FÚ pro Kraj Vysočina</v>
      </c>
      <c r="F1163" s="181">
        <f t="shared" si="108"/>
        <v>2914</v>
      </c>
      <c r="G1163" s="181" t="str">
        <f>_xlfn.XLOOKUP(F1163,'Číselník II_stav 1. 7. 2026'!A:A,'Číselník II_stav 1. 7. 2026'!B:B,"nenalezeno",0)</f>
        <v>Sekce ÚP ve Žďáru nad Sázavou</v>
      </c>
      <c r="H1163" s="181">
        <f t="shared" si="109"/>
        <v>291450</v>
      </c>
      <c r="I1163" s="181">
        <f t="shared" si="110"/>
        <v>50521</v>
      </c>
      <c r="J1163" s="181" t="str">
        <f>'FÚ_stav 1. 7. 2026'!$A$4</f>
        <v>Ředitel FÚ</v>
      </c>
      <c r="K1163" s="181" t="s">
        <v>522</v>
      </c>
      <c r="L1163" s="181" t="str">
        <f t="shared" si="111"/>
        <v>Sekce ÚP ve Žďáru nad Sázavou</v>
      </c>
      <c r="M1163" s="181" t="str">
        <f>_xlfn.XLOOKUP(I1163,'Sekce_ÚP_stav 1. 12. 2025'!$F$4:$F$71,'Sekce_ÚP_stav 1. 12. 2025'!$A$4:$A$71,"nenalezeno",0)</f>
        <v>Ředitel sekce ÚP</v>
      </c>
      <c r="N1163" s="181" t="str">
        <f>_xlfn.XLOOKUP(I1163,'Sekce_ÚP_stav 1. 12. 2025'!$F$4:$F$71,'Sekce_ÚP_stav 1. 12. 2025'!$C$4:$C$71,"nenalezeno",0)</f>
        <v>Odbor vyměřovací</v>
      </c>
      <c r="O1163" s="181" t="str">
        <f>_xlfn.XLOOKUP(I1163,'Sekce_ÚP_stav 1. 12. 2025'!$F$4:$F$71,'Sekce_ÚP_stav 1. 12. 2025'!$D$4:$D$71,"nenalezeno",0)</f>
        <v>Oddělení vyměřovací I</v>
      </c>
    </row>
    <row r="1164" spans="1:15" x14ac:dyDescent="0.25">
      <c r="A1164" s="233"/>
      <c r="B1164" s="114">
        <v>291450522</v>
      </c>
      <c r="C1164" s="115" t="s">
        <v>1633</v>
      </c>
      <c r="D1164" s="181">
        <f t="shared" si="107"/>
        <v>29</v>
      </c>
      <c r="E1164" s="181" t="str">
        <f>_xlfn.XLOOKUP(D1164,Číselník!A:A,Číselník!B:B,"nenalezeno",0)</f>
        <v>FÚ pro Kraj Vysočina</v>
      </c>
      <c r="F1164" s="181">
        <f t="shared" si="108"/>
        <v>2914</v>
      </c>
      <c r="G1164" s="181" t="str">
        <f>_xlfn.XLOOKUP(F1164,'Číselník II_stav 1. 7. 2026'!A:A,'Číselník II_stav 1. 7. 2026'!B:B,"nenalezeno",0)</f>
        <v>Sekce ÚP ve Žďáru nad Sázavou</v>
      </c>
      <c r="H1164" s="181">
        <f t="shared" si="109"/>
        <v>291450</v>
      </c>
      <c r="I1164" s="181">
        <f t="shared" si="110"/>
        <v>50522</v>
      </c>
      <c r="J1164" s="181" t="str">
        <f>'FÚ_stav 1. 7. 2026'!$A$4</f>
        <v>Ředitel FÚ</v>
      </c>
      <c r="K1164" s="181" t="s">
        <v>522</v>
      </c>
      <c r="L1164" s="181" t="str">
        <f t="shared" si="111"/>
        <v>Sekce ÚP ve Žďáru nad Sázavou</v>
      </c>
      <c r="M1164" s="181" t="str">
        <f>_xlfn.XLOOKUP(I1164,'Sekce_ÚP_stav 1. 12. 2025'!$F$4:$F$71,'Sekce_ÚP_stav 1. 12. 2025'!$A$4:$A$71,"nenalezeno",0)</f>
        <v>Ředitel sekce ÚP</v>
      </c>
      <c r="N1164" s="181" t="str">
        <f>_xlfn.XLOOKUP(I1164,'Sekce_ÚP_stav 1. 12. 2025'!$F$4:$F$71,'Sekce_ÚP_stav 1. 12. 2025'!$C$4:$C$71,"nenalezeno",0)</f>
        <v>Odbor vyměřovací</v>
      </c>
      <c r="O1164" s="181" t="str">
        <f>_xlfn.XLOOKUP(I1164,'Sekce_ÚP_stav 1. 12. 2025'!$F$4:$F$71,'Sekce_ÚP_stav 1. 12. 2025'!$D$4:$D$71,"nenalezeno",0)</f>
        <v>Oddělení vyměřovací II</v>
      </c>
    </row>
    <row r="1165" spans="1:15" x14ac:dyDescent="0.25">
      <c r="A1165" s="233"/>
      <c r="B1165" s="114">
        <v>291450523</v>
      </c>
      <c r="C1165" s="115" t="s">
        <v>1634</v>
      </c>
      <c r="D1165" s="181">
        <f t="shared" si="107"/>
        <v>29</v>
      </c>
      <c r="E1165" s="181" t="str">
        <f>_xlfn.XLOOKUP(D1165,Číselník!A:A,Číselník!B:B,"nenalezeno",0)</f>
        <v>FÚ pro Kraj Vysočina</v>
      </c>
      <c r="F1165" s="181">
        <f t="shared" si="108"/>
        <v>2914</v>
      </c>
      <c r="G1165" s="181" t="str">
        <f>_xlfn.XLOOKUP(F1165,'Číselník II_stav 1. 7. 2026'!A:A,'Číselník II_stav 1. 7. 2026'!B:B,"nenalezeno",0)</f>
        <v>Sekce ÚP ve Žďáru nad Sázavou</v>
      </c>
      <c r="H1165" s="181">
        <f t="shared" si="109"/>
        <v>291450</v>
      </c>
      <c r="I1165" s="181">
        <f t="shared" si="110"/>
        <v>50523</v>
      </c>
      <c r="J1165" s="181" t="str">
        <f>'FÚ_stav 1. 7. 2026'!$A$4</f>
        <v>Ředitel FÚ</v>
      </c>
      <c r="K1165" s="181" t="s">
        <v>522</v>
      </c>
      <c r="L1165" s="181" t="str">
        <f t="shared" si="111"/>
        <v>Sekce ÚP ve Žďáru nad Sázavou</v>
      </c>
      <c r="M1165" s="181" t="str">
        <f>_xlfn.XLOOKUP(I1165,'Sekce_ÚP_stav 1. 12. 2025'!$F$4:$F$71,'Sekce_ÚP_stav 1. 12. 2025'!$A$4:$A$71,"nenalezeno",0)</f>
        <v>Ředitel sekce ÚP</v>
      </c>
      <c r="N1165" s="181" t="str">
        <f>_xlfn.XLOOKUP(I1165,'Sekce_ÚP_stav 1. 12. 2025'!$F$4:$F$71,'Sekce_ÚP_stav 1. 12. 2025'!$C$4:$C$71,"nenalezeno",0)</f>
        <v>Odbor vyměřovací</v>
      </c>
      <c r="O1165" s="181" t="str">
        <f>_xlfn.XLOOKUP(I1165,'Sekce_ÚP_stav 1. 12. 2025'!$F$4:$F$71,'Sekce_ÚP_stav 1. 12. 2025'!$D$4:$D$71,"nenalezeno",0)</f>
        <v>Oddělení vyměřovací III</v>
      </c>
    </row>
    <row r="1166" spans="1:15" x14ac:dyDescent="0.25">
      <c r="A1166" s="233"/>
      <c r="B1166" s="95">
        <v>291450524</v>
      </c>
      <c r="C1166" s="109" t="s">
        <v>2475</v>
      </c>
      <c r="D1166" s="181">
        <f t="shared" ref="D1166" si="112">VALUE(MID(B1166,1,2))</f>
        <v>29</v>
      </c>
      <c r="E1166" s="181" t="str">
        <f>_xlfn.XLOOKUP(D1166,Číselník!A:A,Číselník!B:B,"nenalezeno",0)</f>
        <v>FÚ pro Kraj Vysočina</v>
      </c>
      <c r="F1166" s="181">
        <f t="shared" ref="F1166" si="113">VALUE(MID(B1166,1,4))</f>
        <v>2914</v>
      </c>
      <c r="G1166" s="181" t="str">
        <f>_xlfn.XLOOKUP(F1166,'Číselník II_stav 1. 7. 2026'!A:A,'Číselník II_stav 1. 7. 2026'!B:B,"nenalezeno",0)</f>
        <v>Sekce ÚP ve Žďáru nad Sázavou</v>
      </c>
      <c r="H1166" s="181">
        <f t="shared" si="109"/>
        <v>291450</v>
      </c>
      <c r="I1166" s="181">
        <f t="shared" ref="I1166" si="114">VALUE(MID(B1166,5,8))</f>
        <v>50524</v>
      </c>
      <c r="J1166" s="181" t="str">
        <f>'FÚ_stav 1. 7. 2026'!$A$4</f>
        <v>Ředitel FÚ</v>
      </c>
      <c r="K1166" s="181" t="s">
        <v>522</v>
      </c>
      <c r="L1166" s="181" t="str">
        <f t="shared" si="111"/>
        <v>Sekce ÚP ve Žďáru nad Sázavou</v>
      </c>
      <c r="M1166" s="181" t="str">
        <f>_xlfn.XLOOKUP(I1166,'Sekce_ÚP_stav 1. 12. 2025'!$F$4:$F$71,'Sekce_ÚP_stav 1. 12. 2025'!$A$4:$A$71,"nenalezeno",0)</f>
        <v>Ředitel sekce ÚP</v>
      </c>
      <c r="N1166" s="181" t="str">
        <f>_xlfn.XLOOKUP(I1166,'Sekce_ÚP_stav 1. 12. 2025'!$F$4:$F$71,'Sekce_ÚP_stav 1. 12. 2025'!$C$4:$C$71,"nenalezeno",0)</f>
        <v>Odbor vyměřovací</v>
      </c>
      <c r="O1166" s="181" t="str">
        <f>_xlfn.XLOOKUP(I1166,'Sekce_ÚP_stav 1. 12. 2025'!$F$4:$F$71,'Sekce_ÚP_stav 1. 12. 2025'!$D$4:$D$71,"nenalezeno",0)</f>
        <v>Oddělení vyměřovací IV</v>
      </c>
    </row>
    <row r="1167" spans="1:15" x14ac:dyDescent="0.25">
      <c r="A1167" s="233"/>
      <c r="B1167" s="114">
        <v>291460050</v>
      </c>
      <c r="C1167" s="115" t="s">
        <v>1635</v>
      </c>
      <c r="D1167" s="181">
        <f t="shared" si="107"/>
        <v>29</v>
      </c>
      <c r="E1167" s="181" t="str">
        <f>_xlfn.XLOOKUP(D1167,Číselník!A:A,Číselník!B:B,"nenalezeno",0)</f>
        <v>FÚ pro Kraj Vysočina</v>
      </c>
      <c r="F1167" s="181">
        <f t="shared" si="108"/>
        <v>2914</v>
      </c>
      <c r="G1167" s="181" t="str">
        <f>_xlfn.XLOOKUP(F1167,'Číselník II_stav 1. 7. 2026'!A:A,'Číselník II_stav 1. 7. 2026'!B:B,"nenalezeno",0)</f>
        <v>Sekce ÚP ve Žďáru nad Sázavou</v>
      </c>
      <c r="H1167" s="181">
        <f t="shared" si="109"/>
        <v>291460</v>
      </c>
      <c r="I1167" s="181">
        <f t="shared" si="110"/>
        <v>60050</v>
      </c>
      <c r="J1167" s="181" t="str">
        <f>'FÚ_stav 1. 7. 2026'!$A$4</f>
        <v>Ředitel FÚ</v>
      </c>
      <c r="K1167" s="181" t="s">
        <v>522</v>
      </c>
      <c r="L1167" s="181" t="str">
        <f t="shared" si="111"/>
        <v>Sekce ÚP ve Žďáru nad Sázavou</v>
      </c>
      <c r="M1167" s="181" t="str">
        <f>_xlfn.XLOOKUP(I1167,'Sekce_ÚP_stav 1. 12. 2025'!$F$4:$F$71,'Sekce_ÚP_stav 1. 12. 2025'!$A$4:$A$71,"nenalezeno",0)</f>
        <v>Ředitel sekce ÚP</v>
      </c>
      <c r="N1167" s="181" t="str">
        <f>_xlfn.XLOOKUP(I1167,'Sekce_ÚP_stav 1. 12. 2025'!$F$4:$F$71,'Sekce_ÚP_stav 1. 12. 2025'!$C$4:$C$71,"nenalezeno",0)</f>
        <v>Odbor kontrolní</v>
      </c>
      <c r="O1167" s="181"/>
    </row>
    <row r="1168" spans="1:15" x14ac:dyDescent="0.25">
      <c r="A1168" s="233"/>
      <c r="B1168" s="114">
        <v>291460561</v>
      </c>
      <c r="C1168" s="115" t="s">
        <v>1636</v>
      </c>
      <c r="D1168" s="181">
        <f>VALUE(MID(B1168,1,2))</f>
        <v>29</v>
      </c>
      <c r="E1168" s="181" t="str">
        <f>_xlfn.XLOOKUP(D1168,Číselník!A:A,Číselník!B:B,"nenalezeno",0)</f>
        <v>FÚ pro Kraj Vysočina</v>
      </c>
      <c r="F1168" s="181">
        <f t="shared" si="108"/>
        <v>2914</v>
      </c>
      <c r="G1168" s="181" t="str">
        <f>_xlfn.XLOOKUP(F1168,'Číselník II_stav 1. 7. 2026'!A:A,'Číselník II_stav 1. 7. 2026'!B:B,"nenalezeno",0)</f>
        <v>Sekce ÚP ve Žďáru nad Sázavou</v>
      </c>
      <c r="H1168" s="181">
        <f t="shared" si="109"/>
        <v>291460</v>
      </c>
      <c r="I1168" s="181">
        <f t="shared" si="110"/>
        <v>60561</v>
      </c>
      <c r="J1168" s="181" t="str">
        <f>'FÚ_stav 1. 7. 2026'!$A$4</f>
        <v>Ředitel FÚ</v>
      </c>
      <c r="K1168" s="181" t="s">
        <v>522</v>
      </c>
      <c r="L1168" s="181" t="str">
        <f t="shared" si="111"/>
        <v>Sekce ÚP ve Žďáru nad Sázavou</v>
      </c>
      <c r="M1168" s="181" t="str">
        <f>_xlfn.XLOOKUP(I1168,'Sekce_ÚP_stav 1. 12. 2025'!$F$4:$F$71,'Sekce_ÚP_stav 1. 12. 2025'!$A$4:$A$71,"nenalezeno",0)</f>
        <v>Ředitel sekce ÚP</v>
      </c>
      <c r="N1168" s="181" t="str">
        <f>_xlfn.XLOOKUP(I1168,'Sekce_ÚP_stav 1. 12. 2025'!$F$4:$F$71,'Sekce_ÚP_stav 1. 12. 2025'!$C$4:$C$71,"nenalezeno",0)</f>
        <v>Odbor kontrolní</v>
      </c>
      <c r="O1168" s="181" t="str">
        <f>_xlfn.XLOOKUP(I1168,'Sekce_ÚP_stav 1. 12. 2025'!$F$4:$F$71,'Sekce_ÚP_stav 1. 12. 2025'!$D$4:$D$71,"nenalezeno",0)</f>
        <v>Oddělení kontrolní I</v>
      </c>
    </row>
    <row r="1169" spans="1:15" x14ac:dyDescent="0.25">
      <c r="A1169" s="233"/>
      <c r="B1169" s="114">
        <v>291460562</v>
      </c>
      <c r="C1169" s="115" t="s">
        <v>1637</v>
      </c>
      <c r="D1169" s="181">
        <f>VALUE(MID(B1169,1,2))</f>
        <v>29</v>
      </c>
      <c r="E1169" s="181" t="str">
        <f>_xlfn.XLOOKUP(D1169,Číselník!A:A,Číselník!B:B,"nenalezeno",0)</f>
        <v>FÚ pro Kraj Vysočina</v>
      </c>
      <c r="F1169" s="181">
        <f t="shared" ref="F1169" si="115">VALUE(MID(B1169,1,4))</f>
        <v>2914</v>
      </c>
      <c r="G1169" s="181" t="str">
        <f>_xlfn.XLOOKUP(F1169,'Číselník II_stav 1. 7. 2026'!A:A,'Číselník II_stav 1. 7. 2026'!B:B,"nenalezeno",0)</f>
        <v>Sekce ÚP ve Žďáru nad Sázavou</v>
      </c>
      <c r="H1169" s="181">
        <f t="shared" ref="H1169" si="116">VALUE(MID(B1169,1,6))</f>
        <v>291460</v>
      </c>
      <c r="I1169" s="181">
        <f t="shared" ref="I1169" si="117">VALUE(MID(B1169,5,8))</f>
        <v>60562</v>
      </c>
      <c r="J1169" s="181" t="str">
        <f>'FÚ_stav 1. 7. 2026'!$A$4</f>
        <v>Ředitel FÚ</v>
      </c>
      <c r="K1169" s="181" t="s">
        <v>522</v>
      </c>
      <c r="L1169" s="181" t="str">
        <f t="shared" si="111"/>
        <v>Sekce ÚP ve Žďáru nad Sázavou</v>
      </c>
      <c r="M1169" s="181" t="str">
        <f>_xlfn.XLOOKUP(I1169,'Sekce_ÚP_stav 1. 12. 2025'!$F$4:$F$71,'Sekce_ÚP_stav 1. 12. 2025'!$A$4:$A$71,"nenalezeno",0)</f>
        <v>Ředitel sekce ÚP</v>
      </c>
      <c r="N1169" s="181" t="str">
        <f>_xlfn.XLOOKUP(I1169,'Sekce_ÚP_stav 1. 12. 2025'!$F$4:$F$71,'Sekce_ÚP_stav 1. 12. 2025'!$C$4:$C$71,"nenalezeno",0)</f>
        <v>Odbor kontrolní</v>
      </c>
      <c r="O1169" s="181" t="str">
        <f>_xlfn.XLOOKUP(I1169,'Sekce_ÚP_stav 1. 12. 2025'!$F$4:$F$71,'Sekce_ÚP_stav 1. 12. 2025'!$D$4:$D$71,"nenalezeno",0)</f>
        <v>Oddělení kontrolní II</v>
      </c>
    </row>
    <row r="1170" spans="1:15" x14ac:dyDescent="0.25">
      <c r="A1170" s="233"/>
      <c r="B1170" s="114">
        <v>291460563</v>
      </c>
      <c r="C1170" s="187" t="s">
        <v>2343</v>
      </c>
      <c r="D1170" s="181">
        <f>VALUE(MID(B1170,1,2))</f>
        <v>29</v>
      </c>
      <c r="E1170" s="181" t="str">
        <f>_xlfn.XLOOKUP(D1170,Číselník!A:A,Číselník!B:B,"nenalezeno",0)</f>
        <v>FÚ pro Kraj Vysočina</v>
      </c>
      <c r="F1170" s="181">
        <f t="shared" ref="F1170" si="118">VALUE(MID(B1170,1,4))</f>
        <v>2914</v>
      </c>
      <c r="G1170" s="181" t="str">
        <f>_xlfn.XLOOKUP(F1170,'Číselník II_stav 1. 7. 2026'!A:A,'Číselník II_stav 1. 7. 2026'!B:B,"nenalezeno",0)</f>
        <v>Sekce ÚP ve Žďáru nad Sázavou</v>
      </c>
      <c r="H1170" s="181">
        <f t="shared" ref="H1170" si="119">VALUE(MID(B1170,1,6))</f>
        <v>291460</v>
      </c>
      <c r="I1170" s="181">
        <f t="shared" ref="I1170" si="120">VALUE(MID(B1170,5,8))</f>
        <v>60563</v>
      </c>
      <c r="J1170" s="181" t="str">
        <f>'FÚ_stav 1. 7. 2026'!$A$4</f>
        <v>Ředitel FÚ</v>
      </c>
      <c r="K1170" s="181" t="s">
        <v>522</v>
      </c>
      <c r="L1170" s="181" t="str">
        <f t="shared" si="111"/>
        <v>Sekce ÚP ve Žďáru nad Sázavou</v>
      </c>
      <c r="M1170" s="181" t="str">
        <f>_xlfn.XLOOKUP(I1170,'Sekce_ÚP_stav 1. 12. 2025'!$F$4:$F$71,'Sekce_ÚP_stav 1. 12. 2025'!$A$4:$A$71,"nenalezeno",0)</f>
        <v>Ředitel sekce ÚP</v>
      </c>
      <c r="N1170" s="181" t="str">
        <f>_xlfn.XLOOKUP(I1170,'Sekce_ÚP_stav 1. 12. 2025'!$F$4:$F$71,'Sekce_ÚP_stav 1. 12. 2025'!$C$4:$C$71,"nenalezeno",0)</f>
        <v>Odbor kontrolní</v>
      </c>
      <c r="O1170" s="181" t="str">
        <f>_xlfn.XLOOKUP(I1170,'Sekce_ÚP_stav 1. 12. 2025'!$F$4:$F$71,'Sekce_ÚP_stav 1. 12. 2025'!$D$4:$D$71,"nenalezeno",0)</f>
        <v>Oddělení kontrolní III</v>
      </c>
    </row>
    <row r="1171" spans="1:15" ht="15.75" thickBot="1" x14ac:dyDescent="0.3">
      <c r="A1171" s="235"/>
      <c r="B1171" s="228">
        <v>291460564</v>
      </c>
      <c r="C1171" s="229" t="s">
        <v>2476</v>
      </c>
      <c r="D1171" s="181">
        <f t="shared" si="107"/>
        <v>29</v>
      </c>
      <c r="E1171" s="181" t="str">
        <f>_xlfn.XLOOKUP(D1171,Číselník!A:A,Číselník!B:B,"nenalezeno",0)</f>
        <v>FÚ pro Kraj Vysočina</v>
      </c>
      <c r="F1171" s="181">
        <f t="shared" si="108"/>
        <v>2914</v>
      </c>
      <c r="G1171" s="181" t="str">
        <f>_xlfn.XLOOKUP(F1171,'Číselník II_stav 1. 7. 2026'!A:A,'Číselník II_stav 1. 7. 2026'!B:B,"nenalezeno",0)</f>
        <v>Sekce ÚP ve Žďáru nad Sázavou</v>
      </c>
      <c r="H1171" s="181">
        <f t="shared" si="109"/>
        <v>291460</v>
      </c>
      <c r="I1171" s="181">
        <f t="shared" si="110"/>
        <v>60564</v>
      </c>
      <c r="J1171" s="181" t="str">
        <f>'FÚ_stav 1. 7. 2026'!$A$4</f>
        <v>Ředitel FÚ</v>
      </c>
      <c r="K1171" s="181" t="s">
        <v>522</v>
      </c>
      <c r="L1171" s="181" t="str">
        <f t="shared" si="111"/>
        <v>Sekce ÚP ve Žďáru nad Sázavou</v>
      </c>
      <c r="M1171" s="181" t="str">
        <f>_xlfn.XLOOKUP(I1171,'Sekce_ÚP_stav 1. 12. 2025'!$F$4:$F$71,'Sekce_ÚP_stav 1. 12. 2025'!$A$4:$A$71,"nenalezeno",0)</f>
        <v>Ředitel sekce ÚP</v>
      </c>
      <c r="N1171" s="181" t="str">
        <f>_xlfn.XLOOKUP(I1171,'Sekce_ÚP_stav 1. 12. 2025'!$F$4:$F$71,'Sekce_ÚP_stav 1. 12. 2025'!$C$4:$C$71,"nenalezeno",0)</f>
        <v>Odbor kontrolní</v>
      </c>
      <c r="O1171" s="181" t="str">
        <f>_xlfn.XLOOKUP(I1171,'Sekce_ÚP_stav 1. 12. 2025'!$F$4:$F$71,'Sekce_ÚP_stav 1. 12. 2025'!$D$4:$D$71,"nenalezeno",0)</f>
        <v>Oddělení kontrolní IV</v>
      </c>
    </row>
    <row r="1172" spans="1:15" x14ac:dyDescent="0.25">
      <c r="A1172" s="232" t="s">
        <v>1638</v>
      </c>
      <c r="B1172" s="185">
        <v>300000020</v>
      </c>
      <c r="C1172" s="186" t="s">
        <v>1639</v>
      </c>
      <c r="D1172" s="181">
        <f t="shared" si="107"/>
        <v>30</v>
      </c>
      <c r="E1172" s="181" t="str">
        <f>_xlfn.XLOOKUP(D1172,Číselník!A:A,Číselník!B:B,"nenalezeno",0)</f>
        <v>FÚ pro Jihomoravský kraj</v>
      </c>
      <c r="F1172" s="181">
        <f t="shared" si="108"/>
        <v>3000</v>
      </c>
      <c r="G1172" s="181" t="str">
        <f>_xlfn.XLOOKUP(F1172,'Číselník II_stav 1. 7. 2026'!A:A,'Číselník II_stav 1. 7. 2026'!B:B,"nenalezeno",0)</f>
        <v>FÚ pro Jihomoravský kraj</v>
      </c>
      <c r="H1172" s="181">
        <f t="shared" si="109"/>
        <v>300000</v>
      </c>
      <c r="I1172" s="181">
        <f t="shared" si="110"/>
        <v>20</v>
      </c>
      <c r="J1172" s="181" t="str">
        <f>_xlfn.XLOOKUP(I1172,'FÚ_stav 1. 7. 2026'!$F$4:$F$78,'FÚ_stav 1. 7. 2026'!$A$4:$A$78,"nenalezeno",0)</f>
        <v>Ředitel FÚ</v>
      </c>
      <c r="K1172" s="181"/>
      <c r="L1172" s="181"/>
      <c r="M1172" s="181"/>
      <c r="N1172" s="181"/>
      <c r="O1172" s="181"/>
    </row>
    <row r="1173" spans="1:15" x14ac:dyDescent="0.25">
      <c r="A1173" s="233"/>
      <c r="B1173" s="112">
        <v>304000040</v>
      </c>
      <c r="C1173" s="113" t="s">
        <v>1640</v>
      </c>
      <c r="D1173" s="181">
        <f t="shared" si="107"/>
        <v>30</v>
      </c>
      <c r="E1173" s="181" t="str">
        <f>_xlfn.XLOOKUP(D1173,Číselník!A:A,Číselník!B:B,"nenalezeno",0)</f>
        <v>FÚ pro Jihomoravský kraj</v>
      </c>
      <c r="F1173" s="181">
        <f t="shared" si="108"/>
        <v>3040</v>
      </c>
      <c r="G1173" s="181" t="str">
        <f>_xlfn.XLOOKUP(F1173,'Číselník II_stav 1. 7. 2026'!A:A,'Číselník II_stav 1. 7. 2026'!B:B,"nenalezeno",0)</f>
        <v>FÚ pro Jihomoravský kraj</v>
      </c>
      <c r="H1173" s="181">
        <f t="shared" si="109"/>
        <v>304000</v>
      </c>
      <c r="I1173" s="181">
        <f>VALUE(MID(B1173,3,8))</f>
        <v>4000040</v>
      </c>
      <c r="J1173" s="181" t="str">
        <f>_xlfn.XLOOKUP(I1173,'FÚ_stav 1. 7. 2026'!$F$4:$F$78,'FÚ_stav 1. 7. 2026'!$A$4:$A$78,"nenalezeno",0)</f>
        <v>Ředitel FÚ</v>
      </c>
      <c r="K1173" s="181" t="s">
        <v>52</v>
      </c>
      <c r="L1173" s="181" t="str">
        <f>_xlfn.XLOOKUP(I1173,'FÚ_stav 1. 7. 2026'!$F$4:$F$78,'FÚ_stav 1. 7. 2026'!$B$4:$B$78,"nenalezeno",0)</f>
        <v>Sekce řízení úřadu</v>
      </c>
      <c r="M1173" s="181"/>
      <c r="N1173" s="181"/>
      <c r="O1173" s="181"/>
    </row>
    <row r="1174" spans="1:15" x14ac:dyDescent="0.25">
      <c r="A1174" s="233"/>
      <c r="B1174" s="112">
        <v>304000410</v>
      </c>
      <c r="C1174" s="113" t="s">
        <v>1641</v>
      </c>
      <c r="D1174" s="181">
        <f t="shared" si="107"/>
        <v>30</v>
      </c>
      <c r="E1174" s="181" t="str">
        <f>_xlfn.XLOOKUP(D1174,Číselník!A:A,Číselník!B:B,"nenalezeno",0)</f>
        <v>FÚ pro Jihomoravský kraj</v>
      </c>
      <c r="F1174" s="181">
        <f t="shared" si="108"/>
        <v>3040</v>
      </c>
      <c r="G1174" s="181" t="str">
        <f>_xlfn.XLOOKUP(F1174,'Číselník II_stav 1. 7. 2026'!A:A,'Číselník II_stav 1. 7. 2026'!B:B,"nenalezeno",0)</f>
        <v>FÚ pro Jihomoravský kraj</v>
      </c>
      <c r="H1174" s="181">
        <f t="shared" si="109"/>
        <v>304000</v>
      </c>
      <c r="I1174" s="181">
        <f t="shared" si="110"/>
        <v>410</v>
      </c>
      <c r="J1174" s="181" t="str">
        <f>_xlfn.XLOOKUP(I1174,'FÚ_stav 1. 7. 2026'!$F$4:$F$78,'FÚ_stav 1. 7. 2026'!$A$4:$A$78,"nenalezeno",0)</f>
        <v>Ředitel FÚ</v>
      </c>
      <c r="K1174" s="181" t="s">
        <v>52</v>
      </c>
      <c r="L1174" s="181" t="str">
        <f>_xlfn.XLOOKUP(I1174,'FÚ_stav 1. 7. 2026'!$F$4:$F$78,'FÚ_stav 1. 7. 2026'!$B$4:$B$78,"nenalezeno",0)</f>
        <v>Sekce řízení úřadu</v>
      </c>
      <c r="M1174" s="181" t="str">
        <f>_xlfn.XLOOKUP(I1174,'FÚ_stav 1. 7. 2026'!$F$4:$F$78,'FÚ_stav 1. 7. 2026'!$C$4:$C$78,"nenalezeno",0)</f>
        <v>Oddělení evidence daní</v>
      </c>
      <c r="N1174" s="181"/>
      <c r="O1174" s="181"/>
    </row>
    <row r="1175" spans="1:15" x14ac:dyDescent="0.25">
      <c r="A1175" s="233"/>
      <c r="B1175" s="112">
        <v>304000490</v>
      </c>
      <c r="C1175" s="113" t="s">
        <v>1642</v>
      </c>
      <c r="D1175" s="181">
        <f t="shared" si="107"/>
        <v>30</v>
      </c>
      <c r="E1175" s="181" t="str">
        <f>_xlfn.XLOOKUP(D1175,Číselník!A:A,Číselník!B:B,"nenalezeno",0)</f>
        <v>FÚ pro Jihomoravský kraj</v>
      </c>
      <c r="F1175" s="181">
        <f t="shared" si="108"/>
        <v>3040</v>
      </c>
      <c r="G1175" s="181" t="str">
        <f>_xlfn.XLOOKUP(F1175,'Číselník II_stav 1. 7. 2026'!A:A,'Číselník II_stav 1. 7. 2026'!B:B,"nenalezeno",0)</f>
        <v>FÚ pro Jihomoravský kraj</v>
      </c>
      <c r="H1175" s="181">
        <f t="shared" si="109"/>
        <v>304000</v>
      </c>
      <c r="I1175" s="181">
        <f t="shared" si="110"/>
        <v>490</v>
      </c>
      <c r="J1175" s="181" t="str">
        <f>_xlfn.XLOOKUP(I1175,'FÚ_stav 1. 7. 2026'!$F$4:$F$78,'FÚ_stav 1. 7. 2026'!$A$4:$A$78,"nenalezeno",0)</f>
        <v>Ředitel FÚ</v>
      </c>
      <c r="K1175" s="181" t="s">
        <v>52</v>
      </c>
      <c r="L1175" s="181" t="str">
        <f>_xlfn.XLOOKUP(I1175,'FÚ_stav 1. 7. 2026'!$F$4:$F$78,'FÚ_stav 1. 7. 2026'!$B$4:$B$78,"nenalezeno",0)</f>
        <v>Sekce řízení úřadu</v>
      </c>
      <c r="M1175" s="181" t="str">
        <f>_xlfn.XLOOKUP(I1175,'FÚ_stav 1. 7. 2026'!$F$4:$F$78,'FÚ_stav 1. 7. 2026'!$C$4:$C$78,"nenalezeno",0)</f>
        <v>Oddělení daňové kontroly a analytiky</v>
      </c>
      <c r="N1175" s="181"/>
      <c r="O1175" s="181"/>
    </row>
    <row r="1176" spans="1:15" x14ac:dyDescent="0.25">
      <c r="A1176" s="233"/>
      <c r="B1176" s="112">
        <v>304011050</v>
      </c>
      <c r="C1176" s="113" t="s">
        <v>1643</v>
      </c>
      <c r="D1176" s="181">
        <f t="shared" si="107"/>
        <v>30</v>
      </c>
      <c r="E1176" s="181" t="str">
        <f>_xlfn.XLOOKUP(D1176,Číselník!A:A,Číselník!B:B,"nenalezeno",0)</f>
        <v>FÚ pro Jihomoravský kraj</v>
      </c>
      <c r="F1176" s="181">
        <f t="shared" si="108"/>
        <v>3040</v>
      </c>
      <c r="G1176" s="181" t="str">
        <f>_xlfn.XLOOKUP(F1176,'Číselník II_stav 1. 7. 2026'!A:A,'Číselník II_stav 1. 7. 2026'!B:B,"nenalezeno",0)</f>
        <v>FÚ pro Jihomoravský kraj</v>
      </c>
      <c r="H1176" s="181">
        <f t="shared" si="109"/>
        <v>304011</v>
      </c>
      <c r="I1176" s="181">
        <f t="shared" si="110"/>
        <v>11050</v>
      </c>
      <c r="J1176" s="181" t="str">
        <f>_xlfn.XLOOKUP(I1176,'FÚ_stav 1. 7. 2026'!$F$4:$F$78,'FÚ_stav 1. 7. 2026'!$A$4:$A$78,"nenalezeno",0)</f>
        <v>Ředitel FÚ</v>
      </c>
      <c r="K1176" s="181" t="s">
        <v>52</v>
      </c>
      <c r="L1176" s="181" t="str">
        <f>_xlfn.XLOOKUP(I1176,'FÚ_stav 1. 7. 2026'!$F$4:$F$78,'FÚ_stav 1. 7. 2026'!$B$4:$B$78,"nenalezeno",0)</f>
        <v>Sekce řízení úřadu</v>
      </c>
      <c r="M1176" s="181" t="str">
        <f>_xlfn.XLOOKUP(I1176,'FÚ_stav 1. 7. 2026'!$F$4:$F$78,'FÚ_stav 1. 7. 2026'!$C$4:$C$78,"nenalezeno",0)</f>
        <v>Odbor metodiky a výkonu daní</v>
      </c>
      <c r="N1176" s="181"/>
      <c r="O1176" s="181"/>
    </row>
    <row r="1177" spans="1:15" x14ac:dyDescent="0.25">
      <c r="A1177" s="233"/>
      <c r="B1177" s="112">
        <v>304011420</v>
      </c>
      <c r="C1177" s="113" t="s">
        <v>1644</v>
      </c>
      <c r="D1177" s="181">
        <f t="shared" si="107"/>
        <v>30</v>
      </c>
      <c r="E1177" s="181" t="str">
        <f>_xlfn.XLOOKUP(D1177,Číselník!A:A,Číselník!B:B,"nenalezeno",0)</f>
        <v>FÚ pro Jihomoravský kraj</v>
      </c>
      <c r="F1177" s="181">
        <f t="shared" si="108"/>
        <v>3040</v>
      </c>
      <c r="G1177" s="181" t="str">
        <f>_xlfn.XLOOKUP(F1177,'Číselník II_stav 1. 7. 2026'!A:A,'Číselník II_stav 1. 7. 2026'!B:B,"nenalezeno",0)</f>
        <v>FÚ pro Jihomoravský kraj</v>
      </c>
      <c r="H1177" s="181">
        <f t="shared" si="109"/>
        <v>304011</v>
      </c>
      <c r="I1177" s="181">
        <f t="shared" si="110"/>
        <v>11420</v>
      </c>
      <c r="J1177" s="181" t="str">
        <f>_xlfn.XLOOKUP(I1177,'FÚ_stav 1. 7. 2026'!$F$4:$F$78,'FÚ_stav 1. 7. 2026'!$A$4:$A$78,"nenalezeno",0)</f>
        <v>Ředitel FÚ</v>
      </c>
      <c r="K1177" s="181" t="s">
        <v>52</v>
      </c>
      <c r="L1177" s="181" t="str">
        <f>_xlfn.XLOOKUP(I1177,'FÚ_stav 1. 7. 2026'!$F$4:$F$78,'FÚ_stav 1. 7. 2026'!$B$4:$B$78,"nenalezeno",0)</f>
        <v>Sekce řízení úřadu</v>
      </c>
      <c r="M1177" s="181" t="str">
        <f>_xlfn.XLOOKUP(I1177,'FÚ_stav 1. 7. 2026'!$F$4:$F$78,'FÚ_stav 1. 7. 2026'!$C$4:$C$78,"nenalezeno",0)</f>
        <v>Odbor metodiky a výkonu daní</v>
      </c>
      <c r="N1177" s="181" t="str">
        <f>_xlfn.XLOOKUP(I1177,'FÚ_stav 1. 7. 2026'!$F$4:$F$78,'FÚ_stav 1. 7. 2026'!$D$4:$D$78,"nenalezeno",0)</f>
        <v>Oddělení daně z příjmů fyzických osob</v>
      </c>
      <c r="O1177" s="181"/>
    </row>
    <row r="1178" spans="1:15" x14ac:dyDescent="0.25">
      <c r="A1178" s="233"/>
      <c r="B1178" s="112">
        <v>304011430</v>
      </c>
      <c r="C1178" s="113" t="s">
        <v>1645</v>
      </c>
      <c r="D1178" s="181">
        <f t="shared" si="107"/>
        <v>30</v>
      </c>
      <c r="E1178" s="181" t="str">
        <f>_xlfn.XLOOKUP(D1178,Číselník!A:A,Číselník!B:B,"nenalezeno",0)</f>
        <v>FÚ pro Jihomoravský kraj</v>
      </c>
      <c r="F1178" s="181">
        <f t="shared" si="108"/>
        <v>3040</v>
      </c>
      <c r="G1178" s="181" t="str">
        <f>_xlfn.XLOOKUP(F1178,'Číselník II_stav 1. 7. 2026'!A:A,'Číselník II_stav 1. 7. 2026'!B:B,"nenalezeno",0)</f>
        <v>FÚ pro Jihomoravský kraj</v>
      </c>
      <c r="H1178" s="181">
        <f t="shared" si="109"/>
        <v>304011</v>
      </c>
      <c r="I1178" s="181">
        <f t="shared" si="110"/>
        <v>11430</v>
      </c>
      <c r="J1178" s="181" t="str">
        <f>_xlfn.XLOOKUP(I1178,'FÚ_stav 1. 7. 2026'!$F$4:$F$78,'FÚ_stav 1. 7. 2026'!$A$4:$A$78,"nenalezeno",0)</f>
        <v>Ředitel FÚ</v>
      </c>
      <c r="K1178" s="181" t="s">
        <v>52</v>
      </c>
      <c r="L1178" s="181" t="str">
        <f>_xlfn.XLOOKUP(I1178,'FÚ_stav 1. 7. 2026'!$F$4:$F$78,'FÚ_stav 1. 7. 2026'!$B$4:$B$78,"nenalezeno",0)</f>
        <v>Sekce řízení úřadu</v>
      </c>
      <c r="M1178" s="181" t="str">
        <f>_xlfn.XLOOKUP(I1178,'FÚ_stav 1. 7. 2026'!$F$4:$F$78,'FÚ_stav 1. 7. 2026'!$C$4:$C$78,"nenalezeno",0)</f>
        <v>Odbor metodiky a výkonu daní</v>
      </c>
      <c r="N1178" s="181" t="str">
        <f>_xlfn.XLOOKUP(I1178,'FÚ_stav 1. 7. 2026'!$F$4:$F$78,'FÚ_stav 1. 7. 2026'!$D$4:$D$78,"nenalezeno",0)</f>
        <v>Oddělení daně z příjmů právnických osob</v>
      </c>
      <c r="O1178" s="181"/>
    </row>
    <row r="1179" spans="1:15" x14ac:dyDescent="0.25">
      <c r="A1179" s="233"/>
      <c r="B1179" s="112">
        <v>304011441</v>
      </c>
      <c r="C1179" s="113" t="s">
        <v>1646</v>
      </c>
      <c r="D1179" s="181">
        <f t="shared" si="107"/>
        <v>30</v>
      </c>
      <c r="E1179" s="181" t="str">
        <f>_xlfn.XLOOKUP(D1179,Číselník!A:A,Číselník!B:B,"nenalezeno",0)</f>
        <v>FÚ pro Jihomoravský kraj</v>
      </c>
      <c r="F1179" s="181">
        <f t="shared" si="108"/>
        <v>3040</v>
      </c>
      <c r="G1179" s="181" t="str">
        <f>_xlfn.XLOOKUP(F1179,'Číselník II_stav 1. 7. 2026'!A:A,'Číselník II_stav 1. 7. 2026'!B:B,"nenalezeno",0)</f>
        <v>FÚ pro Jihomoravský kraj</v>
      </c>
      <c r="H1179" s="181">
        <f t="shared" si="109"/>
        <v>304011</v>
      </c>
      <c r="I1179" s="181">
        <f t="shared" si="110"/>
        <v>11441</v>
      </c>
      <c r="J1179" s="181" t="str">
        <f>_xlfn.XLOOKUP(I1179,'FÚ_stav 1. 7. 2026'!$F$4:$F$78,'FÚ_stav 1. 7. 2026'!$A$4:$A$78,"nenalezeno",0)</f>
        <v>Ředitel FÚ</v>
      </c>
      <c r="K1179" s="181" t="s">
        <v>52</v>
      </c>
      <c r="L1179" s="181" t="str">
        <f>_xlfn.XLOOKUP(I1179,'FÚ_stav 1. 7. 2026'!$F$4:$F$78,'FÚ_stav 1. 7. 2026'!$B$4:$B$78,"nenalezeno",0)</f>
        <v>Sekce řízení úřadu</v>
      </c>
      <c r="M1179" s="181" t="str">
        <f>_xlfn.XLOOKUP(I1179,'FÚ_stav 1. 7. 2026'!$F$4:$F$78,'FÚ_stav 1. 7. 2026'!$C$4:$C$78,"nenalezeno",0)</f>
        <v>Odbor metodiky a výkonu daní</v>
      </c>
      <c r="N1179" s="181" t="str">
        <f>_xlfn.XLOOKUP(I1179,'FÚ_stav 1. 7. 2026'!$F$4:$F$78,'FÚ_stav 1. 7. 2026'!$D$4:$D$78,"nenalezeno",0)</f>
        <v>Oddělení nepřímých daní I</v>
      </c>
      <c r="O1179" s="181"/>
    </row>
    <row r="1180" spans="1:15" x14ac:dyDescent="0.25">
      <c r="A1180" s="233"/>
      <c r="B1180" s="112">
        <v>304011442</v>
      </c>
      <c r="C1180" s="113" t="s">
        <v>1647</v>
      </c>
      <c r="D1180" s="181">
        <f t="shared" si="107"/>
        <v>30</v>
      </c>
      <c r="E1180" s="181" t="str">
        <f>_xlfn.XLOOKUP(D1180,Číselník!A:A,Číselník!B:B,"nenalezeno",0)</f>
        <v>FÚ pro Jihomoravský kraj</v>
      </c>
      <c r="F1180" s="181">
        <f t="shared" si="108"/>
        <v>3040</v>
      </c>
      <c r="G1180" s="181" t="str">
        <f>_xlfn.XLOOKUP(F1180,'Číselník II_stav 1. 7. 2026'!A:A,'Číselník II_stav 1. 7. 2026'!B:B,"nenalezeno",0)</f>
        <v>FÚ pro Jihomoravský kraj</v>
      </c>
      <c r="H1180" s="181">
        <f t="shared" si="109"/>
        <v>304011</v>
      </c>
      <c r="I1180" s="181">
        <f t="shared" si="110"/>
        <v>11442</v>
      </c>
      <c r="J1180" s="181" t="str">
        <f>_xlfn.XLOOKUP(I1180,'FÚ_stav 1. 7. 2026'!$F$4:$F$78,'FÚ_stav 1. 7. 2026'!$A$4:$A$78,"nenalezeno",0)</f>
        <v>Ředitel FÚ</v>
      </c>
      <c r="K1180" s="181" t="s">
        <v>52</v>
      </c>
      <c r="L1180" s="181" t="str">
        <f>_xlfn.XLOOKUP(I1180,'FÚ_stav 1. 7. 2026'!$F$4:$F$78,'FÚ_stav 1. 7. 2026'!$B$4:$B$78,"nenalezeno",0)</f>
        <v>Sekce řízení úřadu</v>
      </c>
      <c r="M1180" s="181" t="str">
        <f>_xlfn.XLOOKUP(I1180,'FÚ_stav 1. 7. 2026'!$F$4:$F$78,'FÚ_stav 1. 7. 2026'!$C$4:$C$78,"nenalezeno",0)</f>
        <v>Odbor metodiky a výkonu daní</v>
      </c>
      <c r="N1180" s="181" t="str">
        <f>_xlfn.XLOOKUP(I1180,'FÚ_stav 1. 7. 2026'!$F$4:$F$78,'FÚ_stav 1. 7. 2026'!$D$4:$D$78,"nenalezeno",0)</f>
        <v>Oddělení nepřímých daní II</v>
      </c>
      <c r="O1180" s="181"/>
    </row>
    <row r="1181" spans="1:15" x14ac:dyDescent="0.25">
      <c r="A1181" s="233"/>
      <c r="B1181" s="112">
        <v>304011450</v>
      </c>
      <c r="C1181" s="113" t="s">
        <v>1648</v>
      </c>
      <c r="D1181" s="181">
        <f t="shared" si="107"/>
        <v>30</v>
      </c>
      <c r="E1181" s="181" t="str">
        <f>_xlfn.XLOOKUP(D1181,Číselník!A:A,Číselník!B:B,"nenalezeno",0)</f>
        <v>FÚ pro Jihomoravský kraj</v>
      </c>
      <c r="F1181" s="181">
        <f t="shared" si="108"/>
        <v>3040</v>
      </c>
      <c r="G1181" s="181" t="str">
        <f>_xlfn.XLOOKUP(F1181,'Číselník II_stav 1. 7. 2026'!A:A,'Číselník II_stav 1. 7. 2026'!B:B,"nenalezeno",0)</f>
        <v>FÚ pro Jihomoravský kraj</v>
      </c>
      <c r="H1181" s="181">
        <f t="shared" si="109"/>
        <v>304011</v>
      </c>
      <c r="I1181" s="181">
        <f t="shared" si="110"/>
        <v>11450</v>
      </c>
      <c r="J1181" s="181" t="str">
        <f>_xlfn.XLOOKUP(I1181,'FÚ_stav 1. 7. 2026'!$F$4:$F$78,'FÚ_stav 1. 7. 2026'!$A$4:$A$78,"nenalezeno",0)</f>
        <v>Ředitel FÚ</v>
      </c>
      <c r="K1181" s="181" t="s">
        <v>52</v>
      </c>
      <c r="L1181" s="181" t="str">
        <f>_xlfn.XLOOKUP(I1181,'FÚ_stav 1. 7. 2026'!$F$4:$F$78,'FÚ_stav 1. 7. 2026'!$B$4:$B$78,"nenalezeno",0)</f>
        <v>Sekce řízení úřadu</v>
      </c>
      <c r="M1181" s="181" t="str">
        <f>_xlfn.XLOOKUP(I1181,'FÚ_stav 1. 7. 2026'!$F$4:$F$78,'FÚ_stav 1. 7. 2026'!$C$4:$C$78,"nenalezeno",0)</f>
        <v>Odbor metodiky a výkonu daní</v>
      </c>
      <c r="N1181" s="181" t="str">
        <f>_xlfn.XLOOKUP(I1181,'FÚ_stav 1. 7. 2026'!$F$4:$F$78,'FÚ_stav 1. 7. 2026'!$D$4:$D$78,"nenalezeno",0)</f>
        <v>Oddělení daňového procesu</v>
      </c>
      <c r="O1181" s="181"/>
    </row>
    <row r="1182" spans="1:15" x14ac:dyDescent="0.25">
      <c r="A1182" s="233"/>
      <c r="B1182" s="112">
        <v>304011530</v>
      </c>
      <c r="C1182" s="113" t="s">
        <v>1649</v>
      </c>
      <c r="D1182" s="181">
        <f t="shared" si="107"/>
        <v>30</v>
      </c>
      <c r="E1182" s="181" t="str">
        <f>_xlfn.XLOOKUP(D1182,Číselník!A:A,Číselník!B:B,"nenalezeno",0)</f>
        <v>FÚ pro Jihomoravský kraj</v>
      </c>
      <c r="F1182" s="181">
        <f t="shared" si="108"/>
        <v>3040</v>
      </c>
      <c r="G1182" s="181" t="str">
        <f>_xlfn.XLOOKUP(F1182,'Číselník II_stav 1. 7. 2026'!A:A,'Číselník II_stav 1. 7. 2026'!B:B,"nenalezeno",0)</f>
        <v>FÚ pro Jihomoravský kraj</v>
      </c>
      <c r="H1182" s="181">
        <f t="shared" si="109"/>
        <v>304011</v>
      </c>
      <c r="I1182" s="181">
        <f t="shared" si="110"/>
        <v>11530</v>
      </c>
      <c r="J1182" s="181" t="str">
        <f>_xlfn.XLOOKUP(I1182,'FÚ_stav 1. 7. 2026'!$F$4:$F$78,'FÚ_stav 1. 7. 2026'!$A$4:$A$78,"nenalezeno",0)</f>
        <v>Ředitel FÚ</v>
      </c>
      <c r="K1182" s="181" t="s">
        <v>52</v>
      </c>
      <c r="L1182" s="181" t="str">
        <f>_xlfn.XLOOKUP(I1182,'FÚ_stav 1. 7. 2026'!$F$4:$F$78,'FÚ_stav 1. 7. 2026'!$B$4:$B$78,"nenalezeno",0)</f>
        <v>Sekce řízení úřadu</v>
      </c>
      <c r="M1182" s="181" t="str">
        <f>_xlfn.XLOOKUP(I1182,'FÚ_stav 1. 7. 2026'!$F$4:$F$78,'FÚ_stav 1. 7. 2026'!$C$4:$C$78,"nenalezeno",0)</f>
        <v>Odbor metodiky a výkonu daní</v>
      </c>
      <c r="N1182" s="181" t="str">
        <f>_xlfn.XLOOKUP(I1182,'FÚ_stav 1. 7. 2026'!$F$4:$F$78,'FÚ_stav 1. 7. 2026'!$D$4:$D$78,"nenalezeno",0)</f>
        <v>Oddělení ostatních agend</v>
      </c>
      <c r="O1182" s="181"/>
    </row>
    <row r="1183" spans="1:15" x14ac:dyDescent="0.25">
      <c r="A1183" s="233"/>
      <c r="B1183" s="112">
        <v>304031050</v>
      </c>
      <c r="C1183" s="113" t="s">
        <v>1650</v>
      </c>
      <c r="D1183" s="181">
        <f t="shared" si="107"/>
        <v>30</v>
      </c>
      <c r="E1183" s="181" t="str">
        <f>_xlfn.XLOOKUP(D1183,Číselník!A:A,Číselník!B:B,"nenalezeno",0)</f>
        <v>FÚ pro Jihomoravský kraj</v>
      </c>
      <c r="F1183" s="181">
        <f t="shared" si="108"/>
        <v>3040</v>
      </c>
      <c r="G1183" s="181" t="str">
        <f>_xlfn.XLOOKUP(F1183,'Číselník II_stav 1. 7. 2026'!A:A,'Číselník II_stav 1. 7. 2026'!B:B,"nenalezeno",0)</f>
        <v>FÚ pro Jihomoravský kraj</v>
      </c>
      <c r="H1183" s="181">
        <f t="shared" si="109"/>
        <v>304031</v>
      </c>
      <c r="I1183" s="181">
        <f t="shared" si="110"/>
        <v>31050</v>
      </c>
      <c r="J1183" s="181" t="str">
        <f>_xlfn.XLOOKUP(I1183,'FÚ_stav 1. 7. 2026'!$F$4:$F$78,'FÚ_stav 1. 7. 2026'!$A$4:$A$78,"nenalezeno",0)</f>
        <v>Ředitel FÚ</v>
      </c>
      <c r="K1183" s="181" t="s">
        <v>52</v>
      </c>
      <c r="L1183" s="181" t="str">
        <f>_xlfn.XLOOKUP(I1183,'FÚ_stav 1. 7. 2026'!$F$4:$F$78,'FÚ_stav 1. 7. 2026'!$B$4:$B$78,"nenalezeno",0)</f>
        <v>Sekce řízení úřadu</v>
      </c>
      <c r="M1183" s="181" t="str">
        <f>_xlfn.XLOOKUP(I1183,'FÚ_stav 1. 7. 2026'!$F$4:$F$78,'FÚ_stav 1. 7. 2026'!$C$4:$C$78,"nenalezeno",0)</f>
        <v>Odbor kontroly zvláštních činností</v>
      </c>
      <c r="N1183" s="181"/>
      <c r="O1183" s="181"/>
    </row>
    <row r="1184" spans="1:15" x14ac:dyDescent="0.25">
      <c r="A1184" s="233"/>
      <c r="B1184" s="112">
        <v>304031471</v>
      </c>
      <c r="C1184" s="113" t="s">
        <v>1651</v>
      </c>
      <c r="D1184" s="181">
        <f t="shared" si="107"/>
        <v>30</v>
      </c>
      <c r="E1184" s="181" t="str">
        <f>_xlfn.XLOOKUP(D1184,Číselník!A:A,Číselník!B:B,"nenalezeno",0)</f>
        <v>FÚ pro Jihomoravský kraj</v>
      </c>
      <c r="F1184" s="181">
        <f t="shared" si="108"/>
        <v>3040</v>
      </c>
      <c r="G1184" s="181" t="str">
        <f>_xlfn.XLOOKUP(F1184,'Číselník II_stav 1. 7. 2026'!A:A,'Číselník II_stav 1. 7. 2026'!B:B,"nenalezeno",0)</f>
        <v>FÚ pro Jihomoravský kraj</v>
      </c>
      <c r="H1184" s="181">
        <f t="shared" si="109"/>
        <v>304031</v>
      </c>
      <c r="I1184" s="181">
        <f t="shared" si="110"/>
        <v>31471</v>
      </c>
      <c r="J1184" s="181" t="str">
        <f>_xlfn.XLOOKUP(I1184,'FÚ_stav 1. 7. 2026'!$F$4:$F$78,'FÚ_stav 1. 7. 2026'!$A$4:$A$78,"nenalezeno",0)</f>
        <v>Ředitel FÚ</v>
      </c>
      <c r="K1184" s="181" t="s">
        <v>52</v>
      </c>
      <c r="L1184" s="181" t="str">
        <f>_xlfn.XLOOKUP(I1184,'FÚ_stav 1. 7. 2026'!$F$4:$F$78,'FÚ_stav 1. 7. 2026'!$B$4:$B$78,"nenalezeno",0)</f>
        <v>Sekce řízení úřadu</v>
      </c>
      <c r="M1184" s="181" t="str">
        <f>_xlfn.XLOOKUP(I1184,'FÚ_stav 1. 7. 2026'!$F$4:$F$78,'FÚ_stav 1. 7. 2026'!$C$4:$C$78,"nenalezeno",0)</f>
        <v>Odbor kontroly zvláštních činností</v>
      </c>
      <c r="N1184" s="181" t="str">
        <f>_xlfn.XLOOKUP(I1184,'FÚ_stav 1. 7. 2026'!$F$4:$F$78,'FÚ_stav 1. 7. 2026'!$D$4:$D$78,"nenalezeno",0)</f>
        <v>Oddělení kontroly zvláštních činností I</v>
      </c>
      <c r="O1184" s="181"/>
    </row>
    <row r="1185" spans="1:15" x14ac:dyDescent="0.25">
      <c r="A1185" s="233"/>
      <c r="B1185" s="112">
        <v>304031472</v>
      </c>
      <c r="C1185" s="113" t="s">
        <v>1652</v>
      </c>
      <c r="D1185" s="181">
        <f t="shared" si="107"/>
        <v>30</v>
      </c>
      <c r="E1185" s="181" t="str">
        <f>_xlfn.XLOOKUP(D1185,Číselník!A:A,Číselník!B:B,"nenalezeno",0)</f>
        <v>FÚ pro Jihomoravský kraj</v>
      </c>
      <c r="F1185" s="181">
        <f t="shared" si="108"/>
        <v>3040</v>
      </c>
      <c r="G1185" s="181" t="str">
        <f>_xlfn.XLOOKUP(F1185,'Číselník II_stav 1. 7. 2026'!A:A,'Číselník II_stav 1. 7. 2026'!B:B,"nenalezeno",0)</f>
        <v>FÚ pro Jihomoravský kraj</v>
      </c>
      <c r="H1185" s="181">
        <f t="shared" si="109"/>
        <v>304031</v>
      </c>
      <c r="I1185" s="181">
        <f t="shared" si="110"/>
        <v>31472</v>
      </c>
      <c r="J1185" s="181" t="str">
        <f>_xlfn.XLOOKUP(I1185,'FÚ_stav 1. 7. 2026'!$F$4:$F$78,'FÚ_stav 1. 7. 2026'!$A$4:$A$78,"nenalezeno",0)</f>
        <v>Ředitel FÚ</v>
      </c>
      <c r="K1185" s="181" t="s">
        <v>52</v>
      </c>
      <c r="L1185" s="181" t="str">
        <f>_xlfn.XLOOKUP(I1185,'FÚ_stav 1. 7. 2026'!$F$4:$F$78,'FÚ_stav 1. 7. 2026'!$B$4:$B$78,"nenalezeno",0)</f>
        <v>Sekce řízení úřadu</v>
      </c>
      <c r="M1185" s="181" t="str">
        <f>_xlfn.XLOOKUP(I1185,'FÚ_stav 1. 7. 2026'!$F$4:$F$78,'FÚ_stav 1. 7. 2026'!$C$4:$C$78,"nenalezeno",0)</f>
        <v>Odbor kontroly zvláštních činností</v>
      </c>
      <c r="N1185" s="181" t="str">
        <f>_xlfn.XLOOKUP(I1185,'FÚ_stav 1. 7. 2026'!$F$4:$F$78,'FÚ_stav 1. 7. 2026'!$D$4:$D$78,"nenalezeno",0)</f>
        <v>Oddělení kontroly zvláštních činností II</v>
      </c>
      <c r="O1185" s="181"/>
    </row>
    <row r="1186" spans="1:15" x14ac:dyDescent="0.25">
      <c r="A1186" s="233"/>
      <c r="B1186" s="112">
        <v>304031473</v>
      </c>
      <c r="C1186" s="113" t="s">
        <v>1653</v>
      </c>
      <c r="D1186" s="181">
        <f t="shared" si="107"/>
        <v>30</v>
      </c>
      <c r="E1186" s="181" t="str">
        <f>_xlfn.XLOOKUP(D1186,Číselník!A:A,Číselník!B:B,"nenalezeno",0)</f>
        <v>FÚ pro Jihomoravský kraj</v>
      </c>
      <c r="F1186" s="181">
        <f t="shared" si="108"/>
        <v>3040</v>
      </c>
      <c r="G1186" s="181" t="str">
        <f>_xlfn.XLOOKUP(F1186,'Číselník II_stav 1. 7. 2026'!A:A,'Číselník II_stav 1. 7. 2026'!B:B,"nenalezeno",0)</f>
        <v>FÚ pro Jihomoravský kraj</v>
      </c>
      <c r="H1186" s="181">
        <f t="shared" si="109"/>
        <v>304031</v>
      </c>
      <c r="I1186" s="181">
        <f t="shared" si="110"/>
        <v>31473</v>
      </c>
      <c r="J1186" s="181" t="str">
        <f>_xlfn.XLOOKUP(I1186,'FÚ_stav 1. 7. 2026'!$F$4:$F$78,'FÚ_stav 1. 7. 2026'!$A$4:$A$78,"nenalezeno",0)</f>
        <v>Ředitel FÚ</v>
      </c>
      <c r="K1186" s="181" t="s">
        <v>52</v>
      </c>
      <c r="L1186" s="181" t="str">
        <f>_xlfn.XLOOKUP(I1186,'FÚ_stav 1. 7. 2026'!$F$4:$F$78,'FÚ_stav 1. 7. 2026'!$B$4:$B$78,"nenalezeno",0)</f>
        <v>Sekce řízení úřadu</v>
      </c>
      <c r="M1186" s="181" t="str">
        <f>_xlfn.XLOOKUP(I1186,'FÚ_stav 1. 7. 2026'!$F$4:$F$78,'FÚ_stav 1. 7. 2026'!$C$4:$C$78,"nenalezeno",0)</f>
        <v>Odbor kontroly zvláštních činností</v>
      </c>
      <c r="N1186" s="181" t="str">
        <f>_xlfn.XLOOKUP(I1186,'FÚ_stav 1. 7. 2026'!$F$4:$F$78,'FÚ_stav 1. 7. 2026'!$D$4:$D$78,"nenalezeno",0)</f>
        <v>Oddělení kontroly zvláštních činností III</v>
      </c>
      <c r="O1186" s="181"/>
    </row>
    <row r="1187" spans="1:15" x14ac:dyDescent="0.25">
      <c r="A1187" s="233"/>
      <c r="B1187" s="112">
        <v>304031474</v>
      </c>
      <c r="C1187" s="113" t="s">
        <v>1654</v>
      </c>
      <c r="D1187" s="181">
        <f t="shared" si="107"/>
        <v>30</v>
      </c>
      <c r="E1187" s="181" t="str">
        <f>_xlfn.XLOOKUP(D1187,Číselník!A:A,Číselník!B:B,"nenalezeno",0)</f>
        <v>FÚ pro Jihomoravský kraj</v>
      </c>
      <c r="F1187" s="181">
        <f t="shared" si="108"/>
        <v>3040</v>
      </c>
      <c r="G1187" s="181" t="str">
        <f>_xlfn.XLOOKUP(F1187,'Číselník II_stav 1. 7. 2026'!A:A,'Číselník II_stav 1. 7. 2026'!B:B,"nenalezeno",0)</f>
        <v>FÚ pro Jihomoravský kraj</v>
      </c>
      <c r="H1187" s="181">
        <f t="shared" si="109"/>
        <v>304031</v>
      </c>
      <c r="I1187" s="181">
        <f t="shared" si="110"/>
        <v>31474</v>
      </c>
      <c r="J1187" s="181" t="str">
        <f>_xlfn.XLOOKUP(I1187,'FÚ_stav 1. 7. 2026'!$F$4:$F$78,'FÚ_stav 1. 7. 2026'!$A$4:$A$78,"nenalezeno",0)</f>
        <v>Ředitel FÚ</v>
      </c>
      <c r="K1187" s="181" t="s">
        <v>52</v>
      </c>
      <c r="L1187" s="181" t="str">
        <f>_xlfn.XLOOKUP(I1187,'FÚ_stav 1. 7. 2026'!$F$4:$F$78,'FÚ_stav 1. 7. 2026'!$B$4:$B$78,"nenalezeno",0)</f>
        <v>Sekce řízení úřadu</v>
      </c>
      <c r="M1187" s="181" t="str">
        <f>_xlfn.XLOOKUP(I1187,'FÚ_stav 1. 7. 2026'!$F$4:$F$78,'FÚ_stav 1. 7. 2026'!$C$4:$C$78,"nenalezeno",0)</f>
        <v>Odbor kontroly zvláštních činností</v>
      </c>
      <c r="N1187" s="181" t="str">
        <f>_xlfn.XLOOKUP(I1187,'FÚ_stav 1. 7. 2026'!$F$4:$F$78,'FÚ_stav 1. 7. 2026'!$D$4:$D$78,"nenalezeno",0)</f>
        <v>Oddělení kontroly zvláštních činností IV</v>
      </c>
      <c r="O1187" s="181"/>
    </row>
    <row r="1188" spans="1:15" x14ac:dyDescent="0.25">
      <c r="A1188" s="233"/>
      <c r="B1188" s="110">
        <v>304002050</v>
      </c>
      <c r="C1188" s="111" t="s">
        <v>2426</v>
      </c>
      <c r="D1188" s="181">
        <f t="shared" si="107"/>
        <v>30</v>
      </c>
      <c r="E1188" s="181" t="str">
        <f>_xlfn.XLOOKUP(D1188,Číselník!A:A,Číselník!B:B,"nenalezeno",0)</f>
        <v>FÚ pro Jihomoravský kraj</v>
      </c>
      <c r="F1188" s="181">
        <f t="shared" si="108"/>
        <v>3040</v>
      </c>
      <c r="G1188" s="181" t="str">
        <f>_xlfn.XLOOKUP(F1188,'Číselník II_stav 1. 7. 2026'!A:A,'Číselník II_stav 1. 7. 2026'!B:B,"nenalezeno",0)</f>
        <v>FÚ pro Jihomoravský kraj</v>
      </c>
      <c r="H1188" s="181">
        <f t="shared" si="109"/>
        <v>304002</v>
      </c>
      <c r="I1188" s="181">
        <f t="shared" si="110"/>
        <v>2050</v>
      </c>
      <c r="J1188" s="181" t="str">
        <f>_xlfn.XLOOKUP(I1188,'FÚ_stav 1. 7. 2026'!$F$4:$F$78,'FÚ_stav 1. 7. 2026'!$A$4:$A$78,"nenalezeno",0)</f>
        <v>Ředitel FÚ</v>
      </c>
      <c r="K1188" s="181" t="s">
        <v>52</v>
      </c>
      <c r="L1188" s="181" t="str">
        <f>_xlfn.XLOOKUP(I1188,'FÚ_stav 1. 7. 2026'!$F$4:$F$78,'FÚ_stav 1. 7. 2026'!$B$4:$B$78,"nenalezeno",0)</f>
        <v>Sekce řízení úřadu</v>
      </c>
      <c r="M1188" s="181" t="str">
        <f>_xlfn.XLOOKUP(I1188,'FÚ_stav 1. 7. 2026'!$F$4:$F$78,'FÚ_stav 1. 7. 2026'!$C$4:$C$78,"nenalezeno",0)</f>
        <v>Odbor provozního zabezpečení</v>
      </c>
      <c r="N1188" s="181"/>
      <c r="O1188" s="181"/>
    </row>
    <row r="1189" spans="1:15" x14ac:dyDescent="0.25">
      <c r="A1189" s="233"/>
      <c r="B1189" s="110">
        <v>304002063</v>
      </c>
      <c r="C1189" s="111" t="s">
        <v>2477</v>
      </c>
      <c r="D1189" s="181">
        <f t="shared" si="107"/>
        <v>30</v>
      </c>
      <c r="E1189" s="181" t="str">
        <f>_xlfn.XLOOKUP(D1189,Číselník!A:A,Číselník!B:B,"nenalezeno",0)</f>
        <v>FÚ pro Jihomoravský kraj</v>
      </c>
      <c r="F1189" s="181">
        <f t="shared" si="108"/>
        <v>3040</v>
      </c>
      <c r="G1189" s="181" t="str">
        <f>_xlfn.XLOOKUP(F1189,'Číselník II_stav 1. 7. 2026'!A:A,'Číselník II_stav 1. 7. 2026'!B:B,"nenalezeno",0)</f>
        <v>FÚ pro Jihomoravský kraj</v>
      </c>
      <c r="H1189" s="181">
        <f t="shared" si="109"/>
        <v>304002</v>
      </c>
      <c r="I1189" s="181">
        <f t="shared" si="110"/>
        <v>2063</v>
      </c>
      <c r="J1189" s="181" t="str">
        <f>_xlfn.XLOOKUP(I1189,'FÚ_stav 1. 7. 2026'!$F$4:$F$78,'FÚ_stav 1. 7. 2026'!$A$4:$A$78,"nenalezeno",0)</f>
        <v>Ředitel FÚ</v>
      </c>
      <c r="K1189" s="181" t="s">
        <v>52</v>
      </c>
      <c r="L1189" s="181" t="str">
        <f>_xlfn.XLOOKUP(I1189,'FÚ_stav 1. 7. 2026'!$F$4:$F$78,'FÚ_stav 1. 7. 2026'!$B$4:$B$78,"nenalezeno",0)</f>
        <v>Sekce řízení úřadu</v>
      </c>
      <c r="M1189" s="181" t="str">
        <f>_xlfn.XLOOKUP(I1189,'FÚ_stav 1. 7. 2026'!$F$4:$F$78,'FÚ_stav 1. 7. 2026'!$C$4:$C$78,"nenalezeno",0)</f>
        <v>Odbor provozního zabezpečení</v>
      </c>
      <c r="N1189" s="181" t="str">
        <f>_xlfn.XLOOKUP(I1189,'FÚ_stav 1. 7. 2026'!$F$4:$F$78,'FÚ_stav 1. 7. 2026'!$D$4:$D$78,"nenalezeno",0)</f>
        <v>Oddělení provozního zabezpečení I</v>
      </c>
      <c r="O1189" s="181"/>
    </row>
    <row r="1190" spans="1:15" x14ac:dyDescent="0.25">
      <c r="A1190" s="233"/>
      <c r="B1190" s="110">
        <v>304002064</v>
      </c>
      <c r="C1190" s="111" t="s">
        <v>2478</v>
      </c>
      <c r="D1190" s="181">
        <f t="shared" si="107"/>
        <v>30</v>
      </c>
      <c r="E1190" s="181" t="str">
        <f>_xlfn.XLOOKUP(D1190,Číselník!A:A,Číselník!B:B,"nenalezeno",0)</f>
        <v>FÚ pro Jihomoravský kraj</v>
      </c>
      <c r="F1190" s="181">
        <f t="shared" si="108"/>
        <v>3040</v>
      </c>
      <c r="G1190" s="181" t="str">
        <f>_xlfn.XLOOKUP(F1190,'Číselník II_stav 1. 7. 2026'!A:A,'Číselník II_stav 1. 7. 2026'!B:B,"nenalezeno",0)</f>
        <v>FÚ pro Jihomoravský kraj</v>
      </c>
      <c r="H1190" s="181">
        <f t="shared" si="109"/>
        <v>304002</v>
      </c>
      <c r="I1190" s="181">
        <f t="shared" si="110"/>
        <v>2064</v>
      </c>
      <c r="J1190" s="181" t="str">
        <f>_xlfn.XLOOKUP(I1190,'FÚ_stav 1. 7. 2026'!$F$4:$F$78,'FÚ_stav 1. 7. 2026'!$A$4:$A$78,"nenalezeno",0)</f>
        <v>Ředitel FÚ</v>
      </c>
      <c r="K1190" s="181" t="s">
        <v>52</v>
      </c>
      <c r="L1190" s="181" t="str">
        <f>_xlfn.XLOOKUP(I1190,'FÚ_stav 1. 7. 2026'!$F$4:$F$78,'FÚ_stav 1. 7. 2026'!$B$4:$B$78,"nenalezeno",0)</f>
        <v>Sekce řízení úřadu</v>
      </c>
      <c r="M1190" s="181" t="str">
        <f>_xlfn.XLOOKUP(I1190,'FÚ_stav 1. 7. 2026'!$F$4:$F$78,'FÚ_stav 1. 7. 2026'!$C$4:$C$78,"nenalezeno",0)</f>
        <v>Odbor provozního zabezpečení</v>
      </c>
      <c r="N1190" s="181" t="str">
        <f>_xlfn.XLOOKUP(I1190,'FÚ_stav 1. 7. 2026'!$F$4:$F$78,'FÚ_stav 1. 7. 2026'!$D$4:$D$78,"nenalezeno",0)</f>
        <v>Oddělení provozního zabezpečení II</v>
      </c>
      <c r="O1190" s="181"/>
    </row>
    <row r="1191" spans="1:15" x14ac:dyDescent="0.25">
      <c r="A1191" s="233"/>
      <c r="B1191" s="110">
        <v>304002067</v>
      </c>
      <c r="C1191" s="111" t="s">
        <v>2427</v>
      </c>
      <c r="D1191" s="181">
        <f t="shared" si="107"/>
        <v>30</v>
      </c>
      <c r="E1191" s="181" t="str">
        <f>_xlfn.XLOOKUP(D1191,Číselník!A:A,Číselník!B:B,"nenalezeno",0)</f>
        <v>FÚ pro Jihomoravský kraj</v>
      </c>
      <c r="F1191" s="181">
        <f t="shared" si="108"/>
        <v>3040</v>
      </c>
      <c r="G1191" s="181" t="str">
        <f>_xlfn.XLOOKUP(F1191,'Číselník II_stav 1. 7. 2026'!A:A,'Číselník II_stav 1. 7. 2026'!B:B,"nenalezeno",0)</f>
        <v>FÚ pro Jihomoravský kraj</v>
      </c>
      <c r="H1191" s="181">
        <f t="shared" si="109"/>
        <v>304002</v>
      </c>
      <c r="I1191" s="181">
        <f t="shared" si="110"/>
        <v>2067</v>
      </c>
      <c r="J1191" s="181" t="str">
        <f>_xlfn.XLOOKUP(I1191,'FÚ_stav 1. 7. 2026'!$F$4:$F$78,'FÚ_stav 1. 7. 2026'!$A$4:$A$78,"nenalezeno",0)</f>
        <v>Ředitel FÚ</v>
      </c>
      <c r="K1191" s="181" t="s">
        <v>52</v>
      </c>
      <c r="L1191" s="181" t="str">
        <f>_xlfn.XLOOKUP(I1191,'FÚ_stav 1. 7. 2026'!$F$4:$F$78,'FÚ_stav 1. 7. 2026'!$B$4:$B$78,"nenalezeno",0)</f>
        <v>Sekce řízení úřadu</v>
      </c>
      <c r="M1191" s="181" t="str">
        <f>_xlfn.XLOOKUP(I1191,'FÚ_stav 1. 7. 2026'!$F$4:$F$78,'FÚ_stav 1. 7. 2026'!$C$4:$C$78,"nenalezeno",0)</f>
        <v>Odbor provozního zabezpečení</v>
      </c>
      <c r="N1191" s="181" t="str">
        <f>_xlfn.XLOOKUP(I1191,'FÚ_stav 1. 7. 2026'!$F$4:$F$78,'FÚ_stav 1. 7. 2026'!$D$4:$D$78,"nenalezeno",0)</f>
        <v>Oddělení provozního zabezpečení III</v>
      </c>
      <c r="O1191" s="181"/>
    </row>
    <row r="1192" spans="1:15" x14ac:dyDescent="0.25">
      <c r="A1192" s="233"/>
      <c r="B1192" s="112">
        <v>308000040</v>
      </c>
      <c r="C1192" s="113" t="s">
        <v>1655</v>
      </c>
      <c r="D1192" s="181">
        <f t="shared" si="107"/>
        <v>30</v>
      </c>
      <c r="E1192" s="181" t="str">
        <f>_xlfn.XLOOKUP(D1192,Číselník!A:A,Číselník!B:B,"nenalezeno",0)</f>
        <v>FÚ pro Jihomoravský kraj</v>
      </c>
      <c r="F1192" s="181">
        <f t="shared" si="108"/>
        <v>3080</v>
      </c>
      <c r="G1192" s="181" t="str">
        <f>_xlfn.XLOOKUP(F1192,'Číselník II_stav 1. 7. 2026'!A:A,'Číselník II_stav 1. 7. 2026'!B:B,"nenalezeno",0)</f>
        <v>FÚ pro Jihomoravský kraj</v>
      </c>
      <c r="H1192" s="181">
        <f t="shared" si="109"/>
        <v>308000</v>
      </c>
      <c r="I1192" s="181">
        <f>VALUE(MID(B1192,3,8))</f>
        <v>8000040</v>
      </c>
      <c r="J1192" s="181" t="str">
        <f>_xlfn.XLOOKUP(I1192,'FÚ_stav 1. 7. 2026'!$F$4:$F$78,'FÚ_stav 1. 7. 2026'!$A$4:$A$78,"nenalezeno",0)</f>
        <v>Ředitel FÚ</v>
      </c>
      <c r="K1192" s="181" t="s">
        <v>118</v>
      </c>
      <c r="L1192" s="181" t="str">
        <f>_xlfn.XLOOKUP(I1192,'FÚ_stav 1. 7. 2026'!$F$4:$F$78,'FÚ_stav 1. 7. 2026'!$B$4:$B$78,"nenalezeno",0)</f>
        <v>Sekce vymáhací</v>
      </c>
      <c r="M1192" s="181"/>
      <c r="N1192" s="181"/>
      <c r="O1192" s="181"/>
    </row>
    <row r="1193" spans="1:15" x14ac:dyDescent="0.25">
      <c r="A1193" s="233"/>
      <c r="B1193" s="112">
        <v>308000535</v>
      </c>
      <c r="C1193" s="113" t="s">
        <v>1656</v>
      </c>
      <c r="D1193" s="181">
        <f t="shared" si="107"/>
        <v>30</v>
      </c>
      <c r="E1193" s="181" t="str">
        <f>_xlfn.XLOOKUP(D1193,Číselník!A:A,Číselník!B:B,"nenalezeno",0)</f>
        <v>FÚ pro Jihomoravský kraj</v>
      </c>
      <c r="F1193" s="181">
        <f t="shared" si="108"/>
        <v>3080</v>
      </c>
      <c r="G1193" s="181" t="str">
        <f>_xlfn.XLOOKUP(F1193,'Číselník II_stav 1. 7. 2026'!A:A,'Číselník II_stav 1. 7. 2026'!B:B,"nenalezeno",0)</f>
        <v>FÚ pro Jihomoravský kraj</v>
      </c>
      <c r="H1193" s="181">
        <f t="shared" si="109"/>
        <v>308000</v>
      </c>
      <c r="I1193" s="181">
        <f t="shared" si="110"/>
        <v>535</v>
      </c>
      <c r="J1193" s="181" t="str">
        <f>_xlfn.XLOOKUP(I1193,'FÚ_stav 1. 7. 2026'!$F$4:$F$78,'FÚ_stav 1. 7. 2026'!$A$4:$A$78,"nenalezeno",0)</f>
        <v>Ředitel FÚ</v>
      </c>
      <c r="K1193" s="181" t="s">
        <v>118</v>
      </c>
      <c r="L1193" s="181" t="str">
        <f>_xlfn.XLOOKUP(I1193,'FÚ_stav 1. 7. 2026'!$F$4:$F$78,'FÚ_stav 1. 7. 2026'!$B$4:$B$78,"nenalezeno",0)</f>
        <v>Sekce vymáhací</v>
      </c>
      <c r="M1193" s="181" t="str">
        <f>_xlfn.XLOOKUP(I1193,'FÚ_stav 1. 7. 2026'!$F$4:$F$78,'FÚ_stav 1. 7. 2026'!$C$4:$C$78,"nenalezeno",0)</f>
        <v>Oddělení analytické a právní podpory</v>
      </c>
      <c r="N1193" s="181"/>
      <c r="O1193" s="181"/>
    </row>
    <row r="1194" spans="1:15" x14ac:dyDescent="0.25">
      <c r="A1194" s="233"/>
      <c r="B1194" s="112">
        <v>308081050</v>
      </c>
      <c r="C1194" s="113" t="s">
        <v>1657</v>
      </c>
      <c r="D1194" s="181">
        <f t="shared" si="107"/>
        <v>30</v>
      </c>
      <c r="E1194" s="181" t="str">
        <f>_xlfn.XLOOKUP(D1194,Číselník!A:A,Číselník!B:B,"nenalezeno",0)</f>
        <v>FÚ pro Jihomoravský kraj</v>
      </c>
      <c r="F1194" s="181">
        <f t="shared" si="108"/>
        <v>3080</v>
      </c>
      <c r="G1194" s="181" t="str">
        <f>_xlfn.XLOOKUP(F1194,'Číselník II_stav 1. 7. 2026'!A:A,'Číselník II_stav 1. 7. 2026'!B:B,"nenalezeno",0)</f>
        <v>FÚ pro Jihomoravský kraj</v>
      </c>
      <c r="H1194" s="181">
        <f t="shared" si="109"/>
        <v>308081</v>
      </c>
      <c r="I1194" s="181">
        <f t="shared" si="110"/>
        <v>81050</v>
      </c>
      <c r="J1194" s="181" t="str">
        <f>_xlfn.XLOOKUP(I1194,'FÚ_stav 1. 7. 2026'!$F$4:$F$78,'FÚ_stav 1. 7. 2026'!$A$4:$A$78,"nenalezeno",0)</f>
        <v>Ředitel FÚ</v>
      </c>
      <c r="K1194" s="181" t="s">
        <v>118</v>
      </c>
      <c r="L1194" s="181" t="str">
        <f>_xlfn.XLOOKUP(I1194,'FÚ_stav 1. 7. 2026'!$F$4:$F$78,'FÚ_stav 1. 7. 2026'!$B$4:$B$78,"nenalezeno",0)</f>
        <v>Sekce vymáhací</v>
      </c>
      <c r="M1194" s="181" t="str">
        <f>_xlfn.XLOOKUP(I1194,'FÚ_stav 1. 7. 2026'!$F$4:$F$78,'FÚ_stav 1. 7. 2026'!$C$4:$C$78,"nenalezeno",0)</f>
        <v>Odbor vymáhací I</v>
      </c>
      <c r="N1194" s="181"/>
      <c r="O1194" s="181"/>
    </row>
    <row r="1195" spans="1:15" x14ac:dyDescent="0.25">
      <c r="A1195" s="233"/>
      <c r="B1195" s="112">
        <v>308081541</v>
      </c>
      <c r="C1195" s="113" t="s">
        <v>1658</v>
      </c>
      <c r="D1195" s="181">
        <f t="shared" si="107"/>
        <v>30</v>
      </c>
      <c r="E1195" s="181" t="str">
        <f>_xlfn.XLOOKUP(D1195,Číselník!A:A,Číselník!B:B,"nenalezeno",0)</f>
        <v>FÚ pro Jihomoravský kraj</v>
      </c>
      <c r="F1195" s="181">
        <f t="shared" si="108"/>
        <v>3080</v>
      </c>
      <c r="G1195" s="181" t="str">
        <f>_xlfn.XLOOKUP(F1195,'Číselník II_stav 1. 7. 2026'!A:A,'Číselník II_stav 1. 7. 2026'!B:B,"nenalezeno",0)</f>
        <v>FÚ pro Jihomoravský kraj</v>
      </c>
      <c r="H1195" s="181">
        <f t="shared" si="109"/>
        <v>308081</v>
      </c>
      <c r="I1195" s="181">
        <f t="shared" si="110"/>
        <v>81541</v>
      </c>
      <c r="J1195" s="181" t="str">
        <f>_xlfn.XLOOKUP(I1195,'FÚ_stav 1. 7. 2026'!$F$4:$F$78,'FÚ_stav 1. 7. 2026'!$A$4:$A$78,"nenalezeno",0)</f>
        <v>Ředitel FÚ</v>
      </c>
      <c r="K1195" s="181" t="s">
        <v>118</v>
      </c>
      <c r="L1195" s="181" t="str">
        <f>_xlfn.XLOOKUP(I1195,'FÚ_stav 1. 7. 2026'!$F$4:$F$78,'FÚ_stav 1. 7. 2026'!$B$4:$B$78,"nenalezeno",0)</f>
        <v>Sekce vymáhací</v>
      </c>
      <c r="M1195" s="181" t="str">
        <f>_xlfn.XLOOKUP(I1195,'FÚ_stav 1. 7. 2026'!$F$4:$F$78,'FÚ_stav 1. 7. 2026'!$C$4:$C$78,"nenalezeno",0)</f>
        <v>Odbor vymáhací I</v>
      </c>
      <c r="N1195" s="181" t="str">
        <f>_xlfn.XLOOKUP(I1195,'FÚ_stav 1. 7. 2026'!$F$4:$F$78,'FÚ_stav 1. 7. 2026'!$D$4:$D$78,"nenalezeno",0)</f>
        <v>Oddělení vymáhací I</v>
      </c>
      <c r="O1195" s="181"/>
    </row>
    <row r="1196" spans="1:15" x14ac:dyDescent="0.25">
      <c r="A1196" s="233"/>
      <c r="B1196" s="112">
        <v>308081542</v>
      </c>
      <c r="C1196" s="113" t="s">
        <v>1659</v>
      </c>
      <c r="D1196" s="181">
        <f t="shared" si="107"/>
        <v>30</v>
      </c>
      <c r="E1196" s="181" t="str">
        <f>_xlfn.XLOOKUP(D1196,Číselník!A:A,Číselník!B:B,"nenalezeno",0)</f>
        <v>FÚ pro Jihomoravský kraj</v>
      </c>
      <c r="F1196" s="181">
        <f t="shared" si="108"/>
        <v>3080</v>
      </c>
      <c r="G1196" s="181" t="str">
        <f>_xlfn.XLOOKUP(F1196,'Číselník II_stav 1. 7. 2026'!A:A,'Číselník II_stav 1. 7. 2026'!B:B,"nenalezeno",0)</f>
        <v>FÚ pro Jihomoravský kraj</v>
      </c>
      <c r="H1196" s="181">
        <f t="shared" si="109"/>
        <v>308081</v>
      </c>
      <c r="I1196" s="181">
        <f t="shared" si="110"/>
        <v>81542</v>
      </c>
      <c r="J1196" s="181" t="str">
        <f>_xlfn.XLOOKUP(I1196,'FÚ_stav 1. 7. 2026'!$F$4:$F$78,'FÚ_stav 1. 7. 2026'!$A$4:$A$78,"nenalezeno",0)</f>
        <v>Ředitel FÚ</v>
      </c>
      <c r="K1196" s="181" t="s">
        <v>118</v>
      </c>
      <c r="L1196" s="181" t="str">
        <f>_xlfn.XLOOKUP(I1196,'FÚ_stav 1. 7. 2026'!$F$4:$F$78,'FÚ_stav 1. 7. 2026'!$B$4:$B$78,"nenalezeno",0)</f>
        <v>Sekce vymáhací</v>
      </c>
      <c r="M1196" s="181" t="str">
        <f>_xlfn.XLOOKUP(I1196,'FÚ_stav 1. 7. 2026'!$F$4:$F$78,'FÚ_stav 1. 7. 2026'!$C$4:$C$78,"nenalezeno",0)</f>
        <v>Odbor vymáhací I</v>
      </c>
      <c r="N1196" s="181" t="str">
        <f>_xlfn.XLOOKUP(I1196,'FÚ_stav 1. 7. 2026'!$F$4:$F$78,'FÚ_stav 1. 7. 2026'!$D$4:$D$78,"nenalezeno",0)</f>
        <v>Oddělení vymáhací II</v>
      </c>
      <c r="O1196" s="181"/>
    </row>
    <row r="1197" spans="1:15" x14ac:dyDescent="0.25">
      <c r="A1197" s="233"/>
      <c r="B1197" s="112">
        <v>308081543</v>
      </c>
      <c r="C1197" s="113" t="s">
        <v>1660</v>
      </c>
      <c r="D1197" s="181">
        <f t="shared" si="107"/>
        <v>30</v>
      </c>
      <c r="E1197" s="181" t="str">
        <f>_xlfn.XLOOKUP(D1197,Číselník!A:A,Číselník!B:B,"nenalezeno",0)</f>
        <v>FÚ pro Jihomoravský kraj</v>
      </c>
      <c r="F1197" s="181">
        <f t="shared" si="108"/>
        <v>3080</v>
      </c>
      <c r="G1197" s="181" t="str">
        <f>_xlfn.XLOOKUP(F1197,'Číselník II_stav 1. 7. 2026'!A:A,'Číselník II_stav 1. 7. 2026'!B:B,"nenalezeno",0)</f>
        <v>FÚ pro Jihomoravský kraj</v>
      </c>
      <c r="H1197" s="181">
        <f t="shared" si="109"/>
        <v>308081</v>
      </c>
      <c r="I1197" s="181">
        <f t="shared" si="110"/>
        <v>81543</v>
      </c>
      <c r="J1197" s="181" t="str">
        <f>_xlfn.XLOOKUP(I1197,'FÚ_stav 1. 7. 2026'!$F$4:$F$78,'FÚ_stav 1. 7. 2026'!$A$4:$A$78,"nenalezeno",0)</f>
        <v>Ředitel FÚ</v>
      </c>
      <c r="K1197" s="181" t="s">
        <v>118</v>
      </c>
      <c r="L1197" s="181" t="str">
        <f>_xlfn.XLOOKUP(I1197,'FÚ_stav 1. 7. 2026'!$F$4:$F$78,'FÚ_stav 1. 7. 2026'!$B$4:$B$78,"nenalezeno",0)</f>
        <v>Sekce vymáhací</v>
      </c>
      <c r="M1197" s="181" t="str">
        <f>_xlfn.XLOOKUP(I1197,'FÚ_stav 1. 7. 2026'!$F$4:$F$78,'FÚ_stav 1. 7. 2026'!$C$4:$C$78,"nenalezeno",0)</f>
        <v>Odbor vymáhací I</v>
      </c>
      <c r="N1197" s="181" t="str">
        <f>_xlfn.XLOOKUP(I1197,'FÚ_stav 1. 7. 2026'!$F$4:$F$78,'FÚ_stav 1. 7. 2026'!$D$4:$D$78,"nenalezeno",0)</f>
        <v>Oddělení vymáhací III</v>
      </c>
      <c r="O1197" s="181"/>
    </row>
    <row r="1198" spans="1:15" x14ac:dyDescent="0.25">
      <c r="A1198" s="233"/>
      <c r="B1198" s="112">
        <v>308081544</v>
      </c>
      <c r="C1198" s="113" t="s">
        <v>1661</v>
      </c>
      <c r="D1198" s="181">
        <f t="shared" si="107"/>
        <v>30</v>
      </c>
      <c r="E1198" s="181" t="str">
        <f>_xlfn.XLOOKUP(D1198,Číselník!A:A,Číselník!B:B,"nenalezeno",0)</f>
        <v>FÚ pro Jihomoravský kraj</v>
      </c>
      <c r="F1198" s="181">
        <f t="shared" si="108"/>
        <v>3080</v>
      </c>
      <c r="G1198" s="181" t="str">
        <f>_xlfn.XLOOKUP(F1198,'Číselník II_stav 1. 7. 2026'!A:A,'Číselník II_stav 1. 7. 2026'!B:B,"nenalezeno",0)</f>
        <v>FÚ pro Jihomoravský kraj</v>
      </c>
      <c r="H1198" s="181">
        <f t="shared" si="109"/>
        <v>308081</v>
      </c>
      <c r="I1198" s="181">
        <f t="shared" si="110"/>
        <v>81544</v>
      </c>
      <c r="J1198" s="181" t="str">
        <f>_xlfn.XLOOKUP(I1198,'FÚ_stav 1. 7. 2026'!$F$4:$F$78,'FÚ_stav 1. 7. 2026'!$A$4:$A$78,"nenalezeno",0)</f>
        <v>Ředitel FÚ</v>
      </c>
      <c r="K1198" s="181" t="s">
        <v>118</v>
      </c>
      <c r="L1198" s="181" t="str">
        <f>_xlfn.XLOOKUP(I1198,'FÚ_stav 1. 7. 2026'!$F$4:$F$78,'FÚ_stav 1. 7. 2026'!$B$4:$B$78,"nenalezeno",0)</f>
        <v>Sekce vymáhací</v>
      </c>
      <c r="M1198" s="181" t="str">
        <f>_xlfn.XLOOKUP(I1198,'FÚ_stav 1. 7. 2026'!$F$4:$F$78,'FÚ_stav 1. 7. 2026'!$C$4:$C$78,"nenalezeno",0)</f>
        <v>Odbor vymáhací I</v>
      </c>
      <c r="N1198" s="181" t="str">
        <f>_xlfn.XLOOKUP(I1198,'FÚ_stav 1. 7. 2026'!$F$4:$F$78,'FÚ_stav 1. 7. 2026'!$D$4:$D$78,"nenalezeno",0)</f>
        <v>Oddělení vymáhací IV</v>
      </c>
      <c r="O1198" s="181"/>
    </row>
    <row r="1199" spans="1:15" x14ac:dyDescent="0.25">
      <c r="A1199" s="233"/>
      <c r="B1199" s="112">
        <v>308081545</v>
      </c>
      <c r="C1199" s="113" t="s">
        <v>1662</v>
      </c>
      <c r="D1199" s="181">
        <f t="shared" si="107"/>
        <v>30</v>
      </c>
      <c r="E1199" s="181" t="str">
        <f>_xlfn.XLOOKUP(D1199,Číselník!A:A,Číselník!B:B,"nenalezeno",0)</f>
        <v>FÚ pro Jihomoravský kraj</v>
      </c>
      <c r="F1199" s="181">
        <f t="shared" si="108"/>
        <v>3080</v>
      </c>
      <c r="G1199" s="181" t="str">
        <f>_xlfn.XLOOKUP(F1199,'Číselník II_stav 1. 7. 2026'!A:A,'Číselník II_stav 1. 7. 2026'!B:B,"nenalezeno",0)</f>
        <v>FÚ pro Jihomoravský kraj</v>
      </c>
      <c r="H1199" s="181">
        <f t="shared" si="109"/>
        <v>308081</v>
      </c>
      <c r="I1199" s="181">
        <f t="shared" si="110"/>
        <v>81545</v>
      </c>
      <c r="J1199" s="181" t="str">
        <f>_xlfn.XLOOKUP(I1199,'FÚ_stav 1. 7. 2026'!$F$4:$F$78,'FÚ_stav 1. 7. 2026'!$A$4:$A$78,"nenalezeno",0)</f>
        <v>Ředitel FÚ</v>
      </c>
      <c r="K1199" s="181" t="s">
        <v>118</v>
      </c>
      <c r="L1199" s="181" t="str">
        <f>_xlfn.XLOOKUP(I1199,'FÚ_stav 1. 7. 2026'!$F$4:$F$78,'FÚ_stav 1. 7. 2026'!$B$4:$B$78,"nenalezeno",0)</f>
        <v>Sekce vymáhací</v>
      </c>
      <c r="M1199" s="181" t="str">
        <f>_xlfn.XLOOKUP(I1199,'FÚ_stav 1. 7. 2026'!$F$4:$F$78,'FÚ_stav 1. 7. 2026'!$C$4:$C$78,"nenalezeno",0)</f>
        <v>Odbor vymáhací I</v>
      </c>
      <c r="N1199" s="181" t="str">
        <f>_xlfn.XLOOKUP(I1199,'FÚ_stav 1. 7. 2026'!$F$4:$F$78,'FÚ_stav 1. 7. 2026'!$D$4:$D$78,"nenalezeno",0)</f>
        <v>Oddělení vymáhací V</v>
      </c>
      <c r="O1199" s="181"/>
    </row>
    <row r="1200" spans="1:15" x14ac:dyDescent="0.25">
      <c r="A1200" s="233"/>
      <c r="B1200" s="112">
        <v>308082050</v>
      </c>
      <c r="C1200" s="113" t="s">
        <v>1663</v>
      </c>
      <c r="D1200" s="181">
        <f t="shared" si="107"/>
        <v>30</v>
      </c>
      <c r="E1200" s="181" t="str">
        <f>_xlfn.XLOOKUP(D1200,Číselník!A:A,Číselník!B:B,"nenalezeno",0)</f>
        <v>FÚ pro Jihomoravský kraj</v>
      </c>
      <c r="F1200" s="181">
        <f t="shared" si="108"/>
        <v>3080</v>
      </c>
      <c r="G1200" s="181" t="str">
        <f>_xlfn.XLOOKUP(F1200,'Číselník II_stav 1. 7. 2026'!A:A,'Číselník II_stav 1. 7. 2026'!B:B,"nenalezeno",0)</f>
        <v>FÚ pro Jihomoravský kraj</v>
      </c>
      <c r="H1200" s="181">
        <f t="shared" si="109"/>
        <v>308082</v>
      </c>
      <c r="I1200" s="181">
        <f t="shared" si="110"/>
        <v>82050</v>
      </c>
      <c r="J1200" s="181" t="str">
        <f>_xlfn.XLOOKUP(I1200,'FÚ_stav 1. 7. 2026'!$F$4:$F$78,'FÚ_stav 1. 7. 2026'!$A$4:$A$78,"nenalezeno",0)</f>
        <v>Ředitel FÚ</v>
      </c>
      <c r="K1200" s="181" t="s">
        <v>118</v>
      </c>
      <c r="L1200" s="181" t="str">
        <f>_xlfn.XLOOKUP(I1200,'FÚ_stav 1. 7. 2026'!$F$4:$F$78,'FÚ_stav 1. 7. 2026'!$B$4:$B$78,"nenalezeno",0)</f>
        <v>Sekce vymáhací</v>
      </c>
      <c r="M1200" s="181" t="str">
        <f>_xlfn.XLOOKUP(I1200,'FÚ_stav 1. 7. 2026'!$F$4:$F$78,'FÚ_stav 1. 7. 2026'!$C$4:$C$78,"nenalezeno",0)</f>
        <v>Odbor vymáhací II</v>
      </c>
      <c r="N1200" s="181"/>
      <c r="O1200" s="181"/>
    </row>
    <row r="1201" spans="1:15" x14ac:dyDescent="0.25">
      <c r="A1201" s="233"/>
      <c r="B1201" s="112">
        <v>308082541</v>
      </c>
      <c r="C1201" s="113" t="s">
        <v>1664</v>
      </c>
      <c r="D1201" s="181">
        <f t="shared" si="107"/>
        <v>30</v>
      </c>
      <c r="E1201" s="181" t="str">
        <f>_xlfn.XLOOKUP(D1201,Číselník!A:A,Číselník!B:B,"nenalezeno",0)</f>
        <v>FÚ pro Jihomoravský kraj</v>
      </c>
      <c r="F1201" s="181">
        <f t="shared" si="108"/>
        <v>3080</v>
      </c>
      <c r="G1201" s="181" t="str">
        <f>_xlfn.XLOOKUP(F1201,'Číselník II_stav 1. 7. 2026'!A:A,'Číselník II_stav 1. 7. 2026'!B:B,"nenalezeno",0)</f>
        <v>FÚ pro Jihomoravský kraj</v>
      </c>
      <c r="H1201" s="181">
        <f t="shared" si="109"/>
        <v>308082</v>
      </c>
      <c r="I1201" s="181">
        <f t="shared" si="110"/>
        <v>82541</v>
      </c>
      <c r="J1201" s="181" t="str">
        <f>_xlfn.XLOOKUP(I1201,'FÚ_stav 1. 7. 2026'!$F$4:$F$78,'FÚ_stav 1. 7. 2026'!$A$4:$A$78,"nenalezeno",0)</f>
        <v>Ředitel FÚ</v>
      </c>
      <c r="K1201" s="181" t="s">
        <v>118</v>
      </c>
      <c r="L1201" s="181" t="str">
        <f>_xlfn.XLOOKUP(I1201,'FÚ_stav 1. 7. 2026'!$F$4:$F$78,'FÚ_stav 1. 7. 2026'!$B$4:$B$78,"nenalezeno",0)</f>
        <v>Sekce vymáhací</v>
      </c>
      <c r="M1201" s="181" t="str">
        <f>_xlfn.XLOOKUP(I1201,'FÚ_stav 1. 7. 2026'!$F$4:$F$78,'FÚ_stav 1. 7. 2026'!$C$4:$C$78,"nenalezeno",0)</f>
        <v>Odbor vymáhací II</v>
      </c>
      <c r="N1201" s="181" t="str">
        <f>_xlfn.XLOOKUP(I1201,'FÚ_stav 1. 7. 2026'!$F$4:$F$78,'FÚ_stav 1. 7. 2026'!$D$4:$D$78,"nenalezeno",0)</f>
        <v>Oddělení vymáhací I</v>
      </c>
      <c r="O1201" s="181"/>
    </row>
    <row r="1202" spans="1:15" x14ac:dyDescent="0.25">
      <c r="A1202" s="233"/>
      <c r="B1202" s="112">
        <v>308082542</v>
      </c>
      <c r="C1202" s="113" t="s">
        <v>1665</v>
      </c>
      <c r="D1202" s="181">
        <f t="shared" si="107"/>
        <v>30</v>
      </c>
      <c r="E1202" s="181" t="str">
        <f>_xlfn.XLOOKUP(D1202,Číselník!A:A,Číselník!B:B,"nenalezeno",0)</f>
        <v>FÚ pro Jihomoravský kraj</v>
      </c>
      <c r="F1202" s="181">
        <f t="shared" si="108"/>
        <v>3080</v>
      </c>
      <c r="G1202" s="181" t="str">
        <f>_xlfn.XLOOKUP(F1202,'Číselník II_stav 1. 7. 2026'!A:A,'Číselník II_stav 1. 7. 2026'!B:B,"nenalezeno",0)</f>
        <v>FÚ pro Jihomoravský kraj</v>
      </c>
      <c r="H1202" s="181">
        <f t="shared" si="109"/>
        <v>308082</v>
      </c>
      <c r="I1202" s="181">
        <f t="shared" si="110"/>
        <v>82542</v>
      </c>
      <c r="J1202" s="181" t="str">
        <f>_xlfn.XLOOKUP(I1202,'FÚ_stav 1. 7. 2026'!$F$4:$F$78,'FÚ_stav 1. 7. 2026'!$A$4:$A$78,"nenalezeno",0)</f>
        <v>Ředitel FÚ</v>
      </c>
      <c r="K1202" s="181" t="s">
        <v>118</v>
      </c>
      <c r="L1202" s="181" t="str">
        <f>_xlfn.XLOOKUP(I1202,'FÚ_stav 1. 7. 2026'!$F$4:$F$78,'FÚ_stav 1. 7. 2026'!$B$4:$B$78,"nenalezeno",0)</f>
        <v>Sekce vymáhací</v>
      </c>
      <c r="M1202" s="181" t="str">
        <f>_xlfn.XLOOKUP(I1202,'FÚ_stav 1. 7. 2026'!$F$4:$F$78,'FÚ_stav 1. 7. 2026'!$C$4:$C$78,"nenalezeno",0)</f>
        <v>Odbor vymáhací II</v>
      </c>
      <c r="N1202" s="181" t="str">
        <f>_xlfn.XLOOKUP(I1202,'FÚ_stav 1. 7. 2026'!$F$4:$F$78,'FÚ_stav 1. 7. 2026'!$D$4:$D$78,"nenalezeno",0)</f>
        <v>Oddělení vymáhací II</v>
      </c>
      <c r="O1202" s="181"/>
    </row>
    <row r="1203" spans="1:15" x14ac:dyDescent="0.25">
      <c r="A1203" s="233"/>
      <c r="B1203" s="112">
        <v>308082543</v>
      </c>
      <c r="C1203" s="113" t="s">
        <v>1666</v>
      </c>
      <c r="D1203" s="181">
        <f t="shared" si="107"/>
        <v>30</v>
      </c>
      <c r="E1203" s="181" t="str">
        <f>_xlfn.XLOOKUP(D1203,Číselník!A:A,Číselník!B:B,"nenalezeno",0)</f>
        <v>FÚ pro Jihomoravský kraj</v>
      </c>
      <c r="F1203" s="181">
        <f t="shared" si="108"/>
        <v>3080</v>
      </c>
      <c r="G1203" s="181" t="str">
        <f>_xlfn.XLOOKUP(F1203,'Číselník II_stav 1. 7. 2026'!A:A,'Číselník II_stav 1. 7. 2026'!B:B,"nenalezeno",0)</f>
        <v>FÚ pro Jihomoravský kraj</v>
      </c>
      <c r="H1203" s="181">
        <f t="shared" si="109"/>
        <v>308082</v>
      </c>
      <c r="I1203" s="181">
        <f t="shared" si="110"/>
        <v>82543</v>
      </c>
      <c r="J1203" s="181" t="str">
        <f>_xlfn.XLOOKUP(I1203,'FÚ_stav 1. 7. 2026'!$F$4:$F$78,'FÚ_stav 1. 7. 2026'!$A$4:$A$78,"nenalezeno",0)</f>
        <v>Ředitel FÚ</v>
      </c>
      <c r="K1203" s="181" t="s">
        <v>118</v>
      </c>
      <c r="L1203" s="181" t="str">
        <f>_xlfn.XLOOKUP(I1203,'FÚ_stav 1. 7. 2026'!$F$4:$F$78,'FÚ_stav 1. 7. 2026'!$B$4:$B$78,"nenalezeno",0)</f>
        <v>Sekce vymáhací</v>
      </c>
      <c r="M1203" s="181" t="str">
        <f>_xlfn.XLOOKUP(I1203,'FÚ_stav 1. 7. 2026'!$F$4:$F$78,'FÚ_stav 1. 7. 2026'!$C$4:$C$78,"nenalezeno",0)</f>
        <v>Odbor vymáhací II</v>
      </c>
      <c r="N1203" s="181" t="str">
        <f>_xlfn.XLOOKUP(I1203,'FÚ_stav 1. 7. 2026'!$F$4:$F$78,'FÚ_stav 1. 7. 2026'!$D$4:$D$78,"nenalezeno",0)</f>
        <v>Oddělení vymáhací III</v>
      </c>
      <c r="O1203" s="181"/>
    </row>
    <row r="1204" spans="1:15" x14ac:dyDescent="0.25">
      <c r="A1204" s="233"/>
      <c r="B1204" s="112">
        <v>308082544</v>
      </c>
      <c r="C1204" s="113" t="s">
        <v>1667</v>
      </c>
      <c r="D1204" s="181">
        <f t="shared" si="107"/>
        <v>30</v>
      </c>
      <c r="E1204" s="181" t="str">
        <f>_xlfn.XLOOKUP(D1204,Číselník!A:A,Číselník!B:B,"nenalezeno",0)</f>
        <v>FÚ pro Jihomoravský kraj</v>
      </c>
      <c r="F1204" s="181">
        <f t="shared" si="108"/>
        <v>3080</v>
      </c>
      <c r="G1204" s="181" t="str">
        <f>_xlfn.XLOOKUP(F1204,'Číselník II_stav 1. 7. 2026'!A:A,'Číselník II_stav 1. 7. 2026'!B:B,"nenalezeno",0)</f>
        <v>FÚ pro Jihomoravský kraj</v>
      </c>
      <c r="H1204" s="181">
        <f t="shared" si="109"/>
        <v>308082</v>
      </c>
      <c r="I1204" s="181">
        <f t="shared" si="110"/>
        <v>82544</v>
      </c>
      <c r="J1204" s="181" t="str">
        <f>_xlfn.XLOOKUP(I1204,'FÚ_stav 1. 7. 2026'!$F$4:$F$78,'FÚ_stav 1. 7. 2026'!$A$4:$A$78,"nenalezeno",0)</f>
        <v>Ředitel FÚ</v>
      </c>
      <c r="K1204" s="181" t="s">
        <v>118</v>
      </c>
      <c r="L1204" s="181" t="str">
        <f>_xlfn.XLOOKUP(I1204,'FÚ_stav 1. 7. 2026'!$F$4:$F$78,'FÚ_stav 1. 7. 2026'!$B$4:$B$78,"nenalezeno",0)</f>
        <v>Sekce vymáhací</v>
      </c>
      <c r="M1204" s="181" t="str">
        <f>_xlfn.XLOOKUP(I1204,'FÚ_stav 1. 7. 2026'!$F$4:$F$78,'FÚ_stav 1. 7. 2026'!$C$4:$C$78,"nenalezeno",0)</f>
        <v>Odbor vymáhací II</v>
      </c>
      <c r="N1204" s="181" t="str">
        <f>_xlfn.XLOOKUP(I1204,'FÚ_stav 1. 7. 2026'!$F$4:$F$78,'FÚ_stav 1. 7. 2026'!$D$4:$D$78,"nenalezeno",0)</f>
        <v>Oddělení vymáhací IV</v>
      </c>
      <c r="O1204" s="181"/>
    </row>
    <row r="1205" spans="1:15" x14ac:dyDescent="0.25">
      <c r="A1205" s="233"/>
      <c r="B1205" s="112">
        <v>308082545</v>
      </c>
      <c r="C1205" s="113" t="s">
        <v>1668</v>
      </c>
      <c r="D1205" s="181">
        <f t="shared" si="107"/>
        <v>30</v>
      </c>
      <c r="E1205" s="181" t="str">
        <f>_xlfn.XLOOKUP(D1205,Číselník!A:A,Číselník!B:B,"nenalezeno",0)</f>
        <v>FÚ pro Jihomoravský kraj</v>
      </c>
      <c r="F1205" s="181">
        <f t="shared" si="108"/>
        <v>3080</v>
      </c>
      <c r="G1205" s="181" t="str">
        <f>_xlfn.XLOOKUP(F1205,'Číselník II_stav 1. 7. 2026'!A:A,'Číselník II_stav 1. 7. 2026'!B:B,"nenalezeno",0)</f>
        <v>FÚ pro Jihomoravský kraj</v>
      </c>
      <c r="H1205" s="181">
        <f t="shared" si="109"/>
        <v>308082</v>
      </c>
      <c r="I1205" s="181">
        <f t="shared" si="110"/>
        <v>82545</v>
      </c>
      <c r="J1205" s="181" t="str">
        <f>_xlfn.XLOOKUP(I1205,'FÚ_stav 1. 7. 2026'!$F$4:$F$78,'FÚ_stav 1. 7. 2026'!$A$4:$A$78,"nenalezeno",0)</f>
        <v>Ředitel FÚ</v>
      </c>
      <c r="K1205" s="181" t="s">
        <v>118</v>
      </c>
      <c r="L1205" s="181" t="str">
        <f>_xlfn.XLOOKUP(I1205,'FÚ_stav 1. 7. 2026'!$F$4:$F$78,'FÚ_stav 1. 7. 2026'!$B$4:$B$78,"nenalezeno",0)</f>
        <v>Sekce vymáhací</v>
      </c>
      <c r="M1205" s="181" t="str">
        <f>_xlfn.XLOOKUP(I1205,'FÚ_stav 1. 7. 2026'!$F$4:$F$78,'FÚ_stav 1. 7. 2026'!$C$4:$C$78,"nenalezeno",0)</f>
        <v>Odbor vymáhací II</v>
      </c>
      <c r="N1205" s="181" t="str">
        <f>_xlfn.XLOOKUP(I1205,'FÚ_stav 1. 7. 2026'!$F$4:$F$78,'FÚ_stav 1. 7. 2026'!$D$4:$D$78,"nenalezeno",0)</f>
        <v>Oddělení vymáhací V</v>
      </c>
      <c r="O1205" s="181"/>
    </row>
    <row r="1206" spans="1:15" x14ac:dyDescent="0.25">
      <c r="A1206" s="233"/>
      <c r="B1206" s="114">
        <v>300100030</v>
      </c>
      <c r="C1206" s="115" t="s">
        <v>1669</v>
      </c>
      <c r="D1206" s="181">
        <f t="shared" si="107"/>
        <v>30</v>
      </c>
      <c r="E1206" s="181" t="str">
        <f>_xlfn.XLOOKUP(D1206,Číselník!A:A,Číselník!B:B,"nenalezeno",0)</f>
        <v>FÚ pro Jihomoravský kraj</v>
      </c>
      <c r="F1206" s="181">
        <f t="shared" si="108"/>
        <v>3001</v>
      </c>
      <c r="G1206" s="181" t="str">
        <f>_xlfn.XLOOKUP(F1206,'Číselník II_stav 1. 7. 2026'!A:A,'Číselník II_stav 1. 7. 2026'!B:B,"nenalezeno",0)</f>
        <v>Sekce ÚP Brno I</v>
      </c>
      <c r="H1206" s="181">
        <f t="shared" si="109"/>
        <v>300100</v>
      </c>
      <c r="I1206" s="181">
        <f t="shared" si="110"/>
        <v>30</v>
      </c>
      <c r="J1206" s="181" t="str">
        <f>'FÚ_stav 1. 7. 2026'!$A$4</f>
        <v>Ředitel FÚ</v>
      </c>
      <c r="K1206" s="181" t="s">
        <v>523</v>
      </c>
      <c r="L1206" s="181" t="str">
        <f t="shared" ref="L1206:L1265" si="121">$G1206</f>
        <v>Sekce ÚP Brno I</v>
      </c>
      <c r="M1206" s="181" t="str">
        <f>_xlfn.XLOOKUP(I1206,'Sekce_ÚP_stav 1. 12. 2025'!$F$4:$F$71,'Sekce_ÚP_stav 1. 12. 2025'!$A$4:$A$71,"nenalezeno",0)</f>
        <v>Ředitel sekce ÚP</v>
      </c>
      <c r="N1206" s="181"/>
      <c r="O1206" s="181"/>
    </row>
    <row r="1207" spans="1:15" x14ac:dyDescent="0.25">
      <c r="A1207" s="233"/>
      <c r="B1207" s="114">
        <v>300140050</v>
      </c>
      <c r="C1207" s="115" t="s">
        <v>1670</v>
      </c>
      <c r="D1207" s="181">
        <f t="shared" si="107"/>
        <v>30</v>
      </c>
      <c r="E1207" s="181" t="str">
        <f>_xlfn.XLOOKUP(D1207,Číselník!A:A,Číselník!B:B,"nenalezeno",0)</f>
        <v>FÚ pro Jihomoravský kraj</v>
      </c>
      <c r="F1207" s="181">
        <f t="shared" si="108"/>
        <v>3001</v>
      </c>
      <c r="G1207" s="181" t="str">
        <f>_xlfn.XLOOKUP(F1207,'Číselník II_stav 1. 7. 2026'!A:A,'Číselník II_stav 1. 7. 2026'!B:B,"nenalezeno",0)</f>
        <v>Sekce ÚP Brno I</v>
      </c>
      <c r="H1207" s="181">
        <f t="shared" si="109"/>
        <v>300140</v>
      </c>
      <c r="I1207" s="181">
        <f t="shared" si="110"/>
        <v>40050</v>
      </c>
      <c r="J1207" s="181" t="str">
        <f>'FÚ_stav 1. 7. 2026'!$A$4</f>
        <v>Ředitel FÚ</v>
      </c>
      <c r="K1207" s="181" t="s">
        <v>523</v>
      </c>
      <c r="L1207" s="181" t="str">
        <f t="shared" si="121"/>
        <v>Sekce ÚP Brno I</v>
      </c>
      <c r="M1207" s="181" t="str">
        <f>_xlfn.XLOOKUP(I1207,'Sekce_ÚP_stav 1. 12. 2025'!$F$4:$F$71,'Sekce_ÚP_stav 1. 12. 2025'!$A$4:$A$71,"nenalezeno",0)</f>
        <v>Ředitel sekce ÚP</v>
      </c>
      <c r="N1207" s="181" t="str">
        <f>_xlfn.XLOOKUP(I1207,'Sekce_ÚP_stav 1. 12. 2025'!$F$4:$F$71,'Sekce_ÚP_stav 1. 12. 2025'!$C$4:$C$71,"nenalezeno",0)</f>
        <v>Odbor správy registrů</v>
      </c>
      <c r="O1207" s="181"/>
    </row>
    <row r="1208" spans="1:15" x14ac:dyDescent="0.25">
      <c r="A1208" s="233"/>
      <c r="B1208" s="114">
        <v>300140511</v>
      </c>
      <c r="C1208" s="115" t="s">
        <v>1671</v>
      </c>
      <c r="D1208" s="181">
        <f t="shared" ref="D1208:D1268" si="122">VALUE(MID(B1208,1,2))</f>
        <v>30</v>
      </c>
      <c r="E1208" s="181" t="str">
        <f>_xlfn.XLOOKUP(D1208,Číselník!A:A,Číselník!B:B,"nenalezeno",0)</f>
        <v>FÚ pro Jihomoravský kraj</v>
      </c>
      <c r="F1208" s="181">
        <f t="shared" ref="F1208:F1268" si="123">VALUE(MID(B1208,1,4))</f>
        <v>3001</v>
      </c>
      <c r="G1208" s="181" t="str">
        <f>_xlfn.XLOOKUP(F1208,'Číselník II_stav 1. 7. 2026'!A:A,'Číselník II_stav 1. 7. 2026'!B:B,"nenalezeno",0)</f>
        <v>Sekce ÚP Brno I</v>
      </c>
      <c r="H1208" s="181">
        <f t="shared" ref="H1208:H1268" si="124">VALUE(MID(B1208,1,6))</f>
        <v>300140</v>
      </c>
      <c r="I1208" s="181">
        <f t="shared" ref="I1208:I1268" si="125">VALUE(MID(B1208,5,8))</f>
        <v>40511</v>
      </c>
      <c r="J1208" s="181" t="str">
        <f>'FÚ_stav 1. 7. 2026'!$A$4</f>
        <v>Ředitel FÚ</v>
      </c>
      <c r="K1208" s="181" t="s">
        <v>523</v>
      </c>
      <c r="L1208" s="181" t="str">
        <f t="shared" si="121"/>
        <v>Sekce ÚP Brno I</v>
      </c>
      <c r="M1208" s="181" t="str">
        <f>_xlfn.XLOOKUP(I1208,'Sekce_ÚP_stav 1. 12. 2025'!$F$4:$F$71,'Sekce_ÚP_stav 1. 12. 2025'!$A$4:$A$71,"nenalezeno",0)</f>
        <v>Ředitel sekce ÚP</v>
      </c>
      <c r="N1208" s="181" t="str">
        <f>_xlfn.XLOOKUP(I1208,'Sekce_ÚP_stav 1. 12. 2025'!$F$4:$F$71,'Sekce_ÚP_stav 1. 12. 2025'!$C$4:$C$71,"nenalezeno",0)</f>
        <v>Odbor správy registrů</v>
      </c>
      <c r="O1208" s="181" t="str">
        <f>_xlfn.XLOOKUP(I1208,'Sekce_ÚP_stav 1. 12. 2025'!$F$4:$F$71,'Sekce_ÚP_stav 1. 12. 2025'!$D$4:$D$71,"nenalezeno",0)</f>
        <v>Oddělení správy registrů I</v>
      </c>
    </row>
    <row r="1209" spans="1:15" x14ac:dyDescent="0.25">
      <c r="A1209" s="233"/>
      <c r="B1209" s="114">
        <v>300140512</v>
      </c>
      <c r="C1209" s="115" t="s">
        <v>1672</v>
      </c>
      <c r="D1209" s="181">
        <f t="shared" si="122"/>
        <v>30</v>
      </c>
      <c r="E1209" s="181" t="str">
        <f>_xlfn.XLOOKUP(D1209,Číselník!A:A,Číselník!B:B,"nenalezeno",0)</f>
        <v>FÚ pro Jihomoravský kraj</v>
      </c>
      <c r="F1209" s="181">
        <f t="shared" si="123"/>
        <v>3001</v>
      </c>
      <c r="G1209" s="181" t="str">
        <f>_xlfn.XLOOKUP(F1209,'Číselník II_stav 1. 7. 2026'!A:A,'Číselník II_stav 1. 7. 2026'!B:B,"nenalezeno",0)</f>
        <v>Sekce ÚP Brno I</v>
      </c>
      <c r="H1209" s="181">
        <f t="shared" si="124"/>
        <v>300140</v>
      </c>
      <c r="I1209" s="181">
        <f t="shared" si="125"/>
        <v>40512</v>
      </c>
      <c r="J1209" s="181" t="str">
        <f>'FÚ_stav 1. 7. 2026'!$A$4</f>
        <v>Ředitel FÚ</v>
      </c>
      <c r="K1209" s="181" t="s">
        <v>523</v>
      </c>
      <c r="L1209" s="181" t="str">
        <f t="shared" si="121"/>
        <v>Sekce ÚP Brno I</v>
      </c>
      <c r="M1209" s="181" t="str">
        <f>_xlfn.XLOOKUP(I1209,'Sekce_ÚP_stav 1. 12. 2025'!$F$4:$F$71,'Sekce_ÚP_stav 1. 12. 2025'!$A$4:$A$71,"nenalezeno",0)</f>
        <v>Ředitel sekce ÚP</v>
      </c>
      <c r="N1209" s="181" t="str">
        <f>_xlfn.XLOOKUP(I1209,'Sekce_ÚP_stav 1. 12. 2025'!$F$4:$F$71,'Sekce_ÚP_stav 1. 12. 2025'!$C$4:$C$71,"nenalezeno",0)</f>
        <v>Odbor správy registrů</v>
      </c>
      <c r="O1209" s="181" t="str">
        <f>_xlfn.XLOOKUP(I1209,'Sekce_ÚP_stav 1. 12. 2025'!$F$4:$F$71,'Sekce_ÚP_stav 1. 12. 2025'!$D$4:$D$71,"nenalezeno",0)</f>
        <v>Oddělení správy registrů II</v>
      </c>
    </row>
    <row r="1210" spans="1:15" x14ac:dyDescent="0.25">
      <c r="A1210" s="233"/>
      <c r="B1210" s="114">
        <v>300151050</v>
      </c>
      <c r="C1210" s="115" t="s">
        <v>1673</v>
      </c>
      <c r="D1210" s="181">
        <f t="shared" si="122"/>
        <v>30</v>
      </c>
      <c r="E1210" s="181" t="str">
        <f>_xlfn.XLOOKUP(D1210,Číselník!A:A,Číselník!B:B,"nenalezeno",0)</f>
        <v>FÚ pro Jihomoravský kraj</v>
      </c>
      <c r="F1210" s="181">
        <f t="shared" si="123"/>
        <v>3001</v>
      </c>
      <c r="G1210" s="181" t="str">
        <f>_xlfn.XLOOKUP(F1210,'Číselník II_stav 1. 7. 2026'!A:A,'Číselník II_stav 1. 7. 2026'!B:B,"nenalezeno",0)</f>
        <v>Sekce ÚP Brno I</v>
      </c>
      <c r="H1210" s="181">
        <f t="shared" si="124"/>
        <v>300151</v>
      </c>
      <c r="I1210" s="181">
        <f t="shared" si="125"/>
        <v>51050</v>
      </c>
      <c r="J1210" s="181" t="str">
        <f>'FÚ_stav 1. 7. 2026'!$A$4</f>
        <v>Ředitel FÚ</v>
      </c>
      <c r="K1210" s="181" t="s">
        <v>523</v>
      </c>
      <c r="L1210" s="181" t="str">
        <f t="shared" si="121"/>
        <v>Sekce ÚP Brno I</v>
      </c>
      <c r="M1210" s="181" t="str">
        <f>_xlfn.XLOOKUP(I1210,'Sekce_ÚP_stav 1. 12. 2025'!$F$4:$F$71,'Sekce_ÚP_stav 1. 12. 2025'!$A$4:$A$71,"nenalezeno",0)</f>
        <v>Ředitel sekce ÚP</v>
      </c>
      <c r="N1210" s="181" t="str">
        <f>_xlfn.XLOOKUP(I1210,'Sekce_ÚP_stav 1. 12. 2025'!$F$4:$F$71,'Sekce_ÚP_stav 1. 12. 2025'!$C$4:$C$71,"nenalezeno",0)</f>
        <v>Odbor vyměřovací I</v>
      </c>
      <c r="O1210" s="181"/>
    </row>
    <row r="1211" spans="1:15" x14ac:dyDescent="0.25">
      <c r="A1211" s="233"/>
      <c r="B1211" s="114">
        <v>300151521</v>
      </c>
      <c r="C1211" s="115" t="s">
        <v>1674</v>
      </c>
      <c r="D1211" s="181">
        <f t="shared" si="122"/>
        <v>30</v>
      </c>
      <c r="E1211" s="181" t="str">
        <f>_xlfn.XLOOKUP(D1211,Číselník!A:A,Číselník!B:B,"nenalezeno",0)</f>
        <v>FÚ pro Jihomoravský kraj</v>
      </c>
      <c r="F1211" s="181">
        <f t="shared" si="123"/>
        <v>3001</v>
      </c>
      <c r="G1211" s="181" t="str">
        <f>_xlfn.XLOOKUP(F1211,'Číselník II_stav 1. 7. 2026'!A:A,'Číselník II_stav 1. 7. 2026'!B:B,"nenalezeno",0)</f>
        <v>Sekce ÚP Brno I</v>
      </c>
      <c r="H1211" s="181">
        <f t="shared" si="124"/>
        <v>300151</v>
      </c>
      <c r="I1211" s="181">
        <f t="shared" si="125"/>
        <v>51521</v>
      </c>
      <c r="J1211" s="181" t="str">
        <f>'FÚ_stav 1. 7. 2026'!$A$4</f>
        <v>Ředitel FÚ</v>
      </c>
      <c r="K1211" s="181" t="s">
        <v>523</v>
      </c>
      <c r="L1211" s="181" t="str">
        <f t="shared" si="121"/>
        <v>Sekce ÚP Brno I</v>
      </c>
      <c r="M1211" s="181" t="str">
        <f>_xlfn.XLOOKUP(I1211,'Sekce_ÚP_stav 1. 12. 2025'!$F$4:$F$71,'Sekce_ÚP_stav 1. 12. 2025'!$A$4:$A$71,"nenalezeno",0)</f>
        <v>Ředitel sekce ÚP</v>
      </c>
      <c r="N1211" s="181" t="str">
        <f>_xlfn.XLOOKUP(I1211,'Sekce_ÚP_stav 1. 12. 2025'!$F$4:$F$71,'Sekce_ÚP_stav 1. 12. 2025'!$C$4:$C$71,"nenalezeno",0)</f>
        <v>Odbor vyměřovací I</v>
      </c>
      <c r="O1211" s="181" t="str">
        <f>_xlfn.XLOOKUP(I1211,'Sekce_ÚP_stav 1. 12. 2025'!$F$4:$F$71,'Sekce_ÚP_stav 1. 12. 2025'!$D$4:$D$71,"nenalezeno",0)</f>
        <v>Oddělení vyměřovací I</v>
      </c>
    </row>
    <row r="1212" spans="1:15" x14ac:dyDescent="0.25">
      <c r="A1212" s="233"/>
      <c r="B1212" s="114">
        <v>300151522</v>
      </c>
      <c r="C1212" s="115" t="s">
        <v>1675</v>
      </c>
      <c r="D1212" s="181">
        <f t="shared" si="122"/>
        <v>30</v>
      </c>
      <c r="E1212" s="181" t="str">
        <f>_xlfn.XLOOKUP(D1212,Číselník!A:A,Číselník!B:B,"nenalezeno",0)</f>
        <v>FÚ pro Jihomoravský kraj</v>
      </c>
      <c r="F1212" s="181">
        <f t="shared" si="123"/>
        <v>3001</v>
      </c>
      <c r="G1212" s="181" t="str">
        <f>_xlfn.XLOOKUP(F1212,'Číselník II_stav 1. 7. 2026'!A:A,'Číselník II_stav 1. 7. 2026'!B:B,"nenalezeno",0)</f>
        <v>Sekce ÚP Brno I</v>
      </c>
      <c r="H1212" s="181">
        <f t="shared" si="124"/>
        <v>300151</v>
      </c>
      <c r="I1212" s="181">
        <f t="shared" si="125"/>
        <v>51522</v>
      </c>
      <c r="J1212" s="181" t="str">
        <f>'FÚ_stav 1. 7. 2026'!$A$4</f>
        <v>Ředitel FÚ</v>
      </c>
      <c r="K1212" s="181" t="s">
        <v>523</v>
      </c>
      <c r="L1212" s="181" t="str">
        <f t="shared" si="121"/>
        <v>Sekce ÚP Brno I</v>
      </c>
      <c r="M1212" s="181" t="str">
        <f>_xlfn.XLOOKUP(I1212,'Sekce_ÚP_stav 1. 12. 2025'!$F$4:$F$71,'Sekce_ÚP_stav 1. 12. 2025'!$A$4:$A$71,"nenalezeno",0)</f>
        <v>Ředitel sekce ÚP</v>
      </c>
      <c r="N1212" s="181" t="str">
        <f>_xlfn.XLOOKUP(I1212,'Sekce_ÚP_stav 1. 12. 2025'!$F$4:$F$71,'Sekce_ÚP_stav 1. 12. 2025'!$C$4:$C$71,"nenalezeno",0)</f>
        <v>Odbor vyměřovací I</v>
      </c>
      <c r="O1212" s="181" t="str">
        <f>_xlfn.XLOOKUP(I1212,'Sekce_ÚP_stav 1. 12. 2025'!$F$4:$F$71,'Sekce_ÚP_stav 1. 12. 2025'!$D$4:$D$71,"nenalezeno",0)</f>
        <v>Oddělení vyměřovací II</v>
      </c>
    </row>
    <row r="1213" spans="1:15" x14ac:dyDescent="0.25">
      <c r="A1213" s="233"/>
      <c r="B1213" s="114">
        <v>300151523</v>
      </c>
      <c r="C1213" s="115" t="s">
        <v>1676</v>
      </c>
      <c r="D1213" s="181">
        <f t="shared" si="122"/>
        <v>30</v>
      </c>
      <c r="E1213" s="181" t="str">
        <f>_xlfn.XLOOKUP(D1213,Číselník!A:A,Číselník!B:B,"nenalezeno",0)</f>
        <v>FÚ pro Jihomoravský kraj</v>
      </c>
      <c r="F1213" s="181">
        <f t="shared" si="123"/>
        <v>3001</v>
      </c>
      <c r="G1213" s="181" t="str">
        <f>_xlfn.XLOOKUP(F1213,'Číselník II_stav 1. 7. 2026'!A:A,'Číselník II_stav 1. 7. 2026'!B:B,"nenalezeno",0)</f>
        <v>Sekce ÚP Brno I</v>
      </c>
      <c r="H1213" s="181">
        <f t="shared" si="124"/>
        <v>300151</v>
      </c>
      <c r="I1213" s="181">
        <f t="shared" si="125"/>
        <v>51523</v>
      </c>
      <c r="J1213" s="181" t="str">
        <f>'FÚ_stav 1. 7. 2026'!$A$4</f>
        <v>Ředitel FÚ</v>
      </c>
      <c r="K1213" s="181" t="s">
        <v>523</v>
      </c>
      <c r="L1213" s="181" t="str">
        <f t="shared" si="121"/>
        <v>Sekce ÚP Brno I</v>
      </c>
      <c r="M1213" s="181" t="str">
        <f>_xlfn.XLOOKUP(I1213,'Sekce_ÚP_stav 1. 12. 2025'!$F$4:$F$71,'Sekce_ÚP_stav 1. 12. 2025'!$A$4:$A$71,"nenalezeno",0)</f>
        <v>Ředitel sekce ÚP</v>
      </c>
      <c r="N1213" s="181" t="str">
        <f>_xlfn.XLOOKUP(I1213,'Sekce_ÚP_stav 1. 12. 2025'!$F$4:$F$71,'Sekce_ÚP_stav 1. 12. 2025'!$C$4:$C$71,"nenalezeno",0)</f>
        <v>Odbor vyměřovací I</v>
      </c>
      <c r="O1213" s="181" t="str">
        <f>_xlfn.XLOOKUP(I1213,'Sekce_ÚP_stav 1. 12. 2025'!$F$4:$F$71,'Sekce_ÚP_stav 1. 12. 2025'!$D$4:$D$71,"nenalezeno",0)</f>
        <v>Oddělení vyměřovací III</v>
      </c>
    </row>
    <row r="1214" spans="1:15" x14ac:dyDescent="0.25">
      <c r="A1214" s="233"/>
      <c r="B1214" s="114">
        <v>300151524</v>
      </c>
      <c r="C1214" s="115" t="s">
        <v>1677</v>
      </c>
      <c r="D1214" s="181">
        <f t="shared" si="122"/>
        <v>30</v>
      </c>
      <c r="E1214" s="181" t="str">
        <f>_xlfn.XLOOKUP(D1214,Číselník!A:A,Číselník!B:B,"nenalezeno",0)</f>
        <v>FÚ pro Jihomoravský kraj</v>
      </c>
      <c r="F1214" s="181">
        <f t="shared" si="123"/>
        <v>3001</v>
      </c>
      <c r="G1214" s="181" t="str">
        <f>_xlfn.XLOOKUP(F1214,'Číselník II_stav 1. 7. 2026'!A:A,'Číselník II_stav 1. 7. 2026'!B:B,"nenalezeno",0)</f>
        <v>Sekce ÚP Brno I</v>
      </c>
      <c r="H1214" s="181">
        <f t="shared" si="124"/>
        <v>300151</v>
      </c>
      <c r="I1214" s="181">
        <f t="shared" si="125"/>
        <v>51524</v>
      </c>
      <c r="J1214" s="181" t="str">
        <f>'FÚ_stav 1. 7. 2026'!$A$4</f>
        <v>Ředitel FÚ</v>
      </c>
      <c r="K1214" s="181" t="s">
        <v>523</v>
      </c>
      <c r="L1214" s="181" t="str">
        <f t="shared" si="121"/>
        <v>Sekce ÚP Brno I</v>
      </c>
      <c r="M1214" s="181" t="str">
        <f>_xlfn.XLOOKUP(I1214,'Sekce_ÚP_stav 1. 12. 2025'!$F$4:$F$71,'Sekce_ÚP_stav 1. 12. 2025'!$A$4:$A$71,"nenalezeno",0)</f>
        <v>Ředitel sekce ÚP</v>
      </c>
      <c r="N1214" s="181" t="str">
        <f>_xlfn.XLOOKUP(I1214,'Sekce_ÚP_stav 1. 12. 2025'!$F$4:$F$71,'Sekce_ÚP_stav 1. 12. 2025'!$C$4:$C$71,"nenalezeno",0)</f>
        <v>Odbor vyměřovací I</v>
      </c>
      <c r="O1214" s="181" t="str">
        <f>_xlfn.XLOOKUP(I1214,'Sekce_ÚP_stav 1. 12. 2025'!$F$4:$F$71,'Sekce_ÚP_stav 1. 12. 2025'!$D$4:$D$71,"nenalezeno",0)</f>
        <v>Oddělení vyměřovací IV</v>
      </c>
    </row>
    <row r="1215" spans="1:15" x14ac:dyDescent="0.25">
      <c r="A1215" s="233"/>
      <c r="B1215" s="114">
        <v>300151525</v>
      </c>
      <c r="C1215" s="115" t="s">
        <v>1678</v>
      </c>
      <c r="D1215" s="181">
        <f t="shared" si="122"/>
        <v>30</v>
      </c>
      <c r="E1215" s="181" t="str">
        <f>_xlfn.XLOOKUP(D1215,Číselník!A:A,Číselník!B:B,"nenalezeno",0)</f>
        <v>FÚ pro Jihomoravský kraj</v>
      </c>
      <c r="F1215" s="181">
        <f t="shared" si="123"/>
        <v>3001</v>
      </c>
      <c r="G1215" s="181" t="str">
        <f>_xlfn.XLOOKUP(F1215,'Číselník II_stav 1. 7. 2026'!A:A,'Číselník II_stav 1. 7. 2026'!B:B,"nenalezeno",0)</f>
        <v>Sekce ÚP Brno I</v>
      </c>
      <c r="H1215" s="181">
        <f t="shared" si="124"/>
        <v>300151</v>
      </c>
      <c r="I1215" s="181">
        <f t="shared" si="125"/>
        <v>51525</v>
      </c>
      <c r="J1215" s="181" t="str">
        <f>'FÚ_stav 1. 7. 2026'!$A$4</f>
        <v>Ředitel FÚ</v>
      </c>
      <c r="K1215" s="181" t="s">
        <v>523</v>
      </c>
      <c r="L1215" s="181" t="str">
        <f t="shared" si="121"/>
        <v>Sekce ÚP Brno I</v>
      </c>
      <c r="M1215" s="181" t="str">
        <f>_xlfn.XLOOKUP(I1215,'Sekce_ÚP_stav 1. 12. 2025'!$F$4:$F$71,'Sekce_ÚP_stav 1. 12. 2025'!$A$4:$A$71,"nenalezeno",0)</f>
        <v>Ředitel sekce ÚP</v>
      </c>
      <c r="N1215" s="181" t="str">
        <f>_xlfn.XLOOKUP(I1215,'Sekce_ÚP_stav 1. 12. 2025'!$F$4:$F$71,'Sekce_ÚP_stav 1. 12. 2025'!$C$4:$C$71,"nenalezeno",0)</f>
        <v>Odbor vyměřovací I</v>
      </c>
      <c r="O1215" s="181" t="str">
        <f>_xlfn.XLOOKUP(I1215,'Sekce_ÚP_stav 1. 12. 2025'!$F$4:$F$71,'Sekce_ÚP_stav 1. 12. 2025'!$D$4:$D$71,"nenalezeno",0)</f>
        <v>Oddělení vyměřovací V</v>
      </c>
    </row>
    <row r="1216" spans="1:15" x14ac:dyDescent="0.25">
      <c r="A1216" s="233"/>
      <c r="B1216" s="114">
        <v>300151570</v>
      </c>
      <c r="C1216" s="115" t="s">
        <v>1679</v>
      </c>
      <c r="D1216" s="181">
        <f t="shared" si="122"/>
        <v>30</v>
      </c>
      <c r="E1216" s="181" t="str">
        <f>_xlfn.XLOOKUP(D1216,Číselník!A:A,Číselník!B:B,"nenalezeno",0)</f>
        <v>FÚ pro Jihomoravský kraj</v>
      </c>
      <c r="F1216" s="181">
        <f t="shared" si="123"/>
        <v>3001</v>
      </c>
      <c r="G1216" s="181" t="str">
        <f>_xlfn.XLOOKUP(F1216,'Číselník II_stav 1. 7. 2026'!A:A,'Číselník II_stav 1. 7. 2026'!B:B,"nenalezeno",0)</f>
        <v>Sekce ÚP Brno I</v>
      </c>
      <c r="H1216" s="181">
        <f t="shared" si="124"/>
        <v>300151</v>
      </c>
      <c r="I1216" s="181">
        <f t="shared" si="125"/>
        <v>51570</v>
      </c>
      <c r="J1216" s="181" t="str">
        <f>'FÚ_stav 1. 7. 2026'!$A$4</f>
        <v>Ředitel FÚ</v>
      </c>
      <c r="K1216" s="181" t="s">
        <v>523</v>
      </c>
      <c r="L1216" s="181" t="str">
        <f t="shared" si="121"/>
        <v>Sekce ÚP Brno I</v>
      </c>
      <c r="M1216" s="181" t="str">
        <f>_xlfn.XLOOKUP(I1216,'Sekce_ÚP_stav 1. 12. 2025'!$F$4:$F$71,'Sekce_ÚP_stav 1. 12. 2025'!$A$4:$A$71,"nenalezeno",0)</f>
        <v>Ředitel sekce ÚP</v>
      </c>
      <c r="N1216" s="181" t="str">
        <f>_xlfn.XLOOKUP(I1216,'Sekce_ÚP_stav 1. 12. 2025'!$F$4:$F$71,'Sekce_ÚP_stav 1. 12. 2025'!$C$4:$C$71,"nenalezeno",0)</f>
        <v>Odbor vyměřovací I</v>
      </c>
      <c r="O1216" s="181" t="str">
        <f>_xlfn.XLOOKUP(I1216,'Sekce_ÚP_stav 1. 12. 2025'!$F$4:$F$71,'Sekce_ÚP_stav 1. 12. 2025'!$D$4:$D$71,"nenalezeno",0)</f>
        <v>Oddělení zvláštního režimu JSM</v>
      </c>
    </row>
    <row r="1217" spans="1:15" x14ac:dyDescent="0.25">
      <c r="A1217" s="233"/>
      <c r="B1217" s="114">
        <v>300152050</v>
      </c>
      <c r="C1217" s="115" t="s">
        <v>1680</v>
      </c>
      <c r="D1217" s="181">
        <f t="shared" si="122"/>
        <v>30</v>
      </c>
      <c r="E1217" s="181" t="str">
        <f>_xlfn.XLOOKUP(D1217,Číselník!A:A,Číselník!B:B,"nenalezeno",0)</f>
        <v>FÚ pro Jihomoravský kraj</v>
      </c>
      <c r="F1217" s="181">
        <f t="shared" si="123"/>
        <v>3001</v>
      </c>
      <c r="G1217" s="181" t="str">
        <f>_xlfn.XLOOKUP(F1217,'Číselník II_stav 1. 7. 2026'!A:A,'Číselník II_stav 1. 7. 2026'!B:B,"nenalezeno",0)</f>
        <v>Sekce ÚP Brno I</v>
      </c>
      <c r="H1217" s="181">
        <f t="shared" si="124"/>
        <v>300152</v>
      </c>
      <c r="I1217" s="181">
        <f t="shared" si="125"/>
        <v>52050</v>
      </c>
      <c r="J1217" s="181" t="str">
        <f>'FÚ_stav 1. 7. 2026'!$A$4</f>
        <v>Ředitel FÚ</v>
      </c>
      <c r="K1217" s="181" t="s">
        <v>523</v>
      </c>
      <c r="L1217" s="181" t="str">
        <f t="shared" si="121"/>
        <v>Sekce ÚP Brno I</v>
      </c>
      <c r="M1217" s="181" t="str">
        <f>_xlfn.XLOOKUP(I1217,'Sekce_ÚP_stav 1. 12. 2025'!$F$4:$F$71,'Sekce_ÚP_stav 1. 12. 2025'!$A$4:$A$71,"nenalezeno",0)</f>
        <v>Ředitel sekce ÚP</v>
      </c>
      <c r="N1217" s="181" t="str">
        <f>_xlfn.XLOOKUP(I1217,'Sekce_ÚP_stav 1. 12. 2025'!$F$4:$F$71,'Sekce_ÚP_stav 1. 12. 2025'!$C$4:$C$71,"nenalezeno",0)</f>
        <v>Odbor vyměřovací II</v>
      </c>
      <c r="O1217" s="181"/>
    </row>
    <row r="1218" spans="1:15" x14ac:dyDescent="0.25">
      <c r="A1218" s="233"/>
      <c r="B1218" s="114">
        <v>300152521</v>
      </c>
      <c r="C1218" s="115" t="s">
        <v>1681</v>
      </c>
      <c r="D1218" s="181">
        <f t="shared" si="122"/>
        <v>30</v>
      </c>
      <c r="E1218" s="181" t="str">
        <f>_xlfn.XLOOKUP(D1218,Číselník!A:A,Číselník!B:B,"nenalezeno",0)</f>
        <v>FÚ pro Jihomoravský kraj</v>
      </c>
      <c r="F1218" s="181">
        <f t="shared" si="123"/>
        <v>3001</v>
      </c>
      <c r="G1218" s="181" t="str">
        <f>_xlfn.XLOOKUP(F1218,'Číselník II_stav 1. 7. 2026'!A:A,'Číselník II_stav 1. 7. 2026'!B:B,"nenalezeno",0)</f>
        <v>Sekce ÚP Brno I</v>
      </c>
      <c r="H1218" s="181">
        <f t="shared" si="124"/>
        <v>300152</v>
      </c>
      <c r="I1218" s="181">
        <f t="shared" si="125"/>
        <v>52521</v>
      </c>
      <c r="J1218" s="181" t="str">
        <f>'FÚ_stav 1. 7. 2026'!$A$4</f>
        <v>Ředitel FÚ</v>
      </c>
      <c r="K1218" s="181" t="s">
        <v>523</v>
      </c>
      <c r="L1218" s="181" t="str">
        <f t="shared" si="121"/>
        <v>Sekce ÚP Brno I</v>
      </c>
      <c r="M1218" s="181" t="str">
        <f>_xlfn.XLOOKUP(I1218,'Sekce_ÚP_stav 1. 12. 2025'!$F$4:$F$71,'Sekce_ÚP_stav 1. 12. 2025'!$A$4:$A$71,"nenalezeno",0)</f>
        <v>Ředitel sekce ÚP</v>
      </c>
      <c r="N1218" s="181" t="str">
        <f>_xlfn.XLOOKUP(I1218,'Sekce_ÚP_stav 1. 12. 2025'!$F$4:$F$71,'Sekce_ÚP_stav 1. 12. 2025'!$C$4:$C$71,"nenalezeno",0)</f>
        <v>Odbor vyměřovací II</v>
      </c>
      <c r="O1218" s="181" t="str">
        <f>_xlfn.XLOOKUP(I1218,'Sekce_ÚP_stav 1. 12. 2025'!$F$4:$F$71,'Sekce_ÚP_stav 1. 12. 2025'!$D$4:$D$71,"nenalezeno",0)</f>
        <v>Oddělení vyměřovací I</v>
      </c>
    </row>
    <row r="1219" spans="1:15" x14ac:dyDescent="0.25">
      <c r="A1219" s="233"/>
      <c r="B1219" s="114">
        <v>300152522</v>
      </c>
      <c r="C1219" s="115" t="s">
        <v>1682</v>
      </c>
      <c r="D1219" s="181">
        <f t="shared" si="122"/>
        <v>30</v>
      </c>
      <c r="E1219" s="181" t="str">
        <f>_xlfn.XLOOKUP(D1219,Číselník!A:A,Číselník!B:B,"nenalezeno",0)</f>
        <v>FÚ pro Jihomoravský kraj</v>
      </c>
      <c r="F1219" s="181">
        <f t="shared" si="123"/>
        <v>3001</v>
      </c>
      <c r="G1219" s="181" t="str">
        <f>_xlfn.XLOOKUP(F1219,'Číselník II_stav 1. 7. 2026'!A:A,'Číselník II_stav 1. 7. 2026'!B:B,"nenalezeno",0)</f>
        <v>Sekce ÚP Brno I</v>
      </c>
      <c r="H1219" s="181">
        <f t="shared" si="124"/>
        <v>300152</v>
      </c>
      <c r="I1219" s="181">
        <f t="shared" si="125"/>
        <v>52522</v>
      </c>
      <c r="J1219" s="181" t="str">
        <f>'FÚ_stav 1. 7. 2026'!$A$4</f>
        <v>Ředitel FÚ</v>
      </c>
      <c r="K1219" s="181" t="s">
        <v>523</v>
      </c>
      <c r="L1219" s="181" t="str">
        <f t="shared" si="121"/>
        <v>Sekce ÚP Brno I</v>
      </c>
      <c r="M1219" s="181" t="str">
        <f>_xlfn.XLOOKUP(I1219,'Sekce_ÚP_stav 1. 12. 2025'!$F$4:$F$71,'Sekce_ÚP_stav 1. 12. 2025'!$A$4:$A$71,"nenalezeno",0)</f>
        <v>Ředitel sekce ÚP</v>
      </c>
      <c r="N1219" s="181" t="str">
        <f>_xlfn.XLOOKUP(I1219,'Sekce_ÚP_stav 1. 12. 2025'!$F$4:$F$71,'Sekce_ÚP_stav 1. 12. 2025'!$C$4:$C$71,"nenalezeno",0)</f>
        <v>Odbor vyměřovací II</v>
      </c>
      <c r="O1219" s="181" t="str">
        <f>_xlfn.XLOOKUP(I1219,'Sekce_ÚP_stav 1. 12. 2025'!$F$4:$F$71,'Sekce_ÚP_stav 1. 12. 2025'!$D$4:$D$71,"nenalezeno",0)</f>
        <v>Oddělení vyměřovací II</v>
      </c>
    </row>
    <row r="1220" spans="1:15" x14ac:dyDescent="0.25">
      <c r="A1220" s="233"/>
      <c r="B1220" s="114">
        <v>300152523</v>
      </c>
      <c r="C1220" s="115" t="s">
        <v>1683</v>
      </c>
      <c r="D1220" s="181">
        <f t="shared" si="122"/>
        <v>30</v>
      </c>
      <c r="E1220" s="181" t="str">
        <f>_xlfn.XLOOKUP(D1220,Číselník!A:A,Číselník!B:B,"nenalezeno",0)</f>
        <v>FÚ pro Jihomoravský kraj</v>
      </c>
      <c r="F1220" s="181">
        <f t="shared" si="123"/>
        <v>3001</v>
      </c>
      <c r="G1220" s="181" t="str">
        <f>_xlfn.XLOOKUP(F1220,'Číselník II_stav 1. 7. 2026'!A:A,'Číselník II_stav 1. 7. 2026'!B:B,"nenalezeno",0)</f>
        <v>Sekce ÚP Brno I</v>
      </c>
      <c r="H1220" s="181">
        <f t="shared" si="124"/>
        <v>300152</v>
      </c>
      <c r="I1220" s="181">
        <f t="shared" si="125"/>
        <v>52523</v>
      </c>
      <c r="J1220" s="181" t="str">
        <f>'FÚ_stav 1. 7. 2026'!$A$4</f>
        <v>Ředitel FÚ</v>
      </c>
      <c r="K1220" s="181" t="s">
        <v>523</v>
      </c>
      <c r="L1220" s="181" t="str">
        <f t="shared" si="121"/>
        <v>Sekce ÚP Brno I</v>
      </c>
      <c r="M1220" s="181" t="str">
        <f>_xlfn.XLOOKUP(I1220,'Sekce_ÚP_stav 1. 12. 2025'!$F$4:$F$71,'Sekce_ÚP_stav 1. 12. 2025'!$A$4:$A$71,"nenalezeno",0)</f>
        <v>Ředitel sekce ÚP</v>
      </c>
      <c r="N1220" s="181" t="str">
        <f>_xlfn.XLOOKUP(I1220,'Sekce_ÚP_stav 1. 12. 2025'!$F$4:$F$71,'Sekce_ÚP_stav 1. 12. 2025'!$C$4:$C$71,"nenalezeno",0)</f>
        <v>Odbor vyměřovací II</v>
      </c>
      <c r="O1220" s="181" t="str">
        <f>_xlfn.XLOOKUP(I1220,'Sekce_ÚP_stav 1. 12. 2025'!$F$4:$F$71,'Sekce_ÚP_stav 1. 12. 2025'!$D$4:$D$71,"nenalezeno",0)</f>
        <v>Oddělení vyměřovací III</v>
      </c>
    </row>
    <row r="1221" spans="1:15" x14ac:dyDescent="0.25">
      <c r="A1221" s="233"/>
      <c r="B1221" s="114">
        <v>300160050</v>
      </c>
      <c r="C1221" s="115" t="s">
        <v>1684</v>
      </c>
      <c r="D1221" s="181">
        <f t="shared" si="122"/>
        <v>30</v>
      </c>
      <c r="E1221" s="181" t="str">
        <f>_xlfn.XLOOKUP(D1221,Číselník!A:A,Číselník!B:B,"nenalezeno",0)</f>
        <v>FÚ pro Jihomoravský kraj</v>
      </c>
      <c r="F1221" s="181">
        <f t="shared" si="123"/>
        <v>3001</v>
      </c>
      <c r="G1221" s="181" t="str">
        <f>_xlfn.XLOOKUP(F1221,'Číselník II_stav 1. 7. 2026'!A:A,'Číselník II_stav 1. 7. 2026'!B:B,"nenalezeno",0)</f>
        <v>Sekce ÚP Brno I</v>
      </c>
      <c r="H1221" s="181">
        <f t="shared" si="124"/>
        <v>300160</v>
      </c>
      <c r="I1221" s="181">
        <f t="shared" si="125"/>
        <v>60050</v>
      </c>
      <c r="J1221" s="181" t="str">
        <f>'FÚ_stav 1. 7. 2026'!$A$4</f>
        <v>Ředitel FÚ</v>
      </c>
      <c r="K1221" s="181" t="s">
        <v>523</v>
      </c>
      <c r="L1221" s="181" t="str">
        <f t="shared" si="121"/>
        <v>Sekce ÚP Brno I</v>
      </c>
      <c r="M1221" s="181" t="str">
        <f>_xlfn.XLOOKUP(I1221,'Sekce_ÚP_stav 1. 12. 2025'!$F$4:$F$71,'Sekce_ÚP_stav 1. 12. 2025'!$A$4:$A$71,"nenalezeno",0)</f>
        <v>Ředitel sekce ÚP</v>
      </c>
      <c r="N1221" s="181" t="str">
        <f>_xlfn.XLOOKUP(I1221,'Sekce_ÚP_stav 1. 12. 2025'!$F$4:$F$71,'Sekce_ÚP_stav 1. 12. 2025'!$C$4:$C$71,"nenalezeno",0)</f>
        <v>Odbor kontrolní</v>
      </c>
      <c r="O1221" s="181"/>
    </row>
    <row r="1222" spans="1:15" x14ac:dyDescent="0.25">
      <c r="A1222" s="233"/>
      <c r="B1222" s="114">
        <v>300160561</v>
      </c>
      <c r="C1222" s="115" t="s">
        <v>1685</v>
      </c>
      <c r="D1222" s="181">
        <f t="shared" si="122"/>
        <v>30</v>
      </c>
      <c r="E1222" s="181" t="str">
        <f>_xlfn.XLOOKUP(D1222,Číselník!A:A,Číselník!B:B,"nenalezeno",0)</f>
        <v>FÚ pro Jihomoravský kraj</v>
      </c>
      <c r="F1222" s="181">
        <f t="shared" si="123"/>
        <v>3001</v>
      </c>
      <c r="G1222" s="181" t="str">
        <f>_xlfn.XLOOKUP(F1222,'Číselník II_stav 1. 7. 2026'!A:A,'Číselník II_stav 1. 7. 2026'!B:B,"nenalezeno",0)</f>
        <v>Sekce ÚP Brno I</v>
      </c>
      <c r="H1222" s="181">
        <f t="shared" si="124"/>
        <v>300160</v>
      </c>
      <c r="I1222" s="181">
        <f t="shared" si="125"/>
        <v>60561</v>
      </c>
      <c r="J1222" s="181" t="str">
        <f>'FÚ_stav 1. 7. 2026'!$A$4</f>
        <v>Ředitel FÚ</v>
      </c>
      <c r="K1222" s="181" t="s">
        <v>523</v>
      </c>
      <c r="L1222" s="181" t="str">
        <f t="shared" si="121"/>
        <v>Sekce ÚP Brno I</v>
      </c>
      <c r="M1222" s="181" t="str">
        <f>_xlfn.XLOOKUP(I1222,'Sekce_ÚP_stav 1. 12. 2025'!$F$4:$F$71,'Sekce_ÚP_stav 1. 12. 2025'!$A$4:$A$71,"nenalezeno",0)</f>
        <v>Ředitel sekce ÚP</v>
      </c>
      <c r="N1222" s="181" t="str">
        <f>_xlfn.XLOOKUP(I1222,'Sekce_ÚP_stav 1. 12. 2025'!$F$4:$F$71,'Sekce_ÚP_stav 1. 12. 2025'!$C$4:$C$71,"nenalezeno",0)</f>
        <v>Odbor kontrolní</v>
      </c>
      <c r="O1222" s="181" t="str">
        <f>_xlfn.XLOOKUP(I1222,'Sekce_ÚP_stav 1. 12. 2025'!$F$4:$F$71,'Sekce_ÚP_stav 1. 12. 2025'!$D$4:$D$71,"nenalezeno",0)</f>
        <v>Oddělení kontrolní I</v>
      </c>
    </row>
    <row r="1223" spans="1:15" x14ac:dyDescent="0.25">
      <c r="A1223" s="233"/>
      <c r="B1223" s="114">
        <v>300160562</v>
      </c>
      <c r="C1223" s="115" t="s">
        <v>1686</v>
      </c>
      <c r="D1223" s="181">
        <f t="shared" si="122"/>
        <v>30</v>
      </c>
      <c r="E1223" s="181" t="str">
        <f>_xlfn.XLOOKUP(D1223,Číselník!A:A,Číselník!B:B,"nenalezeno",0)</f>
        <v>FÚ pro Jihomoravský kraj</v>
      </c>
      <c r="F1223" s="181">
        <f t="shared" si="123"/>
        <v>3001</v>
      </c>
      <c r="G1223" s="181" t="str">
        <f>_xlfn.XLOOKUP(F1223,'Číselník II_stav 1. 7. 2026'!A:A,'Číselník II_stav 1. 7. 2026'!B:B,"nenalezeno",0)</f>
        <v>Sekce ÚP Brno I</v>
      </c>
      <c r="H1223" s="181">
        <f t="shared" si="124"/>
        <v>300160</v>
      </c>
      <c r="I1223" s="181">
        <f t="shared" si="125"/>
        <v>60562</v>
      </c>
      <c r="J1223" s="181" t="str">
        <f>'FÚ_stav 1. 7. 2026'!$A$4</f>
        <v>Ředitel FÚ</v>
      </c>
      <c r="K1223" s="181" t="s">
        <v>523</v>
      </c>
      <c r="L1223" s="181" t="str">
        <f t="shared" si="121"/>
        <v>Sekce ÚP Brno I</v>
      </c>
      <c r="M1223" s="181" t="str">
        <f>_xlfn.XLOOKUP(I1223,'Sekce_ÚP_stav 1. 12. 2025'!$F$4:$F$71,'Sekce_ÚP_stav 1. 12. 2025'!$A$4:$A$71,"nenalezeno",0)</f>
        <v>Ředitel sekce ÚP</v>
      </c>
      <c r="N1223" s="181" t="str">
        <f>_xlfn.XLOOKUP(I1223,'Sekce_ÚP_stav 1. 12. 2025'!$F$4:$F$71,'Sekce_ÚP_stav 1. 12. 2025'!$C$4:$C$71,"nenalezeno",0)</f>
        <v>Odbor kontrolní</v>
      </c>
      <c r="O1223" s="181" t="str">
        <f>_xlfn.XLOOKUP(I1223,'Sekce_ÚP_stav 1. 12. 2025'!$F$4:$F$71,'Sekce_ÚP_stav 1. 12. 2025'!$D$4:$D$71,"nenalezeno",0)</f>
        <v>Oddělení kontrolní II</v>
      </c>
    </row>
    <row r="1224" spans="1:15" x14ac:dyDescent="0.25">
      <c r="A1224" s="233"/>
      <c r="B1224" s="114">
        <v>300160563</v>
      </c>
      <c r="C1224" s="115" t="s">
        <v>1687</v>
      </c>
      <c r="D1224" s="181">
        <f t="shared" si="122"/>
        <v>30</v>
      </c>
      <c r="E1224" s="181" t="str">
        <f>_xlfn.XLOOKUP(D1224,Číselník!A:A,Číselník!B:B,"nenalezeno",0)</f>
        <v>FÚ pro Jihomoravský kraj</v>
      </c>
      <c r="F1224" s="181">
        <f t="shared" si="123"/>
        <v>3001</v>
      </c>
      <c r="G1224" s="181" t="str">
        <f>_xlfn.XLOOKUP(F1224,'Číselník II_stav 1. 7. 2026'!A:A,'Číselník II_stav 1. 7. 2026'!B:B,"nenalezeno",0)</f>
        <v>Sekce ÚP Brno I</v>
      </c>
      <c r="H1224" s="181">
        <f t="shared" si="124"/>
        <v>300160</v>
      </c>
      <c r="I1224" s="181">
        <f t="shared" si="125"/>
        <v>60563</v>
      </c>
      <c r="J1224" s="181" t="str">
        <f>'FÚ_stav 1. 7. 2026'!$A$4</f>
        <v>Ředitel FÚ</v>
      </c>
      <c r="K1224" s="181" t="s">
        <v>523</v>
      </c>
      <c r="L1224" s="181" t="str">
        <f t="shared" si="121"/>
        <v>Sekce ÚP Brno I</v>
      </c>
      <c r="M1224" s="181" t="str">
        <f>_xlfn.XLOOKUP(I1224,'Sekce_ÚP_stav 1. 12. 2025'!$F$4:$F$71,'Sekce_ÚP_stav 1. 12. 2025'!$A$4:$A$71,"nenalezeno",0)</f>
        <v>Ředitel sekce ÚP</v>
      </c>
      <c r="N1224" s="181" t="str">
        <f>_xlfn.XLOOKUP(I1224,'Sekce_ÚP_stav 1. 12. 2025'!$F$4:$F$71,'Sekce_ÚP_stav 1. 12. 2025'!$C$4:$C$71,"nenalezeno",0)</f>
        <v>Odbor kontrolní</v>
      </c>
      <c r="O1224" s="181" t="str">
        <f>_xlfn.XLOOKUP(I1224,'Sekce_ÚP_stav 1. 12. 2025'!$F$4:$F$71,'Sekce_ÚP_stav 1. 12. 2025'!$D$4:$D$71,"nenalezeno",0)</f>
        <v>Oddělení kontrolní III</v>
      </c>
    </row>
    <row r="1225" spans="1:15" x14ac:dyDescent="0.25">
      <c r="A1225" s="233"/>
      <c r="B1225" s="114">
        <v>300160564</v>
      </c>
      <c r="C1225" s="115" t="s">
        <v>1688</v>
      </c>
      <c r="D1225" s="181">
        <f t="shared" si="122"/>
        <v>30</v>
      </c>
      <c r="E1225" s="181" t="str">
        <f>_xlfn.XLOOKUP(D1225,Číselník!A:A,Číselník!B:B,"nenalezeno",0)</f>
        <v>FÚ pro Jihomoravský kraj</v>
      </c>
      <c r="F1225" s="181">
        <f t="shared" si="123"/>
        <v>3001</v>
      </c>
      <c r="G1225" s="181" t="str">
        <f>_xlfn.XLOOKUP(F1225,'Číselník II_stav 1. 7. 2026'!A:A,'Číselník II_stav 1. 7. 2026'!B:B,"nenalezeno",0)</f>
        <v>Sekce ÚP Brno I</v>
      </c>
      <c r="H1225" s="181">
        <f t="shared" si="124"/>
        <v>300160</v>
      </c>
      <c r="I1225" s="181">
        <f t="shared" si="125"/>
        <v>60564</v>
      </c>
      <c r="J1225" s="181" t="str">
        <f>'FÚ_stav 1. 7. 2026'!$A$4</f>
        <v>Ředitel FÚ</v>
      </c>
      <c r="K1225" s="181" t="s">
        <v>523</v>
      </c>
      <c r="L1225" s="181" t="str">
        <f t="shared" si="121"/>
        <v>Sekce ÚP Brno I</v>
      </c>
      <c r="M1225" s="181" t="str">
        <f>_xlfn.XLOOKUP(I1225,'Sekce_ÚP_stav 1. 12. 2025'!$F$4:$F$71,'Sekce_ÚP_stav 1. 12. 2025'!$A$4:$A$71,"nenalezeno",0)</f>
        <v>Ředitel sekce ÚP</v>
      </c>
      <c r="N1225" s="181" t="str">
        <f>_xlfn.XLOOKUP(I1225,'Sekce_ÚP_stav 1. 12. 2025'!$F$4:$F$71,'Sekce_ÚP_stav 1. 12. 2025'!$C$4:$C$71,"nenalezeno",0)</f>
        <v>Odbor kontrolní</v>
      </c>
      <c r="O1225" s="181" t="str">
        <f>_xlfn.XLOOKUP(I1225,'Sekce_ÚP_stav 1. 12. 2025'!$F$4:$F$71,'Sekce_ÚP_stav 1. 12. 2025'!$D$4:$D$71,"nenalezeno",0)</f>
        <v>Oddělení kontrolní IV</v>
      </c>
    </row>
    <row r="1226" spans="1:15" x14ac:dyDescent="0.25">
      <c r="A1226" s="233"/>
      <c r="B1226" s="114">
        <v>300200030</v>
      </c>
      <c r="C1226" s="115" t="s">
        <v>1689</v>
      </c>
      <c r="D1226" s="181">
        <f t="shared" si="122"/>
        <v>30</v>
      </c>
      <c r="E1226" s="181" t="str">
        <f>_xlfn.XLOOKUP(D1226,Číselník!A:A,Číselník!B:B,"nenalezeno",0)</f>
        <v>FÚ pro Jihomoravský kraj</v>
      </c>
      <c r="F1226" s="181">
        <f t="shared" si="123"/>
        <v>3002</v>
      </c>
      <c r="G1226" s="181" t="str">
        <f>_xlfn.XLOOKUP(F1226,'Číselník II_stav 1. 7. 2026'!A:A,'Číselník II_stav 1. 7. 2026'!B:B,"nenalezeno",0)</f>
        <v>Sekce ÚP Brno II</v>
      </c>
      <c r="H1226" s="181">
        <f t="shared" si="124"/>
        <v>300200</v>
      </c>
      <c r="I1226" s="181">
        <f t="shared" si="125"/>
        <v>30</v>
      </c>
      <c r="J1226" s="181" t="str">
        <f>'FÚ_stav 1. 7. 2026'!$A$4</f>
        <v>Ředitel FÚ</v>
      </c>
      <c r="K1226" s="181" t="s">
        <v>524</v>
      </c>
      <c r="L1226" s="181" t="str">
        <f t="shared" si="121"/>
        <v>Sekce ÚP Brno II</v>
      </c>
      <c r="M1226" s="181" t="str">
        <f>_xlfn.XLOOKUP(I1226,'Sekce_ÚP_stav 1. 12. 2025'!$F$4:$F$71,'Sekce_ÚP_stav 1. 12. 2025'!$A$4:$A$71,"nenalezeno",0)</f>
        <v>Ředitel sekce ÚP</v>
      </c>
      <c r="N1226" s="181"/>
      <c r="O1226" s="181"/>
    </row>
    <row r="1227" spans="1:15" x14ac:dyDescent="0.25">
      <c r="A1227" s="233"/>
      <c r="B1227" s="114">
        <v>300200510</v>
      </c>
      <c r="C1227" s="115" t="s">
        <v>1690</v>
      </c>
      <c r="D1227" s="181">
        <f t="shared" si="122"/>
        <v>30</v>
      </c>
      <c r="E1227" s="181" t="str">
        <f>_xlfn.XLOOKUP(D1227,Číselník!A:A,Číselník!B:B,"nenalezeno",0)</f>
        <v>FÚ pro Jihomoravský kraj</v>
      </c>
      <c r="F1227" s="181">
        <f t="shared" si="123"/>
        <v>3002</v>
      </c>
      <c r="G1227" s="181" t="str">
        <f>_xlfn.XLOOKUP(F1227,'Číselník II_stav 1. 7. 2026'!A:A,'Číselník II_stav 1. 7. 2026'!B:B,"nenalezeno",0)</f>
        <v>Sekce ÚP Brno II</v>
      </c>
      <c r="H1227" s="181">
        <f t="shared" si="124"/>
        <v>300200</v>
      </c>
      <c r="I1227" s="181">
        <f t="shared" si="125"/>
        <v>510</v>
      </c>
      <c r="J1227" s="181" t="str">
        <f>'FÚ_stav 1. 7. 2026'!$A$4</f>
        <v>Ředitel FÚ</v>
      </c>
      <c r="K1227" s="181" t="s">
        <v>524</v>
      </c>
      <c r="L1227" s="181" t="str">
        <f t="shared" si="121"/>
        <v>Sekce ÚP Brno II</v>
      </c>
      <c r="M1227" s="181" t="str">
        <f>_xlfn.XLOOKUP(I1227,'Sekce_ÚP_stav 1. 12. 2025'!$F$4:$F$71,'Sekce_ÚP_stav 1. 12. 2025'!$A$4:$A$71,"nenalezeno",0)</f>
        <v>Ředitel sekce ÚP</v>
      </c>
      <c r="N1227" s="181" t="str">
        <f>_xlfn.XLOOKUP(I1227,'Sekce_ÚP_stav 1. 12. 2025'!$F$4:$F$71,'Sekce_ÚP_stav 1. 12. 2025'!$C$4:$C$71,"nenalezeno",0)</f>
        <v>Oddělení správy registrů</v>
      </c>
      <c r="O1227" s="181"/>
    </row>
    <row r="1228" spans="1:15" x14ac:dyDescent="0.25">
      <c r="A1228" s="233"/>
      <c r="B1228" s="114">
        <v>300250050</v>
      </c>
      <c r="C1228" s="115" t="s">
        <v>1691</v>
      </c>
      <c r="D1228" s="181">
        <f t="shared" si="122"/>
        <v>30</v>
      </c>
      <c r="E1228" s="181" t="str">
        <f>_xlfn.XLOOKUP(D1228,Číselník!A:A,Číselník!B:B,"nenalezeno",0)</f>
        <v>FÚ pro Jihomoravský kraj</v>
      </c>
      <c r="F1228" s="181">
        <f t="shared" si="123"/>
        <v>3002</v>
      </c>
      <c r="G1228" s="181" t="str">
        <f>_xlfn.XLOOKUP(F1228,'Číselník II_stav 1. 7. 2026'!A:A,'Číselník II_stav 1. 7. 2026'!B:B,"nenalezeno",0)</f>
        <v>Sekce ÚP Brno II</v>
      </c>
      <c r="H1228" s="181">
        <f t="shared" si="124"/>
        <v>300250</v>
      </c>
      <c r="I1228" s="181">
        <f t="shared" si="125"/>
        <v>50050</v>
      </c>
      <c r="J1228" s="181" t="str">
        <f>'FÚ_stav 1. 7. 2026'!$A$4</f>
        <v>Ředitel FÚ</v>
      </c>
      <c r="K1228" s="181" t="s">
        <v>524</v>
      </c>
      <c r="L1228" s="181" t="str">
        <f t="shared" si="121"/>
        <v>Sekce ÚP Brno II</v>
      </c>
      <c r="M1228" s="181" t="str">
        <f>_xlfn.XLOOKUP(I1228,'Sekce_ÚP_stav 1. 12. 2025'!$F$4:$F$71,'Sekce_ÚP_stav 1. 12. 2025'!$A$4:$A$71,"nenalezeno",0)</f>
        <v>Ředitel sekce ÚP</v>
      </c>
      <c r="N1228" s="181" t="str">
        <f>_xlfn.XLOOKUP(I1228,'Sekce_ÚP_stav 1. 12. 2025'!$F$4:$F$71,'Sekce_ÚP_stav 1. 12. 2025'!$C$4:$C$71,"nenalezeno",0)</f>
        <v>Odbor vyměřovací</v>
      </c>
      <c r="O1228" s="181"/>
    </row>
    <row r="1229" spans="1:15" x14ac:dyDescent="0.25">
      <c r="A1229" s="233"/>
      <c r="B1229" s="114">
        <v>300250521</v>
      </c>
      <c r="C1229" s="115" t="s">
        <v>1692</v>
      </c>
      <c r="D1229" s="181">
        <f t="shared" si="122"/>
        <v>30</v>
      </c>
      <c r="E1229" s="181" t="str">
        <f>_xlfn.XLOOKUP(D1229,Číselník!A:A,Číselník!B:B,"nenalezeno",0)</f>
        <v>FÚ pro Jihomoravský kraj</v>
      </c>
      <c r="F1229" s="181">
        <f t="shared" si="123"/>
        <v>3002</v>
      </c>
      <c r="G1229" s="181" t="str">
        <f>_xlfn.XLOOKUP(F1229,'Číselník II_stav 1. 7. 2026'!A:A,'Číselník II_stav 1. 7. 2026'!B:B,"nenalezeno",0)</f>
        <v>Sekce ÚP Brno II</v>
      </c>
      <c r="H1229" s="181">
        <f t="shared" si="124"/>
        <v>300250</v>
      </c>
      <c r="I1229" s="181">
        <f t="shared" si="125"/>
        <v>50521</v>
      </c>
      <c r="J1229" s="181" t="str">
        <f>'FÚ_stav 1. 7. 2026'!$A$4</f>
        <v>Ředitel FÚ</v>
      </c>
      <c r="K1229" s="181" t="s">
        <v>524</v>
      </c>
      <c r="L1229" s="181" t="str">
        <f t="shared" si="121"/>
        <v>Sekce ÚP Brno II</v>
      </c>
      <c r="M1229" s="181" t="str">
        <f>_xlfn.XLOOKUP(I1229,'Sekce_ÚP_stav 1. 12. 2025'!$F$4:$F$71,'Sekce_ÚP_stav 1. 12. 2025'!$A$4:$A$71,"nenalezeno",0)</f>
        <v>Ředitel sekce ÚP</v>
      </c>
      <c r="N1229" s="181" t="str">
        <f>_xlfn.XLOOKUP(I1229,'Sekce_ÚP_stav 1. 12. 2025'!$F$4:$F$71,'Sekce_ÚP_stav 1. 12. 2025'!$C$4:$C$71,"nenalezeno",0)</f>
        <v>Odbor vyměřovací</v>
      </c>
      <c r="O1229" s="181" t="str">
        <f>_xlfn.XLOOKUP(I1229,'Sekce_ÚP_stav 1. 12. 2025'!$F$4:$F$71,'Sekce_ÚP_stav 1. 12. 2025'!$D$4:$D$71,"nenalezeno",0)</f>
        <v>Oddělení vyměřovací I</v>
      </c>
    </row>
    <row r="1230" spans="1:15" x14ac:dyDescent="0.25">
      <c r="A1230" s="233"/>
      <c r="B1230" s="114">
        <v>300250522</v>
      </c>
      <c r="C1230" s="115" t="s">
        <v>1693</v>
      </c>
      <c r="D1230" s="181">
        <f t="shared" si="122"/>
        <v>30</v>
      </c>
      <c r="E1230" s="181" t="str">
        <f>_xlfn.XLOOKUP(D1230,Číselník!A:A,Číselník!B:B,"nenalezeno",0)</f>
        <v>FÚ pro Jihomoravský kraj</v>
      </c>
      <c r="F1230" s="181">
        <f t="shared" si="123"/>
        <v>3002</v>
      </c>
      <c r="G1230" s="181" t="str">
        <f>_xlfn.XLOOKUP(F1230,'Číselník II_stav 1. 7. 2026'!A:A,'Číselník II_stav 1. 7. 2026'!B:B,"nenalezeno",0)</f>
        <v>Sekce ÚP Brno II</v>
      </c>
      <c r="H1230" s="181">
        <f t="shared" si="124"/>
        <v>300250</v>
      </c>
      <c r="I1230" s="181">
        <f t="shared" si="125"/>
        <v>50522</v>
      </c>
      <c r="J1230" s="181" t="str">
        <f>'FÚ_stav 1. 7. 2026'!$A$4</f>
        <v>Ředitel FÚ</v>
      </c>
      <c r="K1230" s="181" t="s">
        <v>524</v>
      </c>
      <c r="L1230" s="181" t="str">
        <f t="shared" si="121"/>
        <v>Sekce ÚP Brno II</v>
      </c>
      <c r="M1230" s="181" t="str">
        <f>_xlfn.XLOOKUP(I1230,'Sekce_ÚP_stav 1. 12. 2025'!$F$4:$F$71,'Sekce_ÚP_stav 1. 12. 2025'!$A$4:$A$71,"nenalezeno",0)</f>
        <v>Ředitel sekce ÚP</v>
      </c>
      <c r="N1230" s="181" t="str">
        <f>_xlfn.XLOOKUP(I1230,'Sekce_ÚP_stav 1. 12. 2025'!$F$4:$F$71,'Sekce_ÚP_stav 1. 12. 2025'!$C$4:$C$71,"nenalezeno",0)</f>
        <v>Odbor vyměřovací</v>
      </c>
      <c r="O1230" s="181" t="str">
        <f>_xlfn.XLOOKUP(I1230,'Sekce_ÚP_stav 1. 12. 2025'!$F$4:$F$71,'Sekce_ÚP_stav 1. 12. 2025'!$D$4:$D$71,"nenalezeno",0)</f>
        <v>Oddělení vyměřovací II</v>
      </c>
    </row>
    <row r="1231" spans="1:15" x14ac:dyDescent="0.25">
      <c r="A1231" s="233"/>
      <c r="B1231" s="114">
        <v>300250523</v>
      </c>
      <c r="C1231" s="115" t="s">
        <v>1694</v>
      </c>
      <c r="D1231" s="181">
        <f t="shared" si="122"/>
        <v>30</v>
      </c>
      <c r="E1231" s="181" t="str">
        <f>_xlfn.XLOOKUP(D1231,Číselník!A:A,Číselník!B:B,"nenalezeno",0)</f>
        <v>FÚ pro Jihomoravský kraj</v>
      </c>
      <c r="F1231" s="181">
        <f t="shared" si="123"/>
        <v>3002</v>
      </c>
      <c r="G1231" s="181" t="str">
        <f>_xlfn.XLOOKUP(F1231,'Číselník II_stav 1. 7. 2026'!A:A,'Číselník II_stav 1. 7. 2026'!B:B,"nenalezeno",0)</f>
        <v>Sekce ÚP Brno II</v>
      </c>
      <c r="H1231" s="181">
        <f t="shared" si="124"/>
        <v>300250</v>
      </c>
      <c r="I1231" s="181">
        <f t="shared" si="125"/>
        <v>50523</v>
      </c>
      <c r="J1231" s="181" t="str">
        <f>'FÚ_stav 1. 7. 2026'!$A$4</f>
        <v>Ředitel FÚ</v>
      </c>
      <c r="K1231" s="181" t="s">
        <v>524</v>
      </c>
      <c r="L1231" s="181" t="str">
        <f t="shared" si="121"/>
        <v>Sekce ÚP Brno II</v>
      </c>
      <c r="M1231" s="181" t="str">
        <f>_xlfn.XLOOKUP(I1231,'Sekce_ÚP_stav 1. 12. 2025'!$F$4:$F$71,'Sekce_ÚP_stav 1. 12. 2025'!$A$4:$A$71,"nenalezeno",0)</f>
        <v>Ředitel sekce ÚP</v>
      </c>
      <c r="N1231" s="181" t="str">
        <f>_xlfn.XLOOKUP(I1231,'Sekce_ÚP_stav 1. 12. 2025'!$F$4:$F$71,'Sekce_ÚP_stav 1. 12. 2025'!$C$4:$C$71,"nenalezeno",0)</f>
        <v>Odbor vyměřovací</v>
      </c>
      <c r="O1231" s="181" t="str">
        <f>_xlfn.XLOOKUP(I1231,'Sekce_ÚP_stav 1. 12. 2025'!$F$4:$F$71,'Sekce_ÚP_stav 1. 12. 2025'!$D$4:$D$71,"nenalezeno",0)</f>
        <v>Oddělení vyměřovací III</v>
      </c>
    </row>
    <row r="1232" spans="1:15" x14ac:dyDescent="0.25">
      <c r="A1232" s="233"/>
      <c r="B1232" s="114">
        <v>300250524</v>
      </c>
      <c r="C1232" s="115" t="s">
        <v>1695</v>
      </c>
      <c r="D1232" s="181">
        <f t="shared" si="122"/>
        <v>30</v>
      </c>
      <c r="E1232" s="181" t="str">
        <f>_xlfn.XLOOKUP(D1232,Číselník!A:A,Číselník!B:B,"nenalezeno",0)</f>
        <v>FÚ pro Jihomoravský kraj</v>
      </c>
      <c r="F1232" s="181">
        <f t="shared" si="123"/>
        <v>3002</v>
      </c>
      <c r="G1232" s="181" t="str">
        <f>_xlfn.XLOOKUP(F1232,'Číselník II_stav 1. 7. 2026'!A:A,'Číselník II_stav 1. 7. 2026'!B:B,"nenalezeno",0)</f>
        <v>Sekce ÚP Brno II</v>
      </c>
      <c r="H1232" s="181">
        <f t="shared" si="124"/>
        <v>300250</v>
      </c>
      <c r="I1232" s="181">
        <f t="shared" si="125"/>
        <v>50524</v>
      </c>
      <c r="J1232" s="181" t="str">
        <f>'FÚ_stav 1. 7. 2026'!$A$4</f>
        <v>Ředitel FÚ</v>
      </c>
      <c r="K1232" s="181" t="s">
        <v>524</v>
      </c>
      <c r="L1232" s="181" t="str">
        <f t="shared" si="121"/>
        <v>Sekce ÚP Brno II</v>
      </c>
      <c r="M1232" s="181" t="str">
        <f>_xlfn.XLOOKUP(I1232,'Sekce_ÚP_stav 1. 12. 2025'!$F$4:$F$71,'Sekce_ÚP_stav 1. 12. 2025'!$A$4:$A$71,"nenalezeno",0)</f>
        <v>Ředitel sekce ÚP</v>
      </c>
      <c r="N1232" s="181" t="str">
        <f>_xlfn.XLOOKUP(I1232,'Sekce_ÚP_stav 1. 12. 2025'!$F$4:$F$71,'Sekce_ÚP_stav 1. 12. 2025'!$C$4:$C$71,"nenalezeno",0)</f>
        <v>Odbor vyměřovací</v>
      </c>
      <c r="O1232" s="181" t="str">
        <f>_xlfn.XLOOKUP(I1232,'Sekce_ÚP_stav 1. 12. 2025'!$F$4:$F$71,'Sekce_ÚP_stav 1. 12. 2025'!$D$4:$D$71,"nenalezeno",0)</f>
        <v>Oddělení vyměřovací IV</v>
      </c>
    </row>
    <row r="1233" spans="1:15" x14ac:dyDescent="0.25">
      <c r="A1233" s="233"/>
      <c r="B1233" s="114">
        <v>300250525</v>
      </c>
      <c r="C1233" s="115" t="s">
        <v>1696</v>
      </c>
      <c r="D1233" s="181">
        <f t="shared" si="122"/>
        <v>30</v>
      </c>
      <c r="E1233" s="181" t="str">
        <f>_xlfn.XLOOKUP(D1233,Číselník!A:A,Číselník!B:B,"nenalezeno",0)</f>
        <v>FÚ pro Jihomoravský kraj</v>
      </c>
      <c r="F1233" s="181">
        <f t="shared" si="123"/>
        <v>3002</v>
      </c>
      <c r="G1233" s="181" t="str">
        <f>_xlfn.XLOOKUP(F1233,'Číselník II_stav 1. 7. 2026'!A:A,'Číselník II_stav 1. 7. 2026'!B:B,"nenalezeno",0)</f>
        <v>Sekce ÚP Brno II</v>
      </c>
      <c r="H1233" s="181">
        <f t="shared" si="124"/>
        <v>300250</v>
      </c>
      <c r="I1233" s="181">
        <f t="shared" si="125"/>
        <v>50525</v>
      </c>
      <c r="J1233" s="181" t="str">
        <f>'FÚ_stav 1. 7. 2026'!$A$4</f>
        <v>Ředitel FÚ</v>
      </c>
      <c r="K1233" s="181" t="s">
        <v>524</v>
      </c>
      <c r="L1233" s="181" t="str">
        <f t="shared" si="121"/>
        <v>Sekce ÚP Brno II</v>
      </c>
      <c r="M1233" s="181" t="str">
        <f>_xlfn.XLOOKUP(I1233,'Sekce_ÚP_stav 1. 12. 2025'!$F$4:$F$71,'Sekce_ÚP_stav 1. 12. 2025'!$A$4:$A$71,"nenalezeno",0)</f>
        <v>Ředitel sekce ÚP</v>
      </c>
      <c r="N1233" s="181" t="str">
        <f>_xlfn.XLOOKUP(I1233,'Sekce_ÚP_stav 1. 12. 2025'!$F$4:$F$71,'Sekce_ÚP_stav 1. 12. 2025'!$C$4:$C$71,"nenalezeno",0)</f>
        <v>Odbor vyměřovací</v>
      </c>
      <c r="O1233" s="181" t="str">
        <f>_xlfn.XLOOKUP(I1233,'Sekce_ÚP_stav 1. 12. 2025'!$F$4:$F$71,'Sekce_ÚP_stav 1. 12. 2025'!$D$4:$D$71,"nenalezeno",0)</f>
        <v>Oddělení vyměřovací V</v>
      </c>
    </row>
    <row r="1234" spans="1:15" x14ac:dyDescent="0.25">
      <c r="A1234" s="233"/>
      <c r="B1234" s="114">
        <v>300250526</v>
      </c>
      <c r="C1234" s="115" t="s">
        <v>1697</v>
      </c>
      <c r="D1234" s="181">
        <f t="shared" si="122"/>
        <v>30</v>
      </c>
      <c r="E1234" s="181" t="str">
        <f>_xlfn.XLOOKUP(D1234,Číselník!A:A,Číselník!B:B,"nenalezeno",0)</f>
        <v>FÚ pro Jihomoravský kraj</v>
      </c>
      <c r="F1234" s="181">
        <f t="shared" si="123"/>
        <v>3002</v>
      </c>
      <c r="G1234" s="181" t="str">
        <f>_xlfn.XLOOKUP(F1234,'Číselník II_stav 1. 7. 2026'!A:A,'Číselník II_stav 1. 7. 2026'!B:B,"nenalezeno",0)</f>
        <v>Sekce ÚP Brno II</v>
      </c>
      <c r="H1234" s="181">
        <f t="shared" si="124"/>
        <v>300250</v>
      </c>
      <c r="I1234" s="181">
        <f t="shared" si="125"/>
        <v>50526</v>
      </c>
      <c r="J1234" s="181" t="str">
        <f>'FÚ_stav 1. 7. 2026'!$A$4</f>
        <v>Ředitel FÚ</v>
      </c>
      <c r="K1234" s="181" t="s">
        <v>524</v>
      </c>
      <c r="L1234" s="181" t="str">
        <f t="shared" si="121"/>
        <v>Sekce ÚP Brno II</v>
      </c>
      <c r="M1234" s="181" t="str">
        <f>_xlfn.XLOOKUP(I1234,'Sekce_ÚP_stav 1. 12. 2025'!$F$4:$F$71,'Sekce_ÚP_stav 1. 12. 2025'!$A$4:$A$71,"nenalezeno",0)</f>
        <v>Ředitel sekce ÚP</v>
      </c>
      <c r="N1234" s="181" t="str">
        <f>_xlfn.XLOOKUP(I1234,'Sekce_ÚP_stav 1. 12. 2025'!$F$4:$F$71,'Sekce_ÚP_stav 1. 12. 2025'!$C$4:$C$71,"nenalezeno",0)</f>
        <v>Odbor vyměřovací</v>
      </c>
      <c r="O1234" s="181" t="str">
        <f>_xlfn.XLOOKUP(I1234,'Sekce_ÚP_stav 1. 12. 2025'!$F$4:$F$71,'Sekce_ÚP_stav 1. 12. 2025'!$D$4:$D$71,"nenalezeno",0)</f>
        <v>Oddělení vyměřovací VI</v>
      </c>
    </row>
    <row r="1235" spans="1:15" x14ac:dyDescent="0.25">
      <c r="A1235" s="233"/>
      <c r="B1235" s="114">
        <v>300260050</v>
      </c>
      <c r="C1235" s="115" t="s">
        <v>1698</v>
      </c>
      <c r="D1235" s="181">
        <f t="shared" si="122"/>
        <v>30</v>
      </c>
      <c r="E1235" s="181" t="str">
        <f>_xlfn.XLOOKUP(D1235,Číselník!A:A,Číselník!B:B,"nenalezeno",0)</f>
        <v>FÚ pro Jihomoravský kraj</v>
      </c>
      <c r="F1235" s="181">
        <f t="shared" si="123"/>
        <v>3002</v>
      </c>
      <c r="G1235" s="181" t="str">
        <f>_xlfn.XLOOKUP(F1235,'Číselník II_stav 1. 7. 2026'!A:A,'Číselník II_stav 1. 7. 2026'!B:B,"nenalezeno",0)</f>
        <v>Sekce ÚP Brno II</v>
      </c>
      <c r="H1235" s="181">
        <f t="shared" si="124"/>
        <v>300260</v>
      </c>
      <c r="I1235" s="181">
        <f t="shared" si="125"/>
        <v>60050</v>
      </c>
      <c r="J1235" s="181" t="str">
        <f>'FÚ_stav 1. 7. 2026'!$A$4</f>
        <v>Ředitel FÚ</v>
      </c>
      <c r="K1235" s="181" t="s">
        <v>524</v>
      </c>
      <c r="L1235" s="181" t="str">
        <f t="shared" si="121"/>
        <v>Sekce ÚP Brno II</v>
      </c>
      <c r="M1235" s="181" t="str">
        <f>_xlfn.XLOOKUP(I1235,'Sekce_ÚP_stav 1. 12. 2025'!$F$4:$F$71,'Sekce_ÚP_stav 1. 12. 2025'!$A$4:$A$71,"nenalezeno",0)</f>
        <v>Ředitel sekce ÚP</v>
      </c>
      <c r="N1235" s="181" t="str">
        <f>_xlfn.XLOOKUP(I1235,'Sekce_ÚP_stav 1. 12. 2025'!$F$4:$F$71,'Sekce_ÚP_stav 1. 12. 2025'!$C$4:$C$71,"nenalezeno",0)</f>
        <v>Odbor kontrolní</v>
      </c>
      <c r="O1235" s="181"/>
    </row>
    <row r="1236" spans="1:15" x14ac:dyDescent="0.25">
      <c r="A1236" s="233"/>
      <c r="B1236" s="114">
        <v>300260561</v>
      </c>
      <c r="C1236" s="115" t="s">
        <v>1699</v>
      </c>
      <c r="D1236" s="181">
        <f t="shared" si="122"/>
        <v>30</v>
      </c>
      <c r="E1236" s="181" t="str">
        <f>_xlfn.XLOOKUP(D1236,Číselník!A:A,Číselník!B:B,"nenalezeno",0)</f>
        <v>FÚ pro Jihomoravský kraj</v>
      </c>
      <c r="F1236" s="181">
        <f t="shared" si="123"/>
        <v>3002</v>
      </c>
      <c r="G1236" s="181" t="str">
        <f>_xlfn.XLOOKUP(F1236,'Číselník II_stav 1. 7. 2026'!A:A,'Číselník II_stav 1. 7. 2026'!B:B,"nenalezeno",0)</f>
        <v>Sekce ÚP Brno II</v>
      </c>
      <c r="H1236" s="181">
        <f t="shared" si="124"/>
        <v>300260</v>
      </c>
      <c r="I1236" s="181">
        <f t="shared" si="125"/>
        <v>60561</v>
      </c>
      <c r="J1236" s="181" t="str">
        <f>'FÚ_stav 1. 7. 2026'!$A$4</f>
        <v>Ředitel FÚ</v>
      </c>
      <c r="K1236" s="181" t="s">
        <v>524</v>
      </c>
      <c r="L1236" s="181" t="str">
        <f t="shared" si="121"/>
        <v>Sekce ÚP Brno II</v>
      </c>
      <c r="M1236" s="181" t="str">
        <f>_xlfn.XLOOKUP(I1236,'Sekce_ÚP_stav 1. 12. 2025'!$F$4:$F$71,'Sekce_ÚP_stav 1. 12. 2025'!$A$4:$A$71,"nenalezeno",0)</f>
        <v>Ředitel sekce ÚP</v>
      </c>
      <c r="N1236" s="181" t="str">
        <f>_xlfn.XLOOKUP(I1236,'Sekce_ÚP_stav 1. 12. 2025'!$F$4:$F$71,'Sekce_ÚP_stav 1. 12. 2025'!$C$4:$C$71,"nenalezeno",0)</f>
        <v>Odbor kontrolní</v>
      </c>
      <c r="O1236" s="181" t="str">
        <f>_xlfn.XLOOKUP(I1236,'Sekce_ÚP_stav 1. 12. 2025'!$F$4:$F$71,'Sekce_ÚP_stav 1. 12. 2025'!$D$4:$D$71,"nenalezeno",0)</f>
        <v>Oddělení kontrolní I</v>
      </c>
    </row>
    <row r="1237" spans="1:15" x14ac:dyDescent="0.25">
      <c r="A1237" s="233"/>
      <c r="B1237" s="114">
        <v>300260562</v>
      </c>
      <c r="C1237" s="115" t="s">
        <v>1700</v>
      </c>
      <c r="D1237" s="181">
        <f t="shared" si="122"/>
        <v>30</v>
      </c>
      <c r="E1237" s="181" t="str">
        <f>_xlfn.XLOOKUP(D1237,Číselník!A:A,Číselník!B:B,"nenalezeno",0)</f>
        <v>FÚ pro Jihomoravský kraj</v>
      </c>
      <c r="F1237" s="181">
        <f t="shared" si="123"/>
        <v>3002</v>
      </c>
      <c r="G1237" s="181" t="str">
        <f>_xlfn.XLOOKUP(F1237,'Číselník II_stav 1. 7. 2026'!A:A,'Číselník II_stav 1. 7. 2026'!B:B,"nenalezeno",0)</f>
        <v>Sekce ÚP Brno II</v>
      </c>
      <c r="H1237" s="181">
        <f t="shared" si="124"/>
        <v>300260</v>
      </c>
      <c r="I1237" s="181">
        <f t="shared" si="125"/>
        <v>60562</v>
      </c>
      <c r="J1237" s="181" t="str">
        <f>'FÚ_stav 1. 7. 2026'!$A$4</f>
        <v>Ředitel FÚ</v>
      </c>
      <c r="K1237" s="181" t="s">
        <v>524</v>
      </c>
      <c r="L1237" s="181" t="str">
        <f t="shared" si="121"/>
        <v>Sekce ÚP Brno II</v>
      </c>
      <c r="M1237" s="181" t="str">
        <f>_xlfn.XLOOKUP(I1237,'Sekce_ÚP_stav 1. 12. 2025'!$F$4:$F$71,'Sekce_ÚP_stav 1. 12. 2025'!$A$4:$A$71,"nenalezeno",0)</f>
        <v>Ředitel sekce ÚP</v>
      </c>
      <c r="N1237" s="181" t="str">
        <f>_xlfn.XLOOKUP(I1237,'Sekce_ÚP_stav 1. 12. 2025'!$F$4:$F$71,'Sekce_ÚP_stav 1. 12. 2025'!$C$4:$C$71,"nenalezeno",0)</f>
        <v>Odbor kontrolní</v>
      </c>
      <c r="O1237" s="181" t="str">
        <f>_xlfn.XLOOKUP(I1237,'Sekce_ÚP_stav 1. 12. 2025'!$F$4:$F$71,'Sekce_ÚP_stav 1. 12. 2025'!$D$4:$D$71,"nenalezeno",0)</f>
        <v>Oddělení kontrolní II</v>
      </c>
    </row>
    <row r="1238" spans="1:15" x14ac:dyDescent="0.25">
      <c r="A1238" s="233"/>
      <c r="B1238" s="114">
        <v>300260563</v>
      </c>
      <c r="C1238" s="115" t="s">
        <v>1701</v>
      </c>
      <c r="D1238" s="181">
        <f t="shared" si="122"/>
        <v>30</v>
      </c>
      <c r="E1238" s="181" t="str">
        <f>_xlfn.XLOOKUP(D1238,Číselník!A:A,Číselník!B:B,"nenalezeno",0)</f>
        <v>FÚ pro Jihomoravský kraj</v>
      </c>
      <c r="F1238" s="181">
        <f t="shared" si="123"/>
        <v>3002</v>
      </c>
      <c r="G1238" s="181" t="str">
        <f>_xlfn.XLOOKUP(F1238,'Číselník II_stav 1. 7. 2026'!A:A,'Číselník II_stav 1. 7. 2026'!B:B,"nenalezeno",0)</f>
        <v>Sekce ÚP Brno II</v>
      </c>
      <c r="H1238" s="181">
        <f t="shared" si="124"/>
        <v>300260</v>
      </c>
      <c r="I1238" s="181">
        <f t="shared" si="125"/>
        <v>60563</v>
      </c>
      <c r="J1238" s="181" t="str">
        <f>'FÚ_stav 1. 7. 2026'!$A$4</f>
        <v>Ředitel FÚ</v>
      </c>
      <c r="K1238" s="181" t="s">
        <v>524</v>
      </c>
      <c r="L1238" s="181" t="str">
        <f t="shared" si="121"/>
        <v>Sekce ÚP Brno II</v>
      </c>
      <c r="M1238" s="181" t="str">
        <f>_xlfn.XLOOKUP(I1238,'Sekce_ÚP_stav 1. 12. 2025'!$F$4:$F$71,'Sekce_ÚP_stav 1. 12. 2025'!$A$4:$A$71,"nenalezeno",0)</f>
        <v>Ředitel sekce ÚP</v>
      </c>
      <c r="N1238" s="181" t="str">
        <f>_xlfn.XLOOKUP(I1238,'Sekce_ÚP_stav 1. 12. 2025'!$F$4:$F$71,'Sekce_ÚP_stav 1. 12. 2025'!$C$4:$C$71,"nenalezeno",0)</f>
        <v>Odbor kontrolní</v>
      </c>
      <c r="O1238" s="181" t="str">
        <f>_xlfn.XLOOKUP(I1238,'Sekce_ÚP_stav 1. 12. 2025'!$F$4:$F$71,'Sekce_ÚP_stav 1. 12. 2025'!$D$4:$D$71,"nenalezeno",0)</f>
        <v>Oddělení kontrolní III</v>
      </c>
    </row>
    <row r="1239" spans="1:15" x14ac:dyDescent="0.25">
      <c r="A1239" s="233"/>
      <c r="B1239" s="114">
        <v>300260564</v>
      </c>
      <c r="C1239" s="115" t="s">
        <v>1702</v>
      </c>
      <c r="D1239" s="181">
        <f t="shared" si="122"/>
        <v>30</v>
      </c>
      <c r="E1239" s="181" t="str">
        <f>_xlfn.XLOOKUP(D1239,Číselník!A:A,Číselník!B:B,"nenalezeno",0)</f>
        <v>FÚ pro Jihomoravský kraj</v>
      </c>
      <c r="F1239" s="181">
        <f t="shared" si="123"/>
        <v>3002</v>
      </c>
      <c r="G1239" s="181" t="str">
        <f>_xlfn.XLOOKUP(F1239,'Číselník II_stav 1. 7. 2026'!A:A,'Číselník II_stav 1. 7. 2026'!B:B,"nenalezeno",0)</f>
        <v>Sekce ÚP Brno II</v>
      </c>
      <c r="H1239" s="181">
        <f t="shared" si="124"/>
        <v>300260</v>
      </c>
      <c r="I1239" s="181">
        <f t="shared" si="125"/>
        <v>60564</v>
      </c>
      <c r="J1239" s="181" t="str">
        <f>'FÚ_stav 1. 7. 2026'!$A$4</f>
        <v>Ředitel FÚ</v>
      </c>
      <c r="K1239" s="181" t="s">
        <v>524</v>
      </c>
      <c r="L1239" s="181" t="str">
        <f t="shared" si="121"/>
        <v>Sekce ÚP Brno II</v>
      </c>
      <c r="M1239" s="181" t="str">
        <f>_xlfn.XLOOKUP(I1239,'Sekce_ÚP_stav 1. 12. 2025'!$F$4:$F$71,'Sekce_ÚP_stav 1. 12. 2025'!$A$4:$A$71,"nenalezeno",0)</f>
        <v>Ředitel sekce ÚP</v>
      </c>
      <c r="N1239" s="181" t="str">
        <f>_xlfn.XLOOKUP(I1239,'Sekce_ÚP_stav 1. 12. 2025'!$F$4:$F$71,'Sekce_ÚP_stav 1. 12. 2025'!$C$4:$C$71,"nenalezeno",0)</f>
        <v>Odbor kontrolní</v>
      </c>
      <c r="O1239" s="181" t="str">
        <f>_xlfn.XLOOKUP(I1239,'Sekce_ÚP_stav 1. 12. 2025'!$F$4:$F$71,'Sekce_ÚP_stav 1. 12. 2025'!$D$4:$D$71,"nenalezeno",0)</f>
        <v>Oddělení kontrolní IV</v>
      </c>
    </row>
    <row r="1240" spans="1:15" x14ac:dyDescent="0.25">
      <c r="A1240" s="233"/>
      <c r="B1240" s="114">
        <v>300300030</v>
      </c>
      <c r="C1240" s="115" t="s">
        <v>1703</v>
      </c>
      <c r="D1240" s="181">
        <f t="shared" si="122"/>
        <v>30</v>
      </c>
      <c r="E1240" s="181" t="str">
        <f>_xlfn.XLOOKUP(D1240,Číselník!A:A,Číselník!B:B,"nenalezeno",0)</f>
        <v>FÚ pro Jihomoravský kraj</v>
      </c>
      <c r="F1240" s="181">
        <f t="shared" si="123"/>
        <v>3003</v>
      </c>
      <c r="G1240" s="181" t="str">
        <f>_xlfn.XLOOKUP(F1240,'Číselník II_stav 1. 7. 2026'!A:A,'Číselník II_stav 1. 7. 2026'!B:B,"nenalezeno",0)</f>
        <v>Sekce ÚP Brno III</v>
      </c>
      <c r="H1240" s="181">
        <f t="shared" si="124"/>
        <v>300300</v>
      </c>
      <c r="I1240" s="181">
        <f t="shared" si="125"/>
        <v>30</v>
      </c>
      <c r="J1240" s="181" t="str">
        <f>'FÚ_stav 1. 7. 2026'!$A$4</f>
        <v>Ředitel FÚ</v>
      </c>
      <c r="K1240" s="181" t="s">
        <v>525</v>
      </c>
      <c r="L1240" s="181" t="str">
        <f t="shared" si="121"/>
        <v>Sekce ÚP Brno III</v>
      </c>
      <c r="M1240" s="181" t="str">
        <f>_xlfn.XLOOKUP(I1240,'Sekce_ÚP_stav 1. 12. 2025'!$F$4:$F$71,'Sekce_ÚP_stav 1. 12. 2025'!$A$4:$A$71,"nenalezeno",0)</f>
        <v>Ředitel sekce ÚP</v>
      </c>
      <c r="N1240" s="181"/>
      <c r="O1240" s="181"/>
    </row>
    <row r="1241" spans="1:15" x14ac:dyDescent="0.25">
      <c r="A1241" s="233"/>
      <c r="B1241" s="114">
        <v>300300510</v>
      </c>
      <c r="C1241" s="115" t="s">
        <v>1704</v>
      </c>
      <c r="D1241" s="181">
        <f t="shared" si="122"/>
        <v>30</v>
      </c>
      <c r="E1241" s="181" t="str">
        <f>_xlfn.XLOOKUP(D1241,Číselník!A:A,Číselník!B:B,"nenalezeno",0)</f>
        <v>FÚ pro Jihomoravský kraj</v>
      </c>
      <c r="F1241" s="181">
        <f t="shared" si="123"/>
        <v>3003</v>
      </c>
      <c r="G1241" s="181" t="str">
        <f>_xlfn.XLOOKUP(F1241,'Číselník II_stav 1. 7. 2026'!A:A,'Číselník II_stav 1. 7. 2026'!B:B,"nenalezeno",0)</f>
        <v>Sekce ÚP Brno III</v>
      </c>
      <c r="H1241" s="181">
        <f t="shared" si="124"/>
        <v>300300</v>
      </c>
      <c r="I1241" s="181">
        <f t="shared" si="125"/>
        <v>510</v>
      </c>
      <c r="J1241" s="181" t="str">
        <f>'FÚ_stav 1. 7. 2026'!$A$4</f>
        <v>Ředitel FÚ</v>
      </c>
      <c r="K1241" s="181" t="s">
        <v>525</v>
      </c>
      <c r="L1241" s="181" t="str">
        <f t="shared" si="121"/>
        <v>Sekce ÚP Brno III</v>
      </c>
      <c r="M1241" s="181" t="str">
        <f>_xlfn.XLOOKUP(I1241,'Sekce_ÚP_stav 1. 12. 2025'!$F$4:$F$71,'Sekce_ÚP_stav 1. 12. 2025'!$A$4:$A$71,"nenalezeno",0)</f>
        <v>Ředitel sekce ÚP</v>
      </c>
      <c r="N1241" s="181" t="str">
        <f>_xlfn.XLOOKUP(I1241,'Sekce_ÚP_stav 1. 12. 2025'!$F$4:$F$71,'Sekce_ÚP_stav 1. 12. 2025'!$C$4:$C$71,"nenalezeno",0)</f>
        <v>Oddělení správy registrů</v>
      </c>
      <c r="O1241" s="181"/>
    </row>
    <row r="1242" spans="1:15" x14ac:dyDescent="0.25">
      <c r="A1242" s="233"/>
      <c r="B1242" s="114">
        <v>300351050</v>
      </c>
      <c r="C1242" s="115" t="s">
        <v>1705</v>
      </c>
      <c r="D1242" s="181">
        <f t="shared" si="122"/>
        <v>30</v>
      </c>
      <c r="E1242" s="181" t="str">
        <f>_xlfn.XLOOKUP(D1242,Číselník!A:A,Číselník!B:B,"nenalezeno",0)</f>
        <v>FÚ pro Jihomoravský kraj</v>
      </c>
      <c r="F1242" s="181">
        <f t="shared" si="123"/>
        <v>3003</v>
      </c>
      <c r="G1242" s="181" t="str">
        <f>_xlfn.XLOOKUP(F1242,'Číselník II_stav 1. 7. 2026'!A:A,'Číselník II_stav 1. 7. 2026'!B:B,"nenalezeno",0)</f>
        <v>Sekce ÚP Brno III</v>
      </c>
      <c r="H1242" s="181">
        <f t="shared" si="124"/>
        <v>300351</v>
      </c>
      <c r="I1242" s="181">
        <f t="shared" si="125"/>
        <v>51050</v>
      </c>
      <c r="J1242" s="181" t="str">
        <f>'FÚ_stav 1. 7. 2026'!$A$4</f>
        <v>Ředitel FÚ</v>
      </c>
      <c r="K1242" s="181" t="s">
        <v>525</v>
      </c>
      <c r="L1242" s="181" t="str">
        <f t="shared" si="121"/>
        <v>Sekce ÚP Brno III</v>
      </c>
      <c r="M1242" s="181" t="str">
        <f>_xlfn.XLOOKUP(I1242,'Sekce_ÚP_stav 1. 12. 2025'!$F$4:$F$71,'Sekce_ÚP_stav 1. 12. 2025'!$A$4:$A$71,"nenalezeno",0)</f>
        <v>Ředitel sekce ÚP</v>
      </c>
      <c r="N1242" s="181" t="str">
        <f>_xlfn.XLOOKUP(I1242,'Sekce_ÚP_stav 1. 12. 2025'!$F$4:$F$71,'Sekce_ÚP_stav 1. 12. 2025'!$C$4:$C$71,"nenalezeno",0)</f>
        <v>Odbor vyměřovací I</v>
      </c>
      <c r="O1242" s="181"/>
    </row>
    <row r="1243" spans="1:15" x14ac:dyDescent="0.25">
      <c r="A1243" s="233"/>
      <c r="B1243" s="114">
        <v>300351521</v>
      </c>
      <c r="C1243" s="187" t="s">
        <v>1706</v>
      </c>
      <c r="D1243" s="181">
        <f t="shared" si="122"/>
        <v>30</v>
      </c>
      <c r="E1243" s="181" t="str">
        <f>_xlfn.XLOOKUP(D1243,Číselník!A:A,Číselník!B:B,"nenalezeno",0)</f>
        <v>FÚ pro Jihomoravský kraj</v>
      </c>
      <c r="F1243" s="181">
        <f t="shared" si="123"/>
        <v>3003</v>
      </c>
      <c r="G1243" s="181" t="str">
        <f>_xlfn.XLOOKUP(F1243,'Číselník II_stav 1. 7. 2026'!A:A,'Číselník II_stav 1. 7. 2026'!B:B,"nenalezeno",0)</f>
        <v>Sekce ÚP Brno III</v>
      </c>
      <c r="H1243" s="181">
        <f t="shared" si="124"/>
        <v>300351</v>
      </c>
      <c r="I1243" s="181">
        <f t="shared" si="125"/>
        <v>51521</v>
      </c>
      <c r="J1243" s="181" t="str">
        <f>'FÚ_stav 1. 7. 2026'!$A$4</f>
        <v>Ředitel FÚ</v>
      </c>
      <c r="K1243" s="181" t="s">
        <v>525</v>
      </c>
      <c r="L1243" s="181" t="str">
        <f t="shared" si="121"/>
        <v>Sekce ÚP Brno III</v>
      </c>
      <c r="M1243" s="181" t="str">
        <f>_xlfn.XLOOKUP(I1243,'Sekce_ÚP_stav 1. 12. 2025'!$F$4:$F$71,'Sekce_ÚP_stav 1. 12. 2025'!$A$4:$A$71,"nenalezeno",0)</f>
        <v>Ředitel sekce ÚP</v>
      </c>
      <c r="N1243" s="181" t="str">
        <f>_xlfn.XLOOKUP(I1243,'Sekce_ÚP_stav 1. 12. 2025'!$F$4:$F$71,'Sekce_ÚP_stav 1. 12. 2025'!$C$4:$C$71,"nenalezeno",0)</f>
        <v>Odbor vyměřovací I</v>
      </c>
      <c r="O1243" s="181" t="str">
        <f>_xlfn.XLOOKUP(I1243,'Sekce_ÚP_stav 1. 12. 2025'!$F$4:$F$71,'Sekce_ÚP_stav 1. 12. 2025'!$D$4:$D$71,"nenalezeno",0)</f>
        <v>Oddělení vyměřovací I</v>
      </c>
    </row>
    <row r="1244" spans="1:15" x14ac:dyDescent="0.25">
      <c r="A1244" s="233"/>
      <c r="B1244" s="114">
        <v>300351522</v>
      </c>
      <c r="C1244" s="187" t="s">
        <v>1707</v>
      </c>
      <c r="D1244" s="181">
        <f t="shared" si="122"/>
        <v>30</v>
      </c>
      <c r="E1244" s="181" t="str">
        <f>_xlfn.XLOOKUP(D1244,Číselník!A:A,Číselník!B:B,"nenalezeno",0)</f>
        <v>FÚ pro Jihomoravský kraj</v>
      </c>
      <c r="F1244" s="181">
        <f t="shared" si="123"/>
        <v>3003</v>
      </c>
      <c r="G1244" s="181" t="str">
        <f>_xlfn.XLOOKUP(F1244,'Číselník II_stav 1. 7. 2026'!A:A,'Číselník II_stav 1. 7. 2026'!B:B,"nenalezeno",0)</f>
        <v>Sekce ÚP Brno III</v>
      </c>
      <c r="H1244" s="181">
        <f t="shared" si="124"/>
        <v>300351</v>
      </c>
      <c r="I1244" s="181">
        <f t="shared" si="125"/>
        <v>51522</v>
      </c>
      <c r="J1244" s="181" t="str">
        <f>'FÚ_stav 1. 7. 2026'!$A$4</f>
        <v>Ředitel FÚ</v>
      </c>
      <c r="K1244" s="181" t="s">
        <v>525</v>
      </c>
      <c r="L1244" s="181" t="str">
        <f t="shared" si="121"/>
        <v>Sekce ÚP Brno III</v>
      </c>
      <c r="M1244" s="181" t="str">
        <f>_xlfn.XLOOKUP(I1244,'Sekce_ÚP_stav 1. 12. 2025'!$F$4:$F$71,'Sekce_ÚP_stav 1. 12. 2025'!$A$4:$A$71,"nenalezeno",0)</f>
        <v>Ředitel sekce ÚP</v>
      </c>
      <c r="N1244" s="181" t="str">
        <f>_xlfn.XLOOKUP(I1244,'Sekce_ÚP_stav 1. 12. 2025'!$F$4:$F$71,'Sekce_ÚP_stav 1. 12. 2025'!$C$4:$C$71,"nenalezeno",0)</f>
        <v>Odbor vyměřovací I</v>
      </c>
      <c r="O1244" s="181" t="str">
        <f>_xlfn.XLOOKUP(I1244,'Sekce_ÚP_stav 1. 12. 2025'!$F$4:$F$71,'Sekce_ÚP_stav 1. 12. 2025'!$D$4:$D$71,"nenalezeno",0)</f>
        <v>Oddělení vyměřovací II</v>
      </c>
    </row>
    <row r="1245" spans="1:15" x14ac:dyDescent="0.25">
      <c r="A1245" s="233"/>
      <c r="B1245" s="95">
        <v>300351523</v>
      </c>
      <c r="C1245" s="109" t="s">
        <v>1708</v>
      </c>
      <c r="D1245" s="181">
        <f t="shared" si="122"/>
        <v>30</v>
      </c>
      <c r="E1245" s="181" t="str">
        <f>_xlfn.XLOOKUP(D1245,Číselník!A:A,Číselník!B:B,"nenalezeno",0)</f>
        <v>FÚ pro Jihomoravský kraj</v>
      </c>
      <c r="F1245" s="181">
        <f t="shared" si="123"/>
        <v>3003</v>
      </c>
      <c r="G1245" s="181" t="str">
        <f>_xlfn.XLOOKUP(F1245,'Číselník II_stav 1. 7. 2026'!A:A,'Číselník II_stav 1. 7. 2026'!B:B,"nenalezeno",0)</f>
        <v>Sekce ÚP Brno III</v>
      </c>
      <c r="H1245" s="181">
        <f t="shared" si="124"/>
        <v>300351</v>
      </c>
      <c r="I1245" s="181">
        <f t="shared" si="125"/>
        <v>51523</v>
      </c>
      <c r="J1245" s="181" t="str">
        <f>'FÚ_stav 1. 7. 2026'!$A$4</f>
        <v>Ředitel FÚ</v>
      </c>
      <c r="K1245" s="181" t="s">
        <v>525</v>
      </c>
      <c r="L1245" s="181" t="str">
        <f t="shared" si="121"/>
        <v>Sekce ÚP Brno III</v>
      </c>
      <c r="M1245" s="181" t="str">
        <f>_xlfn.XLOOKUP(I1245,'Sekce_ÚP_stav 1. 12. 2025'!$F$4:$F$71,'Sekce_ÚP_stav 1. 12. 2025'!$A$4:$A$71,"nenalezeno",0)</f>
        <v>Ředitel sekce ÚP</v>
      </c>
      <c r="N1245" s="181" t="str">
        <f>_xlfn.XLOOKUP(I1245,'Sekce_ÚP_stav 1. 12. 2025'!$F$4:$F$71,'Sekce_ÚP_stav 1. 12. 2025'!$C$4:$C$71,"nenalezeno",0)</f>
        <v>Odbor vyměřovací I</v>
      </c>
      <c r="O1245" s="181" t="str">
        <f>_xlfn.XLOOKUP(I1245,'Sekce_ÚP_stav 1. 12. 2025'!$F$4:$F$71,'Sekce_ÚP_stav 1. 12. 2025'!$D$4:$D$71,"nenalezeno",0)</f>
        <v>Oddělení vyměřovací III</v>
      </c>
    </row>
    <row r="1246" spans="1:15" x14ac:dyDescent="0.25">
      <c r="A1246" s="233"/>
      <c r="B1246" s="114">
        <v>300352050</v>
      </c>
      <c r="C1246" s="115" t="s">
        <v>1709</v>
      </c>
      <c r="D1246" s="181">
        <f t="shared" si="122"/>
        <v>30</v>
      </c>
      <c r="E1246" s="181" t="str">
        <f>_xlfn.XLOOKUP(D1246,Číselník!A:A,Číselník!B:B,"nenalezeno",0)</f>
        <v>FÚ pro Jihomoravský kraj</v>
      </c>
      <c r="F1246" s="181">
        <f t="shared" si="123"/>
        <v>3003</v>
      </c>
      <c r="G1246" s="181" t="str">
        <f>_xlfn.XLOOKUP(F1246,'Číselník II_stav 1. 7. 2026'!A:A,'Číselník II_stav 1. 7. 2026'!B:B,"nenalezeno",0)</f>
        <v>Sekce ÚP Brno III</v>
      </c>
      <c r="H1246" s="181">
        <f t="shared" si="124"/>
        <v>300352</v>
      </c>
      <c r="I1246" s="181">
        <f t="shared" si="125"/>
        <v>52050</v>
      </c>
      <c r="J1246" s="181" t="str">
        <f>'FÚ_stav 1. 7. 2026'!$A$4</f>
        <v>Ředitel FÚ</v>
      </c>
      <c r="K1246" s="181" t="s">
        <v>525</v>
      </c>
      <c r="L1246" s="181" t="str">
        <f t="shared" si="121"/>
        <v>Sekce ÚP Brno III</v>
      </c>
      <c r="M1246" s="181" t="str">
        <f>_xlfn.XLOOKUP(I1246,'Sekce_ÚP_stav 1. 12. 2025'!$F$4:$F$71,'Sekce_ÚP_stav 1. 12. 2025'!$A$4:$A$71,"nenalezeno",0)</f>
        <v>Ředitel sekce ÚP</v>
      </c>
      <c r="N1246" s="181" t="str">
        <f>_xlfn.XLOOKUP(I1246,'Sekce_ÚP_stav 1. 12. 2025'!$F$4:$F$71,'Sekce_ÚP_stav 1. 12. 2025'!$C$4:$C$71,"nenalezeno",0)</f>
        <v>Odbor vyměřovací II</v>
      </c>
      <c r="O1246" s="181"/>
    </row>
    <row r="1247" spans="1:15" x14ac:dyDescent="0.25">
      <c r="A1247" s="233"/>
      <c r="B1247" s="114">
        <v>300352521</v>
      </c>
      <c r="C1247" s="115" t="s">
        <v>1710</v>
      </c>
      <c r="D1247" s="181">
        <f t="shared" si="122"/>
        <v>30</v>
      </c>
      <c r="E1247" s="181" t="str">
        <f>_xlfn.XLOOKUP(D1247,Číselník!A:A,Číselník!B:B,"nenalezeno",0)</f>
        <v>FÚ pro Jihomoravský kraj</v>
      </c>
      <c r="F1247" s="181">
        <f t="shared" si="123"/>
        <v>3003</v>
      </c>
      <c r="G1247" s="181" t="str">
        <f>_xlfn.XLOOKUP(F1247,'Číselník II_stav 1. 7. 2026'!A:A,'Číselník II_stav 1. 7. 2026'!B:B,"nenalezeno",0)</f>
        <v>Sekce ÚP Brno III</v>
      </c>
      <c r="H1247" s="181">
        <f t="shared" si="124"/>
        <v>300352</v>
      </c>
      <c r="I1247" s="181">
        <f t="shared" si="125"/>
        <v>52521</v>
      </c>
      <c r="J1247" s="181" t="str">
        <f>'FÚ_stav 1. 7. 2026'!$A$4</f>
        <v>Ředitel FÚ</v>
      </c>
      <c r="K1247" s="181" t="s">
        <v>525</v>
      </c>
      <c r="L1247" s="181" t="str">
        <f t="shared" si="121"/>
        <v>Sekce ÚP Brno III</v>
      </c>
      <c r="M1247" s="181" t="str">
        <f>_xlfn.XLOOKUP(I1247,'Sekce_ÚP_stav 1. 12. 2025'!$F$4:$F$71,'Sekce_ÚP_stav 1. 12. 2025'!$A$4:$A$71,"nenalezeno",0)</f>
        <v>Ředitel sekce ÚP</v>
      </c>
      <c r="N1247" s="181" t="str">
        <f>_xlfn.XLOOKUP(I1247,'Sekce_ÚP_stav 1. 12. 2025'!$F$4:$F$71,'Sekce_ÚP_stav 1. 12. 2025'!$C$4:$C$71,"nenalezeno",0)</f>
        <v>Odbor vyměřovací II</v>
      </c>
      <c r="O1247" s="181" t="str">
        <f>_xlfn.XLOOKUP(I1247,'Sekce_ÚP_stav 1. 12. 2025'!$F$4:$F$71,'Sekce_ÚP_stav 1. 12. 2025'!$D$4:$D$71,"nenalezeno",0)</f>
        <v>Oddělení vyměřovací I</v>
      </c>
    </row>
    <row r="1248" spans="1:15" x14ac:dyDescent="0.25">
      <c r="A1248" s="233"/>
      <c r="B1248" s="114">
        <v>300352522</v>
      </c>
      <c r="C1248" s="115" t="s">
        <v>1711</v>
      </c>
      <c r="D1248" s="181">
        <f t="shared" si="122"/>
        <v>30</v>
      </c>
      <c r="E1248" s="181" t="str">
        <f>_xlfn.XLOOKUP(D1248,Číselník!A:A,Číselník!B:B,"nenalezeno",0)</f>
        <v>FÚ pro Jihomoravský kraj</v>
      </c>
      <c r="F1248" s="181">
        <f t="shared" si="123"/>
        <v>3003</v>
      </c>
      <c r="G1248" s="181" t="str">
        <f>_xlfn.XLOOKUP(F1248,'Číselník II_stav 1. 7. 2026'!A:A,'Číselník II_stav 1. 7. 2026'!B:B,"nenalezeno",0)</f>
        <v>Sekce ÚP Brno III</v>
      </c>
      <c r="H1248" s="181">
        <f t="shared" si="124"/>
        <v>300352</v>
      </c>
      <c r="I1248" s="181">
        <f t="shared" si="125"/>
        <v>52522</v>
      </c>
      <c r="J1248" s="181" t="str">
        <f>'FÚ_stav 1. 7. 2026'!$A$4</f>
        <v>Ředitel FÚ</v>
      </c>
      <c r="K1248" s="181" t="s">
        <v>525</v>
      </c>
      <c r="L1248" s="181" t="str">
        <f t="shared" si="121"/>
        <v>Sekce ÚP Brno III</v>
      </c>
      <c r="M1248" s="181" t="str">
        <f>_xlfn.XLOOKUP(I1248,'Sekce_ÚP_stav 1. 12. 2025'!$F$4:$F$71,'Sekce_ÚP_stav 1. 12. 2025'!$A$4:$A$71,"nenalezeno",0)</f>
        <v>Ředitel sekce ÚP</v>
      </c>
      <c r="N1248" s="181" t="str">
        <f>_xlfn.XLOOKUP(I1248,'Sekce_ÚP_stav 1. 12. 2025'!$F$4:$F$71,'Sekce_ÚP_stav 1. 12. 2025'!$C$4:$C$71,"nenalezeno",0)</f>
        <v>Odbor vyměřovací II</v>
      </c>
      <c r="O1248" s="181" t="str">
        <f>_xlfn.XLOOKUP(I1248,'Sekce_ÚP_stav 1. 12. 2025'!$F$4:$F$71,'Sekce_ÚP_stav 1. 12. 2025'!$D$4:$D$71,"nenalezeno",0)</f>
        <v>Oddělení vyměřovací II</v>
      </c>
    </row>
    <row r="1249" spans="1:15" x14ac:dyDescent="0.25">
      <c r="A1249" s="233"/>
      <c r="B1249" s="114">
        <v>300352523</v>
      </c>
      <c r="C1249" s="115" t="s">
        <v>1712</v>
      </c>
      <c r="D1249" s="181">
        <f t="shared" si="122"/>
        <v>30</v>
      </c>
      <c r="E1249" s="181" t="str">
        <f>_xlfn.XLOOKUP(D1249,Číselník!A:A,Číselník!B:B,"nenalezeno",0)</f>
        <v>FÚ pro Jihomoravský kraj</v>
      </c>
      <c r="F1249" s="181">
        <f t="shared" si="123"/>
        <v>3003</v>
      </c>
      <c r="G1249" s="181" t="str">
        <f>_xlfn.XLOOKUP(F1249,'Číselník II_stav 1. 7. 2026'!A:A,'Číselník II_stav 1. 7. 2026'!B:B,"nenalezeno",0)</f>
        <v>Sekce ÚP Brno III</v>
      </c>
      <c r="H1249" s="181">
        <f t="shared" si="124"/>
        <v>300352</v>
      </c>
      <c r="I1249" s="181">
        <f t="shared" si="125"/>
        <v>52523</v>
      </c>
      <c r="J1249" s="181" t="str">
        <f>'FÚ_stav 1. 7. 2026'!$A$4</f>
        <v>Ředitel FÚ</v>
      </c>
      <c r="K1249" s="181" t="s">
        <v>525</v>
      </c>
      <c r="L1249" s="181" t="str">
        <f t="shared" si="121"/>
        <v>Sekce ÚP Brno III</v>
      </c>
      <c r="M1249" s="181" t="str">
        <f>_xlfn.XLOOKUP(I1249,'Sekce_ÚP_stav 1. 12. 2025'!$F$4:$F$71,'Sekce_ÚP_stav 1. 12. 2025'!$A$4:$A$71,"nenalezeno",0)</f>
        <v>Ředitel sekce ÚP</v>
      </c>
      <c r="N1249" s="181" t="str">
        <f>_xlfn.XLOOKUP(I1249,'Sekce_ÚP_stav 1. 12. 2025'!$F$4:$F$71,'Sekce_ÚP_stav 1. 12. 2025'!$C$4:$C$71,"nenalezeno",0)</f>
        <v>Odbor vyměřovací II</v>
      </c>
      <c r="O1249" s="181" t="str">
        <f>_xlfn.XLOOKUP(I1249,'Sekce_ÚP_stav 1. 12. 2025'!$F$4:$F$71,'Sekce_ÚP_stav 1. 12. 2025'!$D$4:$D$71,"nenalezeno",0)</f>
        <v>Oddělení vyměřovací III</v>
      </c>
    </row>
    <row r="1250" spans="1:15" x14ac:dyDescent="0.25">
      <c r="A1250" s="233"/>
      <c r="B1250" s="114">
        <v>300360050</v>
      </c>
      <c r="C1250" s="115" t="s">
        <v>1713</v>
      </c>
      <c r="D1250" s="181">
        <f t="shared" si="122"/>
        <v>30</v>
      </c>
      <c r="E1250" s="181" t="str">
        <f>_xlfn.XLOOKUP(D1250,Číselník!A:A,Číselník!B:B,"nenalezeno",0)</f>
        <v>FÚ pro Jihomoravský kraj</v>
      </c>
      <c r="F1250" s="181">
        <f t="shared" si="123"/>
        <v>3003</v>
      </c>
      <c r="G1250" s="181" t="str">
        <f>_xlfn.XLOOKUP(F1250,'Číselník II_stav 1. 7. 2026'!A:A,'Číselník II_stav 1. 7. 2026'!B:B,"nenalezeno",0)</f>
        <v>Sekce ÚP Brno III</v>
      </c>
      <c r="H1250" s="181">
        <f t="shared" si="124"/>
        <v>300360</v>
      </c>
      <c r="I1250" s="181">
        <f t="shared" si="125"/>
        <v>60050</v>
      </c>
      <c r="J1250" s="181" t="str">
        <f>'FÚ_stav 1. 7. 2026'!$A$4</f>
        <v>Ředitel FÚ</v>
      </c>
      <c r="K1250" s="181" t="s">
        <v>525</v>
      </c>
      <c r="L1250" s="181" t="str">
        <f t="shared" si="121"/>
        <v>Sekce ÚP Brno III</v>
      </c>
      <c r="M1250" s="181" t="str">
        <f>_xlfn.XLOOKUP(I1250,'Sekce_ÚP_stav 1. 12. 2025'!$F$4:$F$71,'Sekce_ÚP_stav 1. 12. 2025'!$A$4:$A$71,"nenalezeno",0)</f>
        <v>Ředitel sekce ÚP</v>
      </c>
      <c r="N1250" s="181" t="str">
        <f>_xlfn.XLOOKUP(I1250,'Sekce_ÚP_stav 1. 12. 2025'!$F$4:$F$71,'Sekce_ÚP_stav 1. 12. 2025'!$C$4:$C$71,"nenalezeno",0)</f>
        <v>Odbor kontrolní</v>
      </c>
      <c r="O1250" s="181"/>
    </row>
    <row r="1251" spans="1:15" x14ac:dyDescent="0.25">
      <c r="A1251" s="233"/>
      <c r="B1251" s="114">
        <v>300360561</v>
      </c>
      <c r="C1251" s="115" t="s">
        <v>1714</v>
      </c>
      <c r="D1251" s="181">
        <f t="shared" si="122"/>
        <v>30</v>
      </c>
      <c r="E1251" s="181" t="str">
        <f>_xlfn.XLOOKUP(D1251,Číselník!A:A,Číselník!B:B,"nenalezeno",0)</f>
        <v>FÚ pro Jihomoravský kraj</v>
      </c>
      <c r="F1251" s="181">
        <f t="shared" si="123"/>
        <v>3003</v>
      </c>
      <c r="G1251" s="181" t="str">
        <f>_xlfn.XLOOKUP(F1251,'Číselník II_stav 1. 7. 2026'!A:A,'Číselník II_stav 1. 7. 2026'!B:B,"nenalezeno",0)</f>
        <v>Sekce ÚP Brno III</v>
      </c>
      <c r="H1251" s="181">
        <f t="shared" si="124"/>
        <v>300360</v>
      </c>
      <c r="I1251" s="181">
        <f t="shared" si="125"/>
        <v>60561</v>
      </c>
      <c r="J1251" s="181" t="str">
        <f>'FÚ_stav 1. 7. 2026'!$A$4</f>
        <v>Ředitel FÚ</v>
      </c>
      <c r="K1251" s="181" t="s">
        <v>525</v>
      </c>
      <c r="L1251" s="181" t="str">
        <f t="shared" si="121"/>
        <v>Sekce ÚP Brno III</v>
      </c>
      <c r="M1251" s="181" t="str">
        <f>_xlfn.XLOOKUP(I1251,'Sekce_ÚP_stav 1. 12. 2025'!$F$4:$F$71,'Sekce_ÚP_stav 1. 12. 2025'!$A$4:$A$71,"nenalezeno",0)</f>
        <v>Ředitel sekce ÚP</v>
      </c>
      <c r="N1251" s="181" t="str">
        <f>_xlfn.XLOOKUP(I1251,'Sekce_ÚP_stav 1. 12. 2025'!$F$4:$F$71,'Sekce_ÚP_stav 1. 12. 2025'!$C$4:$C$71,"nenalezeno",0)</f>
        <v>Odbor kontrolní</v>
      </c>
      <c r="O1251" s="181" t="str">
        <f>_xlfn.XLOOKUP(I1251,'Sekce_ÚP_stav 1. 12. 2025'!$F$4:$F$71,'Sekce_ÚP_stav 1. 12. 2025'!$D$4:$D$71,"nenalezeno",0)</f>
        <v>Oddělení kontrolní I</v>
      </c>
    </row>
    <row r="1252" spans="1:15" x14ac:dyDescent="0.25">
      <c r="A1252" s="233"/>
      <c r="B1252" s="114">
        <v>300360562</v>
      </c>
      <c r="C1252" s="115" t="s">
        <v>1715</v>
      </c>
      <c r="D1252" s="181">
        <f t="shared" si="122"/>
        <v>30</v>
      </c>
      <c r="E1252" s="181" t="str">
        <f>_xlfn.XLOOKUP(D1252,Číselník!A:A,Číselník!B:B,"nenalezeno",0)</f>
        <v>FÚ pro Jihomoravský kraj</v>
      </c>
      <c r="F1252" s="181">
        <f t="shared" si="123"/>
        <v>3003</v>
      </c>
      <c r="G1252" s="181" t="str">
        <f>_xlfn.XLOOKUP(F1252,'Číselník II_stav 1. 7. 2026'!A:A,'Číselník II_stav 1. 7. 2026'!B:B,"nenalezeno",0)</f>
        <v>Sekce ÚP Brno III</v>
      </c>
      <c r="H1252" s="181">
        <f t="shared" si="124"/>
        <v>300360</v>
      </c>
      <c r="I1252" s="181">
        <f t="shared" si="125"/>
        <v>60562</v>
      </c>
      <c r="J1252" s="181" t="str">
        <f>'FÚ_stav 1. 7. 2026'!$A$4</f>
        <v>Ředitel FÚ</v>
      </c>
      <c r="K1252" s="181" t="s">
        <v>525</v>
      </c>
      <c r="L1252" s="181" t="str">
        <f t="shared" si="121"/>
        <v>Sekce ÚP Brno III</v>
      </c>
      <c r="M1252" s="181" t="str">
        <f>_xlfn.XLOOKUP(I1252,'Sekce_ÚP_stav 1. 12. 2025'!$F$4:$F$71,'Sekce_ÚP_stav 1. 12. 2025'!$A$4:$A$71,"nenalezeno",0)</f>
        <v>Ředitel sekce ÚP</v>
      </c>
      <c r="N1252" s="181" t="str">
        <f>_xlfn.XLOOKUP(I1252,'Sekce_ÚP_stav 1. 12. 2025'!$F$4:$F$71,'Sekce_ÚP_stav 1. 12. 2025'!$C$4:$C$71,"nenalezeno",0)</f>
        <v>Odbor kontrolní</v>
      </c>
      <c r="O1252" s="181" t="str">
        <f>_xlfn.XLOOKUP(I1252,'Sekce_ÚP_stav 1. 12. 2025'!$F$4:$F$71,'Sekce_ÚP_stav 1. 12. 2025'!$D$4:$D$71,"nenalezeno",0)</f>
        <v>Oddělení kontrolní II</v>
      </c>
    </row>
    <row r="1253" spans="1:15" x14ac:dyDescent="0.25">
      <c r="A1253" s="233"/>
      <c r="B1253" s="114">
        <v>300360563</v>
      </c>
      <c r="C1253" s="115" t="s">
        <v>1716</v>
      </c>
      <c r="D1253" s="181">
        <f t="shared" si="122"/>
        <v>30</v>
      </c>
      <c r="E1253" s="181" t="str">
        <f>_xlfn.XLOOKUP(D1253,Číselník!A:A,Číselník!B:B,"nenalezeno",0)</f>
        <v>FÚ pro Jihomoravský kraj</v>
      </c>
      <c r="F1253" s="181">
        <f t="shared" si="123"/>
        <v>3003</v>
      </c>
      <c r="G1253" s="181" t="str">
        <f>_xlfn.XLOOKUP(F1253,'Číselník II_stav 1. 7. 2026'!A:A,'Číselník II_stav 1. 7. 2026'!B:B,"nenalezeno",0)</f>
        <v>Sekce ÚP Brno III</v>
      </c>
      <c r="H1253" s="181">
        <f t="shared" si="124"/>
        <v>300360</v>
      </c>
      <c r="I1253" s="181">
        <f t="shared" si="125"/>
        <v>60563</v>
      </c>
      <c r="J1253" s="181" t="str">
        <f>'FÚ_stav 1. 7. 2026'!$A$4</f>
        <v>Ředitel FÚ</v>
      </c>
      <c r="K1253" s="181" t="s">
        <v>525</v>
      </c>
      <c r="L1253" s="181" t="str">
        <f t="shared" si="121"/>
        <v>Sekce ÚP Brno III</v>
      </c>
      <c r="M1253" s="181" t="str">
        <f>_xlfn.XLOOKUP(I1253,'Sekce_ÚP_stav 1. 12. 2025'!$F$4:$F$71,'Sekce_ÚP_stav 1. 12. 2025'!$A$4:$A$71,"nenalezeno",0)</f>
        <v>Ředitel sekce ÚP</v>
      </c>
      <c r="N1253" s="181" t="str">
        <f>_xlfn.XLOOKUP(I1253,'Sekce_ÚP_stav 1. 12. 2025'!$F$4:$F$71,'Sekce_ÚP_stav 1. 12. 2025'!$C$4:$C$71,"nenalezeno",0)</f>
        <v>Odbor kontrolní</v>
      </c>
      <c r="O1253" s="181" t="str">
        <f>_xlfn.XLOOKUP(I1253,'Sekce_ÚP_stav 1. 12. 2025'!$F$4:$F$71,'Sekce_ÚP_stav 1. 12. 2025'!$D$4:$D$71,"nenalezeno",0)</f>
        <v>Oddělení kontrolní III</v>
      </c>
    </row>
    <row r="1254" spans="1:15" x14ac:dyDescent="0.25">
      <c r="A1254" s="233"/>
      <c r="B1254" s="114">
        <v>300360564</v>
      </c>
      <c r="C1254" s="115" t="s">
        <v>1717</v>
      </c>
      <c r="D1254" s="181">
        <f t="shared" si="122"/>
        <v>30</v>
      </c>
      <c r="E1254" s="181" t="str">
        <f>_xlfn.XLOOKUP(D1254,Číselník!A:A,Číselník!B:B,"nenalezeno",0)</f>
        <v>FÚ pro Jihomoravský kraj</v>
      </c>
      <c r="F1254" s="181">
        <f t="shared" si="123"/>
        <v>3003</v>
      </c>
      <c r="G1254" s="181" t="str">
        <f>_xlfn.XLOOKUP(F1254,'Číselník II_stav 1. 7. 2026'!A:A,'Číselník II_stav 1. 7. 2026'!B:B,"nenalezeno",0)</f>
        <v>Sekce ÚP Brno III</v>
      </c>
      <c r="H1254" s="181">
        <f t="shared" si="124"/>
        <v>300360</v>
      </c>
      <c r="I1254" s="181">
        <f t="shared" si="125"/>
        <v>60564</v>
      </c>
      <c r="J1254" s="181" t="str">
        <f>'FÚ_stav 1. 7. 2026'!$A$4</f>
        <v>Ředitel FÚ</v>
      </c>
      <c r="K1254" s="181" t="s">
        <v>525</v>
      </c>
      <c r="L1254" s="181" t="str">
        <f t="shared" si="121"/>
        <v>Sekce ÚP Brno III</v>
      </c>
      <c r="M1254" s="181" t="str">
        <f>_xlfn.XLOOKUP(I1254,'Sekce_ÚP_stav 1. 12. 2025'!$F$4:$F$71,'Sekce_ÚP_stav 1. 12. 2025'!$A$4:$A$71,"nenalezeno",0)</f>
        <v>Ředitel sekce ÚP</v>
      </c>
      <c r="N1254" s="181" t="str">
        <f>_xlfn.XLOOKUP(I1254,'Sekce_ÚP_stav 1. 12. 2025'!$F$4:$F$71,'Sekce_ÚP_stav 1. 12. 2025'!$C$4:$C$71,"nenalezeno",0)</f>
        <v>Odbor kontrolní</v>
      </c>
      <c r="O1254" s="181" t="str">
        <f>_xlfn.XLOOKUP(I1254,'Sekce_ÚP_stav 1. 12. 2025'!$F$4:$F$71,'Sekce_ÚP_stav 1. 12. 2025'!$D$4:$D$71,"nenalezeno",0)</f>
        <v>Oddělení kontrolní IV</v>
      </c>
    </row>
    <row r="1255" spans="1:15" x14ac:dyDescent="0.25">
      <c r="A1255" s="233"/>
      <c r="B1255" s="114">
        <v>300360565</v>
      </c>
      <c r="C1255" s="187" t="s">
        <v>2344</v>
      </c>
      <c r="D1255" s="181">
        <f t="shared" si="122"/>
        <v>30</v>
      </c>
      <c r="E1255" s="181" t="str">
        <f>_xlfn.XLOOKUP(D1255,Číselník!A:A,Číselník!B:B,"nenalezeno",0)</f>
        <v>FÚ pro Jihomoravský kraj</v>
      </c>
      <c r="F1255" s="181">
        <f t="shared" si="123"/>
        <v>3003</v>
      </c>
      <c r="G1255" s="181" t="str">
        <f>_xlfn.XLOOKUP(F1255,'Číselník II_stav 1. 7. 2026'!A:A,'Číselník II_stav 1. 7. 2026'!B:B,"nenalezeno",0)</f>
        <v>Sekce ÚP Brno III</v>
      </c>
      <c r="H1255" s="181">
        <f t="shared" si="124"/>
        <v>300360</v>
      </c>
      <c r="I1255" s="181">
        <f t="shared" si="125"/>
        <v>60565</v>
      </c>
      <c r="J1255" s="181" t="str">
        <f>'FÚ_stav 1. 7. 2026'!$A$4</f>
        <v>Ředitel FÚ</v>
      </c>
      <c r="K1255" s="181" t="s">
        <v>525</v>
      </c>
      <c r="L1255" s="181" t="str">
        <f t="shared" si="121"/>
        <v>Sekce ÚP Brno III</v>
      </c>
      <c r="M1255" s="181" t="str">
        <f>_xlfn.XLOOKUP(I1255,'Sekce_ÚP_stav 1. 12. 2025'!$F$4:$F$71,'Sekce_ÚP_stav 1. 12. 2025'!$A$4:$A$71,"nenalezeno",0)</f>
        <v>Ředitel sekce ÚP</v>
      </c>
      <c r="N1255" s="181" t="str">
        <f>_xlfn.XLOOKUP(I1255,'Sekce_ÚP_stav 1. 12. 2025'!$F$4:$F$71,'Sekce_ÚP_stav 1. 12. 2025'!$C$4:$C$71,"nenalezeno",0)</f>
        <v>Odbor kontrolní</v>
      </c>
      <c r="O1255" s="181" t="str">
        <f>_xlfn.XLOOKUP(I1255,'Sekce_ÚP_stav 1. 12. 2025'!$F$4:$F$71,'Sekce_ÚP_stav 1. 12. 2025'!$D$4:$D$71,"nenalezeno",0)</f>
        <v>Oddělení kontrolní V</v>
      </c>
    </row>
    <row r="1256" spans="1:15" x14ac:dyDescent="0.25">
      <c r="A1256" s="233"/>
      <c r="B1256" s="114">
        <v>300400030</v>
      </c>
      <c r="C1256" s="115" t="s">
        <v>1718</v>
      </c>
      <c r="D1256" s="181">
        <f t="shared" si="122"/>
        <v>30</v>
      </c>
      <c r="E1256" s="181" t="str">
        <f>_xlfn.XLOOKUP(D1256,Číselník!A:A,Číselník!B:B,"nenalezeno",0)</f>
        <v>FÚ pro Jihomoravský kraj</v>
      </c>
      <c r="F1256" s="181">
        <f t="shared" si="123"/>
        <v>3004</v>
      </c>
      <c r="G1256" s="181" t="str">
        <f>_xlfn.XLOOKUP(F1256,'Číselník II_stav 1. 7. 2026'!A:A,'Číselník II_stav 1. 7. 2026'!B:B,"nenalezeno",0)</f>
        <v>Sekce ÚP Brno IV</v>
      </c>
      <c r="H1256" s="181">
        <f t="shared" si="124"/>
        <v>300400</v>
      </c>
      <c r="I1256" s="181">
        <f t="shared" si="125"/>
        <v>30</v>
      </c>
      <c r="J1256" s="181" t="str">
        <f>'FÚ_stav 1. 7. 2026'!$A$4</f>
        <v>Ředitel FÚ</v>
      </c>
      <c r="K1256" s="181" t="s">
        <v>526</v>
      </c>
      <c r="L1256" s="181" t="str">
        <f t="shared" si="121"/>
        <v>Sekce ÚP Brno IV</v>
      </c>
      <c r="M1256" s="181" t="str">
        <f>_xlfn.XLOOKUP(I1256,'Sekce_ÚP_stav 1. 12. 2025'!$F$4:$F$71,'Sekce_ÚP_stav 1. 12. 2025'!$A$4:$A$71,"nenalezeno",0)</f>
        <v>Ředitel sekce ÚP</v>
      </c>
      <c r="N1256" s="181"/>
      <c r="O1256" s="181"/>
    </row>
    <row r="1257" spans="1:15" x14ac:dyDescent="0.25">
      <c r="A1257" s="233"/>
      <c r="B1257" s="114">
        <v>300400510</v>
      </c>
      <c r="C1257" s="115" t="s">
        <v>1719</v>
      </c>
      <c r="D1257" s="181">
        <f t="shared" si="122"/>
        <v>30</v>
      </c>
      <c r="E1257" s="181" t="str">
        <f>_xlfn.XLOOKUP(D1257,Číselník!A:A,Číselník!B:B,"nenalezeno",0)</f>
        <v>FÚ pro Jihomoravský kraj</v>
      </c>
      <c r="F1257" s="181">
        <f t="shared" si="123"/>
        <v>3004</v>
      </c>
      <c r="G1257" s="181" t="str">
        <f>_xlfn.XLOOKUP(F1257,'Číselník II_stav 1. 7. 2026'!A:A,'Číselník II_stav 1. 7. 2026'!B:B,"nenalezeno",0)</f>
        <v>Sekce ÚP Brno IV</v>
      </c>
      <c r="H1257" s="181">
        <f t="shared" si="124"/>
        <v>300400</v>
      </c>
      <c r="I1257" s="181">
        <f t="shared" si="125"/>
        <v>510</v>
      </c>
      <c r="J1257" s="181" t="str">
        <f>'FÚ_stav 1. 7. 2026'!$A$4</f>
        <v>Ředitel FÚ</v>
      </c>
      <c r="K1257" s="181" t="s">
        <v>526</v>
      </c>
      <c r="L1257" s="181" t="str">
        <f t="shared" si="121"/>
        <v>Sekce ÚP Brno IV</v>
      </c>
      <c r="M1257" s="181" t="str">
        <f>_xlfn.XLOOKUP(I1257,'Sekce_ÚP_stav 1. 12. 2025'!$F$4:$F$71,'Sekce_ÚP_stav 1. 12. 2025'!$A$4:$A$71,"nenalezeno",0)</f>
        <v>Ředitel sekce ÚP</v>
      </c>
      <c r="N1257" s="181" t="str">
        <f>_xlfn.XLOOKUP(I1257,'Sekce_ÚP_stav 1. 12. 2025'!$F$4:$F$71,'Sekce_ÚP_stav 1. 12. 2025'!$C$4:$C$71,"nenalezeno",0)</f>
        <v>Oddělení správy registrů</v>
      </c>
      <c r="O1257" s="181"/>
    </row>
    <row r="1258" spans="1:15" x14ac:dyDescent="0.25">
      <c r="A1258" s="233"/>
      <c r="B1258" s="114">
        <v>300451050</v>
      </c>
      <c r="C1258" s="115" t="s">
        <v>1720</v>
      </c>
      <c r="D1258" s="181">
        <f t="shared" si="122"/>
        <v>30</v>
      </c>
      <c r="E1258" s="181" t="str">
        <f>_xlfn.XLOOKUP(D1258,Číselník!A:A,Číselník!B:B,"nenalezeno",0)</f>
        <v>FÚ pro Jihomoravský kraj</v>
      </c>
      <c r="F1258" s="181">
        <f t="shared" si="123"/>
        <v>3004</v>
      </c>
      <c r="G1258" s="181" t="str">
        <f>_xlfn.XLOOKUP(F1258,'Číselník II_stav 1. 7. 2026'!A:A,'Číselník II_stav 1. 7. 2026'!B:B,"nenalezeno",0)</f>
        <v>Sekce ÚP Brno IV</v>
      </c>
      <c r="H1258" s="181">
        <f t="shared" si="124"/>
        <v>300451</v>
      </c>
      <c r="I1258" s="181">
        <f t="shared" si="125"/>
        <v>51050</v>
      </c>
      <c r="J1258" s="181" t="str">
        <f>'FÚ_stav 1. 7. 2026'!$A$4</f>
        <v>Ředitel FÚ</v>
      </c>
      <c r="K1258" s="181" t="s">
        <v>526</v>
      </c>
      <c r="L1258" s="181" t="str">
        <f t="shared" si="121"/>
        <v>Sekce ÚP Brno IV</v>
      </c>
      <c r="M1258" s="181" t="str">
        <f>_xlfn.XLOOKUP(I1258,'Sekce_ÚP_stav 1. 12. 2025'!$F$4:$F$71,'Sekce_ÚP_stav 1. 12. 2025'!$A$4:$A$71,"nenalezeno",0)</f>
        <v>Ředitel sekce ÚP</v>
      </c>
      <c r="N1258" s="181" t="str">
        <f>_xlfn.XLOOKUP(I1258,'Sekce_ÚP_stav 1. 12. 2025'!$F$4:$F$71,'Sekce_ÚP_stav 1. 12. 2025'!$C$4:$C$71,"nenalezeno",0)</f>
        <v>Odbor vyměřovací I</v>
      </c>
      <c r="O1258" s="181"/>
    </row>
    <row r="1259" spans="1:15" x14ac:dyDescent="0.25">
      <c r="A1259" s="233"/>
      <c r="B1259" s="114">
        <v>300451521</v>
      </c>
      <c r="C1259" s="115" t="s">
        <v>1721</v>
      </c>
      <c r="D1259" s="181">
        <f t="shared" si="122"/>
        <v>30</v>
      </c>
      <c r="E1259" s="181" t="str">
        <f>_xlfn.XLOOKUP(D1259,Číselník!A:A,Číselník!B:B,"nenalezeno",0)</f>
        <v>FÚ pro Jihomoravský kraj</v>
      </c>
      <c r="F1259" s="181">
        <f t="shared" si="123"/>
        <v>3004</v>
      </c>
      <c r="G1259" s="181" t="str">
        <f>_xlfn.XLOOKUP(F1259,'Číselník II_stav 1. 7. 2026'!A:A,'Číselník II_stav 1. 7. 2026'!B:B,"nenalezeno",0)</f>
        <v>Sekce ÚP Brno IV</v>
      </c>
      <c r="H1259" s="181">
        <f t="shared" si="124"/>
        <v>300451</v>
      </c>
      <c r="I1259" s="181">
        <f t="shared" si="125"/>
        <v>51521</v>
      </c>
      <c r="J1259" s="181" t="str">
        <f>'FÚ_stav 1. 7. 2026'!$A$4</f>
        <v>Ředitel FÚ</v>
      </c>
      <c r="K1259" s="181" t="s">
        <v>526</v>
      </c>
      <c r="L1259" s="181" t="str">
        <f t="shared" si="121"/>
        <v>Sekce ÚP Brno IV</v>
      </c>
      <c r="M1259" s="181" t="str">
        <f>_xlfn.XLOOKUP(I1259,'Sekce_ÚP_stav 1. 12. 2025'!$F$4:$F$71,'Sekce_ÚP_stav 1. 12. 2025'!$A$4:$A$71,"nenalezeno",0)</f>
        <v>Ředitel sekce ÚP</v>
      </c>
      <c r="N1259" s="181" t="str">
        <f>_xlfn.XLOOKUP(I1259,'Sekce_ÚP_stav 1. 12. 2025'!$F$4:$F$71,'Sekce_ÚP_stav 1. 12. 2025'!$C$4:$C$71,"nenalezeno",0)</f>
        <v>Odbor vyměřovací I</v>
      </c>
      <c r="O1259" s="181" t="str">
        <f>_xlfn.XLOOKUP(I1259,'Sekce_ÚP_stav 1. 12. 2025'!$F$4:$F$71,'Sekce_ÚP_stav 1. 12. 2025'!$D$4:$D$71,"nenalezeno",0)</f>
        <v>Oddělení vyměřovací I</v>
      </c>
    </row>
    <row r="1260" spans="1:15" x14ac:dyDescent="0.25">
      <c r="A1260" s="233"/>
      <c r="B1260" s="114">
        <v>300451522</v>
      </c>
      <c r="C1260" s="115" t="s">
        <v>1722</v>
      </c>
      <c r="D1260" s="181">
        <f t="shared" si="122"/>
        <v>30</v>
      </c>
      <c r="E1260" s="181" t="str">
        <f>_xlfn.XLOOKUP(D1260,Číselník!A:A,Číselník!B:B,"nenalezeno",0)</f>
        <v>FÚ pro Jihomoravský kraj</v>
      </c>
      <c r="F1260" s="181">
        <f t="shared" si="123"/>
        <v>3004</v>
      </c>
      <c r="G1260" s="181" t="str">
        <f>_xlfn.XLOOKUP(F1260,'Číselník II_stav 1. 7. 2026'!A:A,'Číselník II_stav 1. 7. 2026'!B:B,"nenalezeno",0)</f>
        <v>Sekce ÚP Brno IV</v>
      </c>
      <c r="H1260" s="181">
        <f t="shared" si="124"/>
        <v>300451</v>
      </c>
      <c r="I1260" s="181">
        <f t="shared" si="125"/>
        <v>51522</v>
      </c>
      <c r="J1260" s="181" t="str">
        <f>'FÚ_stav 1. 7. 2026'!$A$4</f>
        <v>Ředitel FÚ</v>
      </c>
      <c r="K1260" s="181" t="s">
        <v>526</v>
      </c>
      <c r="L1260" s="181" t="str">
        <f t="shared" si="121"/>
        <v>Sekce ÚP Brno IV</v>
      </c>
      <c r="M1260" s="181" t="str">
        <f>_xlfn.XLOOKUP(I1260,'Sekce_ÚP_stav 1. 12. 2025'!$F$4:$F$71,'Sekce_ÚP_stav 1. 12. 2025'!$A$4:$A$71,"nenalezeno",0)</f>
        <v>Ředitel sekce ÚP</v>
      </c>
      <c r="N1260" s="181" t="str">
        <f>_xlfn.XLOOKUP(I1260,'Sekce_ÚP_stav 1. 12. 2025'!$F$4:$F$71,'Sekce_ÚP_stav 1. 12. 2025'!$C$4:$C$71,"nenalezeno",0)</f>
        <v>Odbor vyměřovací I</v>
      </c>
      <c r="O1260" s="181" t="str">
        <f>_xlfn.XLOOKUP(I1260,'Sekce_ÚP_stav 1. 12. 2025'!$F$4:$F$71,'Sekce_ÚP_stav 1. 12. 2025'!$D$4:$D$71,"nenalezeno",0)</f>
        <v>Oddělení vyměřovací II</v>
      </c>
    </row>
    <row r="1261" spans="1:15" x14ac:dyDescent="0.25">
      <c r="A1261" s="233"/>
      <c r="B1261" s="114">
        <v>300451523</v>
      </c>
      <c r="C1261" s="115" t="s">
        <v>1723</v>
      </c>
      <c r="D1261" s="181">
        <f t="shared" si="122"/>
        <v>30</v>
      </c>
      <c r="E1261" s="181" t="str">
        <f>_xlfn.XLOOKUP(D1261,Číselník!A:A,Číselník!B:B,"nenalezeno",0)</f>
        <v>FÚ pro Jihomoravský kraj</v>
      </c>
      <c r="F1261" s="181">
        <f t="shared" si="123"/>
        <v>3004</v>
      </c>
      <c r="G1261" s="181" t="str">
        <f>_xlfn.XLOOKUP(F1261,'Číselník II_stav 1. 7. 2026'!A:A,'Číselník II_stav 1. 7. 2026'!B:B,"nenalezeno",0)</f>
        <v>Sekce ÚP Brno IV</v>
      </c>
      <c r="H1261" s="181">
        <f t="shared" si="124"/>
        <v>300451</v>
      </c>
      <c r="I1261" s="181">
        <f t="shared" si="125"/>
        <v>51523</v>
      </c>
      <c r="J1261" s="181" t="str">
        <f>'FÚ_stav 1. 7. 2026'!$A$4</f>
        <v>Ředitel FÚ</v>
      </c>
      <c r="K1261" s="181" t="s">
        <v>526</v>
      </c>
      <c r="L1261" s="181" t="str">
        <f t="shared" si="121"/>
        <v>Sekce ÚP Brno IV</v>
      </c>
      <c r="M1261" s="181" t="str">
        <f>_xlfn.XLOOKUP(I1261,'Sekce_ÚP_stav 1. 12. 2025'!$F$4:$F$71,'Sekce_ÚP_stav 1. 12. 2025'!$A$4:$A$71,"nenalezeno",0)</f>
        <v>Ředitel sekce ÚP</v>
      </c>
      <c r="N1261" s="181" t="str">
        <f>_xlfn.XLOOKUP(I1261,'Sekce_ÚP_stav 1. 12. 2025'!$F$4:$F$71,'Sekce_ÚP_stav 1. 12. 2025'!$C$4:$C$71,"nenalezeno",0)</f>
        <v>Odbor vyměřovací I</v>
      </c>
      <c r="O1261" s="181" t="str">
        <f>_xlfn.XLOOKUP(I1261,'Sekce_ÚP_stav 1. 12. 2025'!$F$4:$F$71,'Sekce_ÚP_stav 1. 12. 2025'!$D$4:$D$71,"nenalezeno",0)</f>
        <v>Oddělení vyměřovací III</v>
      </c>
    </row>
    <row r="1262" spans="1:15" x14ac:dyDescent="0.25">
      <c r="A1262" s="233"/>
      <c r="B1262" s="114">
        <v>300452050</v>
      </c>
      <c r="C1262" s="115" t="s">
        <v>1724</v>
      </c>
      <c r="D1262" s="181">
        <f t="shared" si="122"/>
        <v>30</v>
      </c>
      <c r="E1262" s="181" t="str">
        <f>_xlfn.XLOOKUP(D1262,Číselník!A:A,Číselník!B:B,"nenalezeno",0)</f>
        <v>FÚ pro Jihomoravský kraj</v>
      </c>
      <c r="F1262" s="181">
        <f t="shared" si="123"/>
        <v>3004</v>
      </c>
      <c r="G1262" s="181" t="str">
        <f>_xlfn.XLOOKUP(F1262,'Číselník II_stav 1. 7. 2026'!A:A,'Číselník II_stav 1. 7. 2026'!B:B,"nenalezeno",0)</f>
        <v>Sekce ÚP Brno IV</v>
      </c>
      <c r="H1262" s="181">
        <f t="shared" si="124"/>
        <v>300452</v>
      </c>
      <c r="I1262" s="181">
        <f t="shared" si="125"/>
        <v>52050</v>
      </c>
      <c r="J1262" s="181" t="str">
        <f>'FÚ_stav 1. 7. 2026'!$A$4</f>
        <v>Ředitel FÚ</v>
      </c>
      <c r="K1262" s="181" t="s">
        <v>526</v>
      </c>
      <c r="L1262" s="181" t="str">
        <f t="shared" si="121"/>
        <v>Sekce ÚP Brno IV</v>
      </c>
      <c r="M1262" s="181" t="str">
        <f>_xlfn.XLOOKUP(I1262,'Sekce_ÚP_stav 1. 12. 2025'!$F$4:$F$71,'Sekce_ÚP_stav 1. 12. 2025'!$A$4:$A$71,"nenalezeno",0)</f>
        <v>Ředitel sekce ÚP</v>
      </c>
      <c r="N1262" s="181" t="str">
        <f>_xlfn.XLOOKUP(I1262,'Sekce_ÚP_stav 1. 12. 2025'!$F$4:$F$71,'Sekce_ÚP_stav 1. 12. 2025'!$C$4:$C$71,"nenalezeno",0)</f>
        <v>Odbor vyměřovací II</v>
      </c>
      <c r="O1262" s="181"/>
    </row>
    <row r="1263" spans="1:15" x14ac:dyDescent="0.25">
      <c r="A1263" s="233"/>
      <c r="B1263" s="114">
        <v>300452521</v>
      </c>
      <c r="C1263" s="115" t="s">
        <v>1725</v>
      </c>
      <c r="D1263" s="181">
        <f t="shared" si="122"/>
        <v>30</v>
      </c>
      <c r="E1263" s="181" t="str">
        <f>_xlfn.XLOOKUP(D1263,Číselník!A:A,Číselník!B:B,"nenalezeno",0)</f>
        <v>FÚ pro Jihomoravský kraj</v>
      </c>
      <c r="F1263" s="181">
        <f t="shared" si="123"/>
        <v>3004</v>
      </c>
      <c r="G1263" s="181" t="str">
        <f>_xlfn.XLOOKUP(F1263,'Číselník II_stav 1. 7. 2026'!A:A,'Číselník II_stav 1. 7. 2026'!B:B,"nenalezeno",0)</f>
        <v>Sekce ÚP Brno IV</v>
      </c>
      <c r="H1263" s="181">
        <f t="shared" si="124"/>
        <v>300452</v>
      </c>
      <c r="I1263" s="181">
        <f t="shared" si="125"/>
        <v>52521</v>
      </c>
      <c r="J1263" s="181" t="str">
        <f>'FÚ_stav 1. 7. 2026'!$A$4</f>
        <v>Ředitel FÚ</v>
      </c>
      <c r="K1263" s="181" t="s">
        <v>526</v>
      </c>
      <c r="L1263" s="181" t="str">
        <f t="shared" si="121"/>
        <v>Sekce ÚP Brno IV</v>
      </c>
      <c r="M1263" s="181" t="str">
        <f>_xlfn.XLOOKUP(I1263,'Sekce_ÚP_stav 1. 12. 2025'!$F$4:$F$71,'Sekce_ÚP_stav 1. 12. 2025'!$A$4:$A$71,"nenalezeno",0)</f>
        <v>Ředitel sekce ÚP</v>
      </c>
      <c r="N1263" s="181" t="str">
        <f>_xlfn.XLOOKUP(I1263,'Sekce_ÚP_stav 1. 12. 2025'!$F$4:$F$71,'Sekce_ÚP_stav 1. 12. 2025'!$C$4:$C$71,"nenalezeno",0)</f>
        <v>Odbor vyměřovací II</v>
      </c>
      <c r="O1263" s="181" t="str">
        <f>_xlfn.XLOOKUP(I1263,'Sekce_ÚP_stav 1. 12. 2025'!$F$4:$F$71,'Sekce_ÚP_stav 1. 12. 2025'!$D$4:$D$71,"nenalezeno",0)</f>
        <v>Oddělení vyměřovací I</v>
      </c>
    </row>
    <row r="1264" spans="1:15" x14ac:dyDescent="0.25">
      <c r="A1264" s="233"/>
      <c r="B1264" s="114">
        <v>300452522</v>
      </c>
      <c r="C1264" s="115" t="s">
        <v>1726</v>
      </c>
      <c r="D1264" s="181">
        <f t="shared" si="122"/>
        <v>30</v>
      </c>
      <c r="E1264" s="181" t="str">
        <f>_xlfn.XLOOKUP(D1264,Číselník!A:A,Číselník!B:B,"nenalezeno",0)</f>
        <v>FÚ pro Jihomoravský kraj</v>
      </c>
      <c r="F1264" s="181">
        <f t="shared" si="123"/>
        <v>3004</v>
      </c>
      <c r="G1264" s="181" t="str">
        <f>_xlfn.XLOOKUP(F1264,'Číselník II_stav 1. 7. 2026'!A:A,'Číselník II_stav 1. 7. 2026'!B:B,"nenalezeno",0)</f>
        <v>Sekce ÚP Brno IV</v>
      </c>
      <c r="H1264" s="181">
        <f t="shared" si="124"/>
        <v>300452</v>
      </c>
      <c r="I1264" s="181">
        <f t="shared" si="125"/>
        <v>52522</v>
      </c>
      <c r="J1264" s="181" t="str">
        <f>'FÚ_stav 1. 7. 2026'!$A$4</f>
        <v>Ředitel FÚ</v>
      </c>
      <c r="K1264" s="181" t="s">
        <v>526</v>
      </c>
      <c r="L1264" s="181" t="str">
        <f t="shared" si="121"/>
        <v>Sekce ÚP Brno IV</v>
      </c>
      <c r="M1264" s="181" t="str">
        <f>_xlfn.XLOOKUP(I1264,'Sekce_ÚP_stav 1. 12. 2025'!$F$4:$F$71,'Sekce_ÚP_stav 1. 12. 2025'!$A$4:$A$71,"nenalezeno",0)</f>
        <v>Ředitel sekce ÚP</v>
      </c>
      <c r="N1264" s="181" t="str">
        <f>_xlfn.XLOOKUP(I1264,'Sekce_ÚP_stav 1. 12. 2025'!$F$4:$F$71,'Sekce_ÚP_stav 1. 12. 2025'!$C$4:$C$71,"nenalezeno",0)</f>
        <v>Odbor vyměřovací II</v>
      </c>
      <c r="O1264" s="181" t="str">
        <f>_xlfn.XLOOKUP(I1264,'Sekce_ÚP_stav 1. 12. 2025'!$F$4:$F$71,'Sekce_ÚP_stav 1. 12. 2025'!$D$4:$D$71,"nenalezeno",0)</f>
        <v>Oddělení vyměřovací II</v>
      </c>
    </row>
    <row r="1265" spans="1:15" x14ac:dyDescent="0.25">
      <c r="A1265" s="233"/>
      <c r="B1265" s="114">
        <v>300452523</v>
      </c>
      <c r="C1265" s="115" t="s">
        <v>1727</v>
      </c>
      <c r="D1265" s="181">
        <f t="shared" si="122"/>
        <v>30</v>
      </c>
      <c r="E1265" s="181" t="str">
        <f>_xlfn.XLOOKUP(D1265,Číselník!A:A,Číselník!B:B,"nenalezeno",0)</f>
        <v>FÚ pro Jihomoravský kraj</v>
      </c>
      <c r="F1265" s="181">
        <f t="shared" si="123"/>
        <v>3004</v>
      </c>
      <c r="G1265" s="181" t="str">
        <f>_xlfn.XLOOKUP(F1265,'Číselník II_stav 1. 7. 2026'!A:A,'Číselník II_stav 1. 7. 2026'!B:B,"nenalezeno",0)</f>
        <v>Sekce ÚP Brno IV</v>
      </c>
      <c r="H1265" s="181">
        <f t="shared" si="124"/>
        <v>300452</v>
      </c>
      <c r="I1265" s="181">
        <f t="shared" si="125"/>
        <v>52523</v>
      </c>
      <c r="J1265" s="181" t="str">
        <f>'FÚ_stav 1. 7. 2026'!$A$4</f>
        <v>Ředitel FÚ</v>
      </c>
      <c r="K1265" s="181" t="s">
        <v>526</v>
      </c>
      <c r="L1265" s="181" t="str">
        <f t="shared" si="121"/>
        <v>Sekce ÚP Brno IV</v>
      </c>
      <c r="M1265" s="181" t="str">
        <f>_xlfn.XLOOKUP(I1265,'Sekce_ÚP_stav 1. 12. 2025'!$F$4:$F$71,'Sekce_ÚP_stav 1. 12. 2025'!$A$4:$A$71,"nenalezeno",0)</f>
        <v>Ředitel sekce ÚP</v>
      </c>
      <c r="N1265" s="181" t="str">
        <f>_xlfn.XLOOKUP(I1265,'Sekce_ÚP_stav 1. 12. 2025'!$F$4:$F$71,'Sekce_ÚP_stav 1. 12. 2025'!$C$4:$C$71,"nenalezeno",0)</f>
        <v>Odbor vyměřovací II</v>
      </c>
      <c r="O1265" s="181" t="str">
        <f>_xlfn.XLOOKUP(I1265,'Sekce_ÚP_stav 1. 12. 2025'!$F$4:$F$71,'Sekce_ÚP_stav 1. 12. 2025'!$D$4:$D$71,"nenalezeno",0)</f>
        <v>Oddělení vyměřovací III</v>
      </c>
    </row>
    <row r="1266" spans="1:15" x14ac:dyDescent="0.25">
      <c r="A1266" s="233"/>
      <c r="B1266" s="114">
        <v>300460050</v>
      </c>
      <c r="C1266" s="115" t="s">
        <v>1728</v>
      </c>
      <c r="D1266" s="181">
        <f t="shared" si="122"/>
        <v>30</v>
      </c>
      <c r="E1266" s="181" t="str">
        <f>_xlfn.XLOOKUP(D1266,Číselník!A:A,Číselník!B:B,"nenalezeno",0)</f>
        <v>FÚ pro Jihomoravský kraj</v>
      </c>
      <c r="F1266" s="181">
        <f t="shared" si="123"/>
        <v>3004</v>
      </c>
      <c r="G1266" s="181" t="str">
        <f>_xlfn.XLOOKUP(F1266,'Číselník II_stav 1. 7. 2026'!A:A,'Číselník II_stav 1. 7. 2026'!B:B,"nenalezeno",0)</f>
        <v>Sekce ÚP Brno IV</v>
      </c>
      <c r="H1266" s="181">
        <f t="shared" si="124"/>
        <v>300460</v>
      </c>
      <c r="I1266" s="181">
        <f t="shared" si="125"/>
        <v>60050</v>
      </c>
      <c r="J1266" s="181" t="str">
        <f>'FÚ_stav 1. 7. 2026'!$A$4</f>
        <v>Ředitel FÚ</v>
      </c>
      <c r="K1266" s="181" t="s">
        <v>526</v>
      </c>
      <c r="L1266" s="181" t="str">
        <f t="shared" ref="L1266:L1325" si="126">$G1266</f>
        <v>Sekce ÚP Brno IV</v>
      </c>
      <c r="M1266" s="181" t="str">
        <f>_xlfn.XLOOKUP(I1266,'Sekce_ÚP_stav 1. 12. 2025'!$F$4:$F$71,'Sekce_ÚP_stav 1. 12. 2025'!$A$4:$A$71,"nenalezeno",0)</f>
        <v>Ředitel sekce ÚP</v>
      </c>
      <c r="N1266" s="181" t="str">
        <f>_xlfn.XLOOKUP(I1266,'Sekce_ÚP_stav 1. 12. 2025'!$F$4:$F$71,'Sekce_ÚP_stav 1. 12. 2025'!$C$4:$C$71,"nenalezeno",0)</f>
        <v>Odbor kontrolní</v>
      </c>
      <c r="O1266" s="181"/>
    </row>
    <row r="1267" spans="1:15" x14ac:dyDescent="0.25">
      <c r="A1267" s="233"/>
      <c r="B1267" s="114">
        <v>300460561</v>
      </c>
      <c r="C1267" s="115" t="s">
        <v>1729</v>
      </c>
      <c r="D1267" s="181">
        <f t="shared" si="122"/>
        <v>30</v>
      </c>
      <c r="E1267" s="181" t="str">
        <f>_xlfn.XLOOKUP(D1267,Číselník!A:A,Číselník!B:B,"nenalezeno",0)</f>
        <v>FÚ pro Jihomoravský kraj</v>
      </c>
      <c r="F1267" s="181">
        <f t="shared" si="123"/>
        <v>3004</v>
      </c>
      <c r="G1267" s="181" t="str">
        <f>_xlfn.XLOOKUP(F1267,'Číselník II_stav 1. 7. 2026'!A:A,'Číselník II_stav 1. 7. 2026'!B:B,"nenalezeno",0)</f>
        <v>Sekce ÚP Brno IV</v>
      </c>
      <c r="H1267" s="181">
        <f t="shared" si="124"/>
        <v>300460</v>
      </c>
      <c r="I1267" s="181">
        <f t="shared" si="125"/>
        <v>60561</v>
      </c>
      <c r="J1267" s="181" t="str">
        <f>'FÚ_stav 1. 7. 2026'!$A$4</f>
        <v>Ředitel FÚ</v>
      </c>
      <c r="K1267" s="181" t="s">
        <v>526</v>
      </c>
      <c r="L1267" s="181" t="str">
        <f t="shared" si="126"/>
        <v>Sekce ÚP Brno IV</v>
      </c>
      <c r="M1267" s="181" t="str">
        <f>_xlfn.XLOOKUP(I1267,'Sekce_ÚP_stav 1. 12. 2025'!$F$4:$F$71,'Sekce_ÚP_stav 1. 12. 2025'!$A$4:$A$71,"nenalezeno",0)</f>
        <v>Ředitel sekce ÚP</v>
      </c>
      <c r="N1267" s="181" t="str">
        <f>_xlfn.XLOOKUP(I1267,'Sekce_ÚP_stav 1. 12. 2025'!$F$4:$F$71,'Sekce_ÚP_stav 1. 12. 2025'!$C$4:$C$71,"nenalezeno",0)</f>
        <v>Odbor kontrolní</v>
      </c>
      <c r="O1267" s="181" t="str">
        <f>_xlfn.XLOOKUP(I1267,'Sekce_ÚP_stav 1. 12. 2025'!$F$4:$F$71,'Sekce_ÚP_stav 1. 12. 2025'!$D$4:$D$71,"nenalezeno",0)</f>
        <v>Oddělení kontrolní I</v>
      </c>
    </row>
    <row r="1268" spans="1:15" x14ac:dyDescent="0.25">
      <c r="A1268" s="233"/>
      <c r="B1268" s="114">
        <v>300460562</v>
      </c>
      <c r="C1268" s="115" t="s">
        <v>1730</v>
      </c>
      <c r="D1268" s="181">
        <f t="shared" si="122"/>
        <v>30</v>
      </c>
      <c r="E1268" s="181" t="str">
        <f>_xlfn.XLOOKUP(D1268,Číselník!A:A,Číselník!B:B,"nenalezeno",0)</f>
        <v>FÚ pro Jihomoravský kraj</v>
      </c>
      <c r="F1268" s="181">
        <f t="shared" si="123"/>
        <v>3004</v>
      </c>
      <c r="G1268" s="181" t="str">
        <f>_xlfn.XLOOKUP(F1268,'Číselník II_stav 1. 7. 2026'!A:A,'Číselník II_stav 1. 7. 2026'!B:B,"nenalezeno",0)</f>
        <v>Sekce ÚP Brno IV</v>
      </c>
      <c r="H1268" s="181">
        <f t="shared" si="124"/>
        <v>300460</v>
      </c>
      <c r="I1268" s="181">
        <f t="shared" si="125"/>
        <v>60562</v>
      </c>
      <c r="J1268" s="181" t="str">
        <f>'FÚ_stav 1. 7. 2026'!$A$4</f>
        <v>Ředitel FÚ</v>
      </c>
      <c r="K1268" s="181" t="s">
        <v>526</v>
      </c>
      <c r="L1268" s="181" t="str">
        <f t="shared" si="126"/>
        <v>Sekce ÚP Brno IV</v>
      </c>
      <c r="M1268" s="181" t="str">
        <f>_xlfn.XLOOKUP(I1268,'Sekce_ÚP_stav 1. 12. 2025'!$F$4:$F$71,'Sekce_ÚP_stav 1. 12. 2025'!$A$4:$A$71,"nenalezeno",0)</f>
        <v>Ředitel sekce ÚP</v>
      </c>
      <c r="N1268" s="181" t="str">
        <f>_xlfn.XLOOKUP(I1268,'Sekce_ÚP_stav 1. 12. 2025'!$F$4:$F$71,'Sekce_ÚP_stav 1. 12. 2025'!$C$4:$C$71,"nenalezeno",0)</f>
        <v>Odbor kontrolní</v>
      </c>
      <c r="O1268" s="181" t="str">
        <f>_xlfn.XLOOKUP(I1268,'Sekce_ÚP_stav 1. 12. 2025'!$F$4:$F$71,'Sekce_ÚP_stav 1. 12. 2025'!$D$4:$D$71,"nenalezeno",0)</f>
        <v>Oddělení kontrolní II</v>
      </c>
    </row>
    <row r="1269" spans="1:15" x14ac:dyDescent="0.25">
      <c r="A1269" s="233"/>
      <c r="B1269" s="114">
        <v>300460563</v>
      </c>
      <c r="C1269" s="115" t="s">
        <v>1731</v>
      </c>
      <c r="D1269" s="181">
        <f t="shared" ref="D1269:D1327" si="127">VALUE(MID(B1269,1,2))</f>
        <v>30</v>
      </c>
      <c r="E1269" s="181" t="str">
        <f>_xlfn.XLOOKUP(D1269,Číselník!A:A,Číselník!B:B,"nenalezeno",0)</f>
        <v>FÚ pro Jihomoravský kraj</v>
      </c>
      <c r="F1269" s="181">
        <f t="shared" ref="F1269:F1327" si="128">VALUE(MID(B1269,1,4))</f>
        <v>3004</v>
      </c>
      <c r="G1269" s="181" t="str">
        <f>_xlfn.XLOOKUP(F1269,'Číselník II_stav 1. 7. 2026'!A:A,'Číselník II_stav 1. 7. 2026'!B:B,"nenalezeno",0)</f>
        <v>Sekce ÚP Brno IV</v>
      </c>
      <c r="H1269" s="181">
        <f t="shared" ref="H1269:H1327" si="129">VALUE(MID(B1269,1,6))</f>
        <v>300460</v>
      </c>
      <c r="I1269" s="181">
        <f t="shared" ref="I1269:I1327" si="130">VALUE(MID(B1269,5,8))</f>
        <v>60563</v>
      </c>
      <c r="J1269" s="181" t="str">
        <f>'FÚ_stav 1. 7. 2026'!$A$4</f>
        <v>Ředitel FÚ</v>
      </c>
      <c r="K1269" s="181" t="s">
        <v>526</v>
      </c>
      <c r="L1269" s="181" t="str">
        <f t="shared" si="126"/>
        <v>Sekce ÚP Brno IV</v>
      </c>
      <c r="M1269" s="181" t="str">
        <f>_xlfn.XLOOKUP(I1269,'Sekce_ÚP_stav 1. 12. 2025'!$F$4:$F$71,'Sekce_ÚP_stav 1. 12. 2025'!$A$4:$A$71,"nenalezeno",0)</f>
        <v>Ředitel sekce ÚP</v>
      </c>
      <c r="N1269" s="181" t="str">
        <f>_xlfn.XLOOKUP(I1269,'Sekce_ÚP_stav 1. 12. 2025'!$F$4:$F$71,'Sekce_ÚP_stav 1. 12. 2025'!$C$4:$C$71,"nenalezeno",0)</f>
        <v>Odbor kontrolní</v>
      </c>
      <c r="O1269" s="181" t="str">
        <f>_xlfn.XLOOKUP(I1269,'Sekce_ÚP_stav 1. 12. 2025'!$F$4:$F$71,'Sekce_ÚP_stav 1. 12. 2025'!$D$4:$D$71,"nenalezeno",0)</f>
        <v>Oddělení kontrolní III</v>
      </c>
    </row>
    <row r="1270" spans="1:15" x14ac:dyDescent="0.25">
      <c r="A1270" s="233"/>
      <c r="B1270" s="114">
        <v>300460564</v>
      </c>
      <c r="C1270" s="115" t="s">
        <v>1732</v>
      </c>
      <c r="D1270" s="181">
        <f t="shared" si="127"/>
        <v>30</v>
      </c>
      <c r="E1270" s="181" t="str">
        <f>_xlfn.XLOOKUP(D1270,Číselník!A:A,Číselník!B:B,"nenalezeno",0)</f>
        <v>FÚ pro Jihomoravský kraj</v>
      </c>
      <c r="F1270" s="181">
        <f t="shared" si="128"/>
        <v>3004</v>
      </c>
      <c r="G1270" s="181" t="str">
        <f>_xlfn.XLOOKUP(F1270,'Číselník II_stav 1. 7. 2026'!A:A,'Číselník II_stav 1. 7. 2026'!B:B,"nenalezeno",0)</f>
        <v>Sekce ÚP Brno IV</v>
      </c>
      <c r="H1270" s="181">
        <f t="shared" si="129"/>
        <v>300460</v>
      </c>
      <c r="I1270" s="181">
        <f t="shared" si="130"/>
        <v>60564</v>
      </c>
      <c r="J1270" s="181" t="str">
        <f>'FÚ_stav 1. 7. 2026'!$A$4</f>
        <v>Ředitel FÚ</v>
      </c>
      <c r="K1270" s="181" t="s">
        <v>526</v>
      </c>
      <c r="L1270" s="181" t="str">
        <f t="shared" si="126"/>
        <v>Sekce ÚP Brno IV</v>
      </c>
      <c r="M1270" s="181" t="str">
        <f>_xlfn.XLOOKUP(I1270,'Sekce_ÚP_stav 1. 12. 2025'!$F$4:$F$71,'Sekce_ÚP_stav 1. 12. 2025'!$A$4:$A$71,"nenalezeno",0)</f>
        <v>Ředitel sekce ÚP</v>
      </c>
      <c r="N1270" s="181" t="str">
        <f>_xlfn.XLOOKUP(I1270,'Sekce_ÚP_stav 1. 12. 2025'!$F$4:$F$71,'Sekce_ÚP_stav 1. 12. 2025'!$C$4:$C$71,"nenalezeno",0)</f>
        <v>Odbor kontrolní</v>
      </c>
      <c r="O1270" s="181" t="str">
        <f>_xlfn.XLOOKUP(I1270,'Sekce_ÚP_stav 1. 12. 2025'!$F$4:$F$71,'Sekce_ÚP_stav 1. 12. 2025'!$D$4:$D$71,"nenalezeno",0)</f>
        <v>Oddělení kontrolní IV</v>
      </c>
    </row>
    <row r="1271" spans="1:15" x14ac:dyDescent="0.25">
      <c r="A1271" s="233"/>
      <c r="B1271" s="114">
        <v>300470050</v>
      </c>
      <c r="C1271" s="115" t="s">
        <v>1733</v>
      </c>
      <c r="D1271" s="181">
        <f t="shared" si="127"/>
        <v>30</v>
      </c>
      <c r="E1271" s="181" t="str">
        <f>_xlfn.XLOOKUP(D1271,Číselník!A:A,Číselník!B:B,"nenalezeno",0)</f>
        <v>FÚ pro Jihomoravský kraj</v>
      </c>
      <c r="F1271" s="181">
        <f t="shared" si="128"/>
        <v>3004</v>
      </c>
      <c r="G1271" s="181" t="str">
        <f>_xlfn.XLOOKUP(F1271,'Číselník II_stav 1. 7. 2026'!A:A,'Číselník II_stav 1. 7. 2026'!B:B,"nenalezeno",0)</f>
        <v>Sekce ÚP Brno IV</v>
      </c>
      <c r="H1271" s="181">
        <f t="shared" si="129"/>
        <v>300470</v>
      </c>
      <c r="I1271" s="181">
        <f t="shared" si="130"/>
        <v>70050</v>
      </c>
      <c r="J1271" s="181" t="str">
        <f>'FÚ_stav 1. 7. 2026'!$A$4</f>
        <v>Ředitel FÚ</v>
      </c>
      <c r="K1271" s="181" t="s">
        <v>526</v>
      </c>
      <c r="L1271" s="181" t="str">
        <f t="shared" si="126"/>
        <v>Sekce ÚP Brno IV</v>
      </c>
      <c r="M1271" s="181" t="str">
        <f>_xlfn.XLOOKUP(I1271,'Sekce_ÚP_stav 1. 12. 2025'!$F$4:$F$71,'Sekce_ÚP_stav 1. 12. 2025'!$A$4:$A$71,"nenalezeno",0)</f>
        <v>Ředitel sekce ÚP</v>
      </c>
      <c r="N1271" s="181" t="str">
        <f>_xlfn.XLOOKUP(I1271,'Sekce_ÚP_stav 1. 12. 2025'!$F$4:$F$71,'Sekce_ÚP_stav 1. 12. 2025'!$C$4:$C$71,"nenalezeno",0)</f>
        <v>Odbor majetkových daní</v>
      </c>
      <c r="O1271" s="181"/>
    </row>
    <row r="1272" spans="1:15" x14ac:dyDescent="0.25">
      <c r="A1272" s="233"/>
      <c r="B1272" s="114">
        <v>300470461</v>
      </c>
      <c r="C1272" s="115" t="s">
        <v>1734</v>
      </c>
      <c r="D1272" s="181">
        <f t="shared" si="127"/>
        <v>30</v>
      </c>
      <c r="E1272" s="181" t="str">
        <f>_xlfn.XLOOKUP(D1272,Číselník!A:A,Číselník!B:B,"nenalezeno",0)</f>
        <v>FÚ pro Jihomoravský kraj</v>
      </c>
      <c r="F1272" s="181">
        <f t="shared" si="128"/>
        <v>3004</v>
      </c>
      <c r="G1272" s="181" t="str">
        <f>_xlfn.XLOOKUP(F1272,'Číselník II_stav 1. 7. 2026'!A:A,'Číselník II_stav 1. 7. 2026'!B:B,"nenalezeno",0)</f>
        <v>Sekce ÚP Brno IV</v>
      </c>
      <c r="H1272" s="181">
        <f t="shared" si="129"/>
        <v>300470</v>
      </c>
      <c r="I1272" s="181">
        <f t="shared" si="130"/>
        <v>70461</v>
      </c>
      <c r="J1272" s="181" t="str">
        <f>'FÚ_stav 1. 7. 2026'!$A$4</f>
        <v>Ředitel FÚ</v>
      </c>
      <c r="K1272" s="181" t="s">
        <v>526</v>
      </c>
      <c r="L1272" s="181" t="str">
        <f t="shared" si="126"/>
        <v>Sekce ÚP Brno IV</v>
      </c>
      <c r="M1272" s="181" t="str">
        <f>_xlfn.XLOOKUP(I1272,'Sekce_ÚP_stav 1. 12. 2025'!$F$4:$F$71,'Sekce_ÚP_stav 1. 12. 2025'!$A$4:$A$71,"nenalezeno",0)</f>
        <v>Ředitel sekce ÚP</v>
      </c>
      <c r="N1272" s="181" t="str">
        <f>_xlfn.XLOOKUP(I1272,'Sekce_ÚP_stav 1. 12. 2025'!$F$4:$F$71,'Sekce_ÚP_stav 1. 12. 2025'!$C$4:$C$71,"nenalezeno",0)</f>
        <v>Odbor majetkových daní</v>
      </c>
      <c r="O1272" s="181" t="str">
        <f>_xlfn.XLOOKUP(I1272,'Sekce_ÚP_stav 1. 12. 2025'!$F$4:$F$71,'Sekce_ÚP_stav 1. 12. 2025'!$D$4:$D$71,"nenalezeno",0)</f>
        <v>Oddělení majetkových daní I</v>
      </c>
    </row>
    <row r="1273" spans="1:15" x14ac:dyDescent="0.25">
      <c r="A1273" s="233"/>
      <c r="B1273" s="114">
        <v>300470462</v>
      </c>
      <c r="C1273" s="115" t="s">
        <v>1735</v>
      </c>
      <c r="D1273" s="181">
        <f t="shared" si="127"/>
        <v>30</v>
      </c>
      <c r="E1273" s="181" t="str">
        <f>_xlfn.XLOOKUP(D1273,Číselník!A:A,Číselník!B:B,"nenalezeno",0)</f>
        <v>FÚ pro Jihomoravský kraj</v>
      </c>
      <c r="F1273" s="181">
        <f t="shared" si="128"/>
        <v>3004</v>
      </c>
      <c r="G1273" s="181" t="str">
        <f>_xlfn.XLOOKUP(F1273,'Číselník II_stav 1. 7. 2026'!A:A,'Číselník II_stav 1. 7. 2026'!B:B,"nenalezeno",0)</f>
        <v>Sekce ÚP Brno IV</v>
      </c>
      <c r="H1273" s="181">
        <f t="shared" si="129"/>
        <v>300470</v>
      </c>
      <c r="I1273" s="181">
        <f t="shared" si="130"/>
        <v>70462</v>
      </c>
      <c r="J1273" s="181" t="str">
        <f>'FÚ_stav 1. 7. 2026'!$A$4</f>
        <v>Ředitel FÚ</v>
      </c>
      <c r="K1273" s="181" t="s">
        <v>526</v>
      </c>
      <c r="L1273" s="181" t="str">
        <f t="shared" si="126"/>
        <v>Sekce ÚP Brno IV</v>
      </c>
      <c r="M1273" s="181" t="str">
        <f>_xlfn.XLOOKUP(I1273,'Sekce_ÚP_stav 1. 12. 2025'!$F$4:$F$71,'Sekce_ÚP_stav 1. 12. 2025'!$A$4:$A$71,"nenalezeno",0)</f>
        <v>Ředitel sekce ÚP</v>
      </c>
      <c r="N1273" s="181" t="str">
        <f>_xlfn.XLOOKUP(I1273,'Sekce_ÚP_stav 1. 12. 2025'!$F$4:$F$71,'Sekce_ÚP_stav 1. 12. 2025'!$C$4:$C$71,"nenalezeno",0)</f>
        <v>Odbor majetkových daní</v>
      </c>
      <c r="O1273" s="181" t="str">
        <f>_xlfn.XLOOKUP(I1273,'Sekce_ÚP_stav 1. 12. 2025'!$F$4:$F$71,'Sekce_ÚP_stav 1. 12. 2025'!$D$4:$D$71,"nenalezeno",0)</f>
        <v>Oddělení majetkových daní II</v>
      </c>
    </row>
    <row r="1274" spans="1:15" x14ac:dyDescent="0.25">
      <c r="A1274" s="233"/>
      <c r="B1274" s="114">
        <v>300500030</v>
      </c>
      <c r="C1274" s="115" t="s">
        <v>1736</v>
      </c>
      <c r="D1274" s="181">
        <f t="shared" si="127"/>
        <v>30</v>
      </c>
      <c r="E1274" s="181" t="str">
        <f>_xlfn.XLOOKUP(D1274,Číselník!A:A,Číselník!B:B,"nenalezeno",0)</f>
        <v>FÚ pro Jihomoravský kraj</v>
      </c>
      <c r="F1274" s="181">
        <f t="shared" si="128"/>
        <v>3005</v>
      </c>
      <c r="G1274" s="181" t="str">
        <f>_xlfn.XLOOKUP(F1274,'Číselník II_stav 1. 7. 2026'!A:A,'Číselník II_stav 1. 7. 2026'!B:B,"nenalezeno",0)</f>
        <v>Sekce ÚP Brno-venkov</v>
      </c>
      <c r="H1274" s="181">
        <f t="shared" si="129"/>
        <v>300500</v>
      </c>
      <c r="I1274" s="181">
        <f t="shared" si="130"/>
        <v>30</v>
      </c>
      <c r="J1274" s="181" t="str">
        <f>'FÚ_stav 1. 7. 2026'!$A$4</f>
        <v>Ředitel FÚ</v>
      </c>
      <c r="K1274" s="181" t="s">
        <v>527</v>
      </c>
      <c r="L1274" s="181" t="str">
        <f t="shared" si="126"/>
        <v>Sekce ÚP Brno-venkov</v>
      </c>
      <c r="M1274" s="181" t="str">
        <f>_xlfn.XLOOKUP(I1274,'Sekce_ÚP_stav 1. 12. 2025'!$F$4:$F$71,'Sekce_ÚP_stav 1. 12. 2025'!$A$4:$A$71,"nenalezeno",0)</f>
        <v>Ředitel sekce ÚP</v>
      </c>
      <c r="N1274" s="181"/>
      <c r="O1274" s="181"/>
    </row>
    <row r="1275" spans="1:15" x14ac:dyDescent="0.25">
      <c r="A1275" s="233"/>
      <c r="B1275" s="114">
        <v>300500510</v>
      </c>
      <c r="C1275" s="115" t="s">
        <v>1737</v>
      </c>
      <c r="D1275" s="181">
        <f t="shared" si="127"/>
        <v>30</v>
      </c>
      <c r="E1275" s="181" t="str">
        <f>_xlfn.XLOOKUP(D1275,Číselník!A:A,Číselník!B:B,"nenalezeno",0)</f>
        <v>FÚ pro Jihomoravský kraj</v>
      </c>
      <c r="F1275" s="181">
        <f t="shared" si="128"/>
        <v>3005</v>
      </c>
      <c r="G1275" s="181" t="str">
        <f>_xlfn.XLOOKUP(F1275,'Číselník II_stav 1. 7. 2026'!A:A,'Číselník II_stav 1. 7. 2026'!B:B,"nenalezeno",0)</f>
        <v>Sekce ÚP Brno-venkov</v>
      </c>
      <c r="H1275" s="181">
        <f t="shared" si="129"/>
        <v>300500</v>
      </c>
      <c r="I1275" s="181">
        <f t="shared" si="130"/>
        <v>510</v>
      </c>
      <c r="J1275" s="181" t="str">
        <f>'FÚ_stav 1. 7. 2026'!$A$4</f>
        <v>Ředitel FÚ</v>
      </c>
      <c r="K1275" s="181" t="s">
        <v>527</v>
      </c>
      <c r="L1275" s="181" t="str">
        <f t="shared" si="126"/>
        <v>Sekce ÚP Brno-venkov</v>
      </c>
      <c r="M1275" s="181" t="str">
        <f>_xlfn.XLOOKUP(I1275,'Sekce_ÚP_stav 1. 12. 2025'!$F$4:$F$71,'Sekce_ÚP_stav 1. 12. 2025'!$A$4:$A$71,"nenalezeno",0)</f>
        <v>Ředitel sekce ÚP</v>
      </c>
      <c r="N1275" s="181" t="str">
        <f>_xlfn.XLOOKUP(I1275,'Sekce_ÚP_stav 1. 12. 2025'!$F$4:$F$71,'Sekce_ÚP_stav 1. 12. 2025'!$C$4:$C$71,"nenalezeno",0)</f>
        <v>Oddělení správy registrů</v>
      </c>
      <c r="O1275" s="181"/>
    </row>
    <row r="1276" spans="1:15" x14ac:dyDescent="0.25">
      <c r="A1276" s="233"/>
      <c r="B1276" s="114">
        <v>300551050</v>
      </c>
      <c r="C1276" s="115" t="s">
        <v>1738</v>
      </c>
      <c r="D1276" s="181">
        <f t="shared" si="127"/>
        <v>30</v>
      </c>
      <c r="E1276" s="181" t="str">
        <f>_xlfn.XLOOKUP(D1276,Číselník!A:A,Číselník!B:B,"nenalezeno",0)</f>
        <v>FÚ pro Jihomoravský kraj</v>
      </c>
      <c r="F1276" s="181">
        <f t="shared" si="128"/>
        <v>3005</v>
      </c>
      <c r="G1276" s="181" t="str">
        <f>_xlfn.XLOOKUP(F1276,'Číselník II_stav 1. 7. 2026'!A:A,'Číselník II_stav 1. 7. 2026'!B:B,"nenalezeno",0)</f>
        <v>Sekce ÚP Brno-venkov</v>
      </c>
      <c r="H1276" s="181">
        <f t="shared" si="129"/>
        <v>300551</v>
      </c>
      <c r="I1276" s="181">
        <f t="shared" si="130"/>
        <v>51050</v>
      </c>
      <c r="J1276" s="181" t="str">
        <f>'FÚ_stav 1. 7. 2026'!$A$4</f>
        <v>Ředitel FÚ</v>
      </c>
      <c r="K1276" s="181" t="s">
        <v>527</v>
      </c>
      <c r="L1276" s="181" t="str">
        <f t="shared" si="126"/>
        <v>Sekce ÚP Brno-venkov</v>
      </c>
      <c r="M1276" s="181" t="str">
        <f>_xlfn.XLOOKUP(I1276,'Sekce_ÚP_stav 1. 12. 2025'!$F$4:$F$71,'Sekce_ÚP_stav 1. 12. 2025'!$A$4:$A$71,"nenalezeno",0)</f>
        <v>Ředitel sekce ÚP</v>
      </c>
      <c r="N1276" s="181" t="str">
        <f>_xlfn.XLOOKUP(I1276,'Sekce_ÚP_stav 1. 12. 2025'!$F$4:$F$71,'Sekce_ÚP_stav 1. 12. 2025'!$C$4:$C$71,"nenalezeno",0)</f>
        <v>Odbor vyměřovací I</v>
      </c>
      <c r="O1276" s="181"/>
    </row>
    <row r="1277" spans="1:15" x14ac:dyDescent="0.25">
      <c r="A1277" s="233"/>
      <c r="B1277" s="114">
        <v>300551521</v>
      </c>
      <c r="C1277" s="115" t="s">
        <v>1739</v>
      </c>
      <c r="D1277" s="181">
        <f t="shared" si="127"/>
        <v>30</v>
      </c>
      <c r="E1277" s="181" t="str">
        <f>_xlfn.XLOOKUP(D1277,Číselník!A:A,Číselník!B:B,"nenalezeno",0)</f>
        <v>FÚ pro Jihomoravský kraj</v>
      </c>
      <c r="F1277" s="181">
        <f t="shared" si="128"/>
        <v>3005</v>
      </c>
      <c r="G1277" s="181" t="str">
        <f>_xlfn.XLOOKUP(F1277,'Číselník II_stav 1. 7. 2026'!A:A,'Číselník II_stav 1. 7. 2026'!B:B,"nenalezeno",0)</f>
        <v>Sekce ÚP Brno-venkov</v>
      </c>
      <c r="H1277" s="181">
        <f t="shared" si="129"/>
        <v>300551</v>
      </c>
      <c r="I1277" s="181">
        <f t="shared" si="130"/>
        <v>51521</v>
      </c>
      <c r="J1277" s="181" t="str">
        <f>'FÚ_stav 1. 7. 2026'!$A$4</f>
        <v>Ředitel FÚ</v>
      </c>
      <c r="K1277" s="181" t="s">
        <v>527</v>
      </c>
      <c r="L1277" s="181" t="str">
        <f t="shared" si="126"/>
        <v>Sekce ÚP Brno-venkov</v>
      </c>
      <c r="M1277" s="181" t="str">
        <f>_xlfn.XLOOKUP(I1277,'Sekce_ÚP_stav 1. 12. 2025'!$F$4:$F$71,'Sekce_ÚP_stav 1. 12. 2025'!$A$4:$A$71,"nenalezeno",0)</f>
        <v>Ředitel sekce ÚP</v>
      </c>
      <c r="N1277" s="181" t="str">
        <f>_xlfn.XLOOKUP(I1277,'Sekce_ÚP_stav 1. 12. 2025'!$F$4:$F$71,'Sekce_ÚP_stav 1. 12. 2025'!$C$4:$C$71,"nenalezeno",0)</f>
        <v>Odbor vyměřovací I</v>
      </c>
      <c r="O1277" s="181" t="str">
        <f>_xlfn.XLOOKUP(I1277,'Sekce_ÚP_stav 1. 12. 2025'!$F$4:$F$71,'Sekce_ÚP_stav 1. 12. 2025'!$D$4:$D$71,"nenalezeno",0)</f>
        <v>Oddělení vyměřovací I</v>
      </c>
    </row>
    <row r="1278" spans="1:15" x14ac:dyDescent="0.25">
      <c r="A1278" s="233"/>
      <c r="B1278" s="114">
        <v>300551522</v>
      </c>
      <c r="C1278" s="115" t="s">
        <v>1740</v>
      </c>
      <c r="D1278" s="181">
        <f t="shared" si="127"/>
        <v>30</v>
      </c>
      <c r="E1278" s="181" t="str">
        <f>_xlfn.XLOOKUP(D1278,Číselník!A:A,Číselník!B:B,"nenalezeno",0)</f>
        <v>FÚ pro Jihomoravský kraj</v>
      </c>
      <c r="F1278" s="181">
        <f t="shared" si="128"/>
        <v>3005</v>
      </c>
      <c r="G1278" s="181" t="str">
        <f>_xlfn.XLOOKUP(F1278,'Číselník II_stav 1. 7. 2026'!A:A,'Číselník II_stav 1. 7. 2026'!B:B,"nenalezeno",0)</f>
        <v>Sekce ÚP Brno-venkov</v>
      </c>
      <c r="H1278" s="181">
        <f t="shared" si="129"/>
        <v>300551</v>
      </c>
      <c r="I1278" s="181">
        <f t="shared" si="130"/>
        <v>51522</v>
      </c>
      <c r="J1278" s="181" t="str">
        <f>'FÚ_stav 1. 7. 2026'!$A$4</f>
        <v>Ředitel FÚ</v>
      </c>
      <c r="K1278" s="181" t="s">
        <v>527</v>
      </c>
      <c r="L1278" s="181" t="str">
        <f t="shared" si="126"/>
        <v>Sekce ÚP Brno-venkov</v>
      </c>
      <c r="M1278" s="181" t="str">
        <f>_xlfn.XLOOKUP(I1278,'Sekce_ÚP_stav 1. 12. 2025'!$F$4:$F$71,'Sekce_ÚP_stav 1. 12. 2025'!$A$4:$A$71,"nenalezeno",0)</f>
        <v>Ředitel sekce ÚP</v>
      </c>
      <c r="N1278" s="181" t="str">
        <f>_xlfn.XLOOKUP(I1278,'Sekce_ÚP_stav 1. 12. 2025'!$F$4:$F$71,'Sekce_ÚP_stav 1. 12. 2025'!$C$4:$C$71,"nenalezeno",0)</f>
        <v>Odbor vyměřovací I</v>
      </c>
      <c r="O1278" s="181" t="str">
        <f>_xlfn.XLOOKUP(I1278,'Sekce_ÚP_stav 1. 12. 2025'!$F$4:$F$71,'Sekce_ÚP_stav 1. 12. 2025'!$D$4:$D$71,"nenalezeno",0)</f>
        <v>Oddělení vyměřovací II</v>
      </c>
    </row>
    <row r="1279" spans="1:15" x14ac:dyDescent="0.25">
      <c r="A1279" s="233"/>
      <c r="B1279" s="114">
        <v>300551523</v>
      </c>
      <c r="C1279" s="115" t="s">
        <v>1741</v>
      </c>
      <c r="D1279" s="181">
        <f t="shared" si="127"/>
        <v>30</v>
      </c>
      <c r="E1279" s="181" t="str">
        <f>_xlfn.XLOOKUP(D1279,Číselník!A:A,Číselník!B:B,"nenalezeno",0)</f>
        <v>FÚ pro Jihomoravský kraj</v>
      </c>
      <c r="F1279" s="181">
        <f t="shared" si="128"/>
        <v>3005</v>
      </c>
      <c r="G1279" s="181" t="str">
        <f>_xlfn.XLOOKUP(F1279,'Číselník II_stav 1. 7. 2026'!A:A,'Číselník II_stav 1. 7. 2026'!B:B,"nenalezeno",0)</f>
        <v>Sekce ÚP Brno-venkov</v>
      </c>
      <c r="H1279" s="181">
        <f t="shared" si="129"/>
        <v>300551</v>
      </c>
      <c r="I1279" s="181">
        <f t="shared" si="130"/>
        <v>51523</v>
      </c>
      <c r="J1279" s="181" t="str">
        <f>'FÚ_stav 1. 7. 2026'!$A$4</f>
        <v>Ředitel FÚ</v>
      </c>
      <c r="K1279" s="181" t="s">
        <v>527</v>
      </c>
      <c r="L1279" s="181" t="str">
        <f t="shared" si="126"/>
        <v>Sekce ÚP Brno-venkov</v>
      </c>
      <c r="M1279" s="181" t="str">
        <f>_xlfn.XLOOKUP(I1279,'Sekce_ÚP_stav 1. 12. 2025'!$F$4:$F$71,'Sekce_ÚP_stav 1. 12. 2025'!$A$4:$A$71,"nenalezeno",0)</f>
        <v>Ředitel sekce ÚP</v>
      </c>
      <c r="N1279" s="181" t="str">
        <f>_xlfn.XLOOKUP(I1279,'Sekce_ÚP_stav 1. 12. 2025'!$F$4:$F$71,'Sekce_ÚP_stav 1. 12. 2025'!$C$4:$C$71,"nenalezeno",0)</f>
        <v>Odbor vyměřovací I</v>
      </c>
      <c r="O1279" s="181" t="str">
        <f>_xlfn.XLOOKUP(I1279,'Sekce_ÚP_stav 1. 12. 2025'!$F$4:$F$71,'Sekce_ÚP_stav 1. 12. 2025'!$D$4:$D$71,"nenalezeno",0)</f>
        <v>Oddělení vyměřovací III</v>
      </c>
    </row>
    <row r="1280" spans="1:15" x14ac:dyDescent="0.25">
      <c r="A1280" s="233"/>
      <c r="B1280" s="114">
        <v>300551524</v>
      </c>
      <c r="C1280" s="115" t="s">
        <v>1742</v>
      </c>
      <c r="D1280" s="181">
        <f t="shared" si="127"/>
        <v>30</v>
      </c>
      <c r="E1280" s="181" t="str">
        <f>_xlfn.XLOOKUP(D1280,Číselník!A:A,Číselník!B:B,"nenalezeno",0)</f>
        <v>FÚ pro Jihomoravský kraj</v>
      </c>
      <c r="F1280" s="181">
        <f t="shared" si="128"/>
        <v>3005</v>
      </c>
      <c r="G1280" s="181" t="str">
        <f>_xlfn.XLOOKUP(F1280,'Číselník II_stav 1. 7. 2026'!A:A,'Číselník II_stav 1. 7. 2026'!B:B,"nenalezeno",0)</f>
        <v>Sekce ÚP Brno-venkov</v>
      </c>
      <c r="H1280" s="181">
        <f t="shared" si="129"/>
        <v>300551</v>
      </c>
      <c r="I1280" s="181">
        <f t="shared" si="130"/>
        <v>51524</v>
      </c>
      <c r="J1280" s="181" t="str">
        <f>'FÚ_stav 1. 7. 2026'!$A$4</f>
        <v>Ředitel FÚ</v>
      </c>
      <c r="K1280" s="181" t="s">
        <v>527</v>
      </c>
      <c r="L1280" s="181" t="str">
        <f t="shared" si="126"/>
        <v>Sekce ÚP Brno-venkov</v>
      </c>
      <c r="M1280" s="181" t="str">
        <f>_xlfn.XLOOKUP(I1280,'Sekce_ÚP_stav 1. 12. 2025'!$F$4:$F$71,'Sekce_ÚP_stav 1. 12. 2025'!$A$4:$A$71,"nenalezeno",0)</f>
        <v>Ředitel sekce ÚP</v>
      </c>
      <c r="N1280" s="181" t="str">
        <f>_xlfn.XLOOKUP(I1280,'Sekce_ÚP_stav 1. 12. 2025'!$F$4:$F$71,'Sekce_ÚP_stav 1. 12. 2025'!$C$4:$C$71,"nenalezeno",0)</f>
        <v>Odbor vyměřovací I</v>
      </c>
      <c r="O1280" s="181" t="str">
        <f>_xlfn.XLOOKUP(I1280,'Sekce_ÚP_stav 1. 12. 2025'!$F$4:$F$71,'Sekce_ÚP_stav 1. 12. 2025'!$D$4:$D$71,"nenalezeno",0)</f>
        <v>Oddělení vyměřovací IV</v>
      </c>
    </row>
    <row r="1281" spans="1:15" x14ac:dyDescent="0.25">
      <c r="A1281" s="233"/>
      <c r="B1281" s="114">
        <v>300551525</v>
      </c>
      <c r="C1281" s="115" t="s">
        <v>1743</v>
      </c>
      <c r="D1281" s="181">
        <f t="shared" si="127"/>
        <v>30</v>
      </c>
      <c r="E1281" s="181" t="str">
        <f>_xlfn.XLOOKUP(D1281,Číselník!A:A,Číselník!B:B,"nenalezeno",0)</f>
        <v>FÚ pro Jihomoravský kraj</v>
      </c>
      <c r="F1281" s="181">
        <f t="shared" si="128"/>
        <v>3005</v>
      </c>
      <c r="G1281" s="181" t="str">
        <f>_xlfn.XLOOKUP(F1281,'Číselník II_stav 1. 7. 2026'!A:A,'Číselník II_stav 1. 7. 2026'!B:B,"nenalezeno",0)</f>
        <v>Sekce ÚP Brno-venkov</v>
      </c>
      <c r="H1281" s="181">
        <f t="shared" si="129"/>
        <v>300551</v>
      </c>
      <c r="I1281" s="181">
        <f t="shared" si="130"/>
        <v>51525</v>
      </c>
      <c r="J1281" s="181" t="str">
        <f>'FÚ_stav 1. 7. 2026'!$A$4</f>
        <v>Ředitel FÚ</v>
      </c>
      <c r="K1281" s="181" t="s">
        <v>527</v>
      </c>
      <c r="L1281" s="181" t="str">
        <f t="shared" si="126"/>
        <v>Sekce ÚP Brno-venkov</v>
      </c>
      <c r="M1281" s="181" t="str">
        <f>_xlfn.XLOOKUP(I1281,'Sekce_ÚP_stav 1. 12. 2025'!$F$4:$F$71,'Sekce_ÚP_stav 1. 12. 2025'!$A$4:$A$71,"nenalezeno",0)</f>
        <v>Ředitel sekce ÚP</v>
      </c>
      <c r="N1281" s="181" t="str">
        <f>_xlfn.XLOOKUP(I1281,'Sekce_ÚP_stav 1. 12. 2025'!$F$4:$F$71,'Sekce_ÚP_stav 1. 12. 2025'!$C$4:$C$71,"nenalezeno",0)</f>
        <v>Odbor vyměřovací I</v>
      </c>
      <c r="O1281" s="181" t="str">
        <f>_xlfn.XLOOKUP(I1281,'Sekce_ÚP_stav 1. 12. 2025'!$F$4:$F$71,'Sekce_ÚP_stav 1. 12. 2025'!$D$4:$D$71,"nenalezeno",0)</f>
        <v>Oddělení vyměřovací V</v>
      </c>
    </row>
    <row r="1282" spans="1:15" x14ac:dyDescent="0.25">
      <c r="A1282" s="233"/>
      <c r="B1282" s="114">
        <v>300552050</v>
      </c>
      <c r="C1282" s="115" t="s">
        <v>1744</v>
      </c>
      <c r="D1282" s="181">
        <f t="shared" si="127"/>
        <v>30</v>
      </c>
      <c r="E1282" s="181" t="str">
        <f>_xlfn.XLOOKUP(D1282,Číselník!A:A,Číselník!B:B,"nenalezeno",0)</f>
        <v>FÚ pro Jihomoravský kraj</v>
      </c>
      <c r="F1282" s="181">
        <f t="shared" si="128"/>
        <v>3005</v>
      </c>
      <c r="G1282" s="181" t="str">
        <f>_xlfn.XLOOKUP(F1282,'Číselník II_stav 1. 7. 2026'!A:A,'Číselník II_stav 1. 7. 2026'!B:B,"nenalezeno",0)</f>
        <v>Sekce ÚP Brno-venkov</v>
      </c>
      <c r="H1282" s="181">
        <f t="shared" si="129"/>
        <v>300552</v>
      </c>
      <c r="I1282" s="181">
        <f t="shared" si="130"/>
        <v>52050</v>
      </c>
      <c r="J1282" s="181" t="str">
        <f>'FÚ_stav 1. 7. 2026'!$A$4</f>
        <v>Ředitel FÚ</v>
      </c>
      <c r="K1282" s="181" t="s">
        <v>527</v>
      </c>
      <c r="L1282" s="181" t="str">
        <f t="shared" si="126"/>
        <v>Sekce ÚP Brno-venkov</v>
      </c>
      <c r="M1282" s="181" t="str">
        <f>_xlfn.XLOOKUP(I1282,'Sekce_ÚP_stav 1. 12. 2025'!$F$4:$F$71,'Sekce_ÚP_stav 1. 12. 2025'!$A$4:$A$71,"nenalezeno",0)</f>
        <v>Ředitel sekce ÚP</v>
      </c>
      <c r="N1282" s="181" t="str">
        <f>_xlfn.XLOOKUP(I1282,'Sekce_ÚP_stav 1. 12. 2025'!$F$4:$F$71,'Sekce_ÚP_stav 1. 12. 2025'!$C$4:$C$71,"nenalezeno",0)</f>
        <v>Odbor vyměřovací II</v>
      </c>
      <c r="O1282" s="181"/>
    </row>
    <row r="1283" spans="1:15" x14ac:dyDescent="0.25">
      <c r="A1283" s="233"/>
      <c r="B1283" s="114">
        <v>300552521</v>
      </c>
      <c r="C1283" s="115" t="s">
        <v>1745</v>
      </c>
      <c r="D1283" s="181">
        <f t="shared" si="127"/>
        <v>30</v>
      </c>
      <c r="E1283" s="181" t="str">
        <f>_xlfn.XLOOKUP(D1283,Číselník!A:A,Číselník!B:B,"nenalezeno",0)</f>
        <v>FÚ pro Jihomoravský kraj</v>
      </c>
      <c r="F1283" s="181">
        <f t="shared" si="128"/>
        <v>3005</v>
      </c>
      <c r="G1283" s="181" t="str">
        <f>_xlfn.XLOOKUP(F1283,'Číselník II_stav 1. 7. 2026'!A:A,'Číselník II_stav 1. 7. 2026'!B:B,"nenalezeno",0)</f>
        <v>Sekce ÚP Brno-venkov</v>
      </c>
      <c r="H1283" s="181">
        <f t="shared" si="129"/>
        <v>300552</v>
      </c>
      <c r="I1283" s="181">
        <f t="shared" si="130"/>
        <v>52521</v>
      </c>
      <c r="J1283" s="181" t="str">
        <f>'FÚ_stav 1. 7. 2026'!$A$4</f>
        <v>Ředitel FÚ</v>
      </c>
      <c r="K1283" s="181" t="s">
        <v>527</v>
      </c>
      <c r="L1283" s="181" t="str">
        <f t="shared" si="126"/>
        <v>Sekce ÚP Brno-venkov</v>
      </c>
      <c r="M1283" s="181" t="str">
        <f>_xlfn.XLOOKUP(I1283,'Sekce_ÚP_stav 1. 12. 2025'!$F$4:$F$71,'Sekce_ÚP_stav 1. 12. 2025'!$A$4:$A$71,"nenalezeno",0)</f>
        <v>Ředitel sekce ÚP</v>
      </c>
      <c r="N1283" s="181" t="str">
        <f>_xlfn.XLOOKUP(I1283,'Sekce_ÚP_stav 1. 12. 2025'!$F$4:$F$71,'Sekce_ÚP_stav 1. 12. 2025'!$C$4:$C$71,"nenalezeno",0)</f>
        <v>Odbor vyměřovací II</v>
      </c>
      <c r="O1283" s="181" t="str">
        <f>_xlfn.XLOOKUP(I1283,'Sekce_ÚP_stav 1. 12. 2025'!$F$4:$F$71,'Sekce_ÚP_stav 1. 12. 2025'!$D$4:$D$71,"nenalezeno",0)</f>
        <v>Oddělení vyměřovací I</v>
      </c>
    </row>
    <row r="1284" spans="1:15" x14ac:dyDescent="0.25">
      <c r="A1284" s="233"/>
      <c r="B1284" s="114">
        <v>300552522</v>
      </c>
      <c r="C1284" s="115" t="s">
        <v>1746</v>
      </c>
      <c r="D1284" s="181">
        <f t="shared" si="127"/>
        <v>30</v>
      </c>
      <c r="E1284" s="181" t="str">
        <f>_xlfn.XLOOKUP(D1284,Číselník!A:A,Číselník!B:B,"nenalezeno",0)</f>
        <v>FÚ pro Jihomoravský kraj</v>
      </c>
      <c r="F1284" s="181">
        <f t="shared" si="128"/>
        <v>3005</v>
      </c>
      <c r="G1284" s="181" t="str">
        <f>_xlfn.XLOOKUP(F1284,'Číselník II_stav 1. 7. 2026'!A:A,'Číselník II_stav 1. 7. 2026'!B:B,"nenalezeno",0)</f>
        <v>Sekce ÚP Brno-venkov</v>
      </c>
      <c r="H1284" s="181">
        <f t="shared" si="129"/>
        <v>300552</v>
      </c>
      <c r="I1284" s="181">
        <f t="shared" si="130"/>
        <v>52522</v>
      </c>
      <c r="J1284" s="181" t="str">
        <f>'FÚ_stav 1. 7. 2026'!$A$4</f>
        <v>Ředitel FÚ</v>
      </c>
      <c r="K1284" s="181" t="s">
        <v>527</v>
      </c>
      <c r="L1284" s="181" t="str">
        <f t="shared" si="126"/>
        <v>Sekce ÚP Brno-venkov</v>
      </c>
      <c r="M1284" s="181" t="str">
        <f>_xlfn.XLOOKUP(I1284,'Sekce_ÚP_stav 1. 12. 2025'!$F$4:$F$71,'Sekce_ÚP_stav 1. 12. 2025'!$A$4:$A$71,"nenalezeno",0)</f>
        <v>Ředitel sekce ÚP</v>
      </c>
      <c r="N1284" s="181" t="str">
        <f>_xlfn.XLOOKUP(I1284,'Sekce_ÚP_stav 1. 12. 2025'!$F$4:$F$71,'Sekce_ÚP_stav 1. 12. 2025'!$C$4:$C$71,"nenalezeno",0)</f>
        <v>Odbor vyměřovací II</v>
      </c>
      <c r="O1284" s="181" t="str">
        <f>_xlfn.XLOOKUP(I1284,'Sekce_ÚP_stav 1. 12. 2025'!$F$4:$F$71,'Sekce_ÚP_stav 1. 12. 2025'!$D$4:$D$71,"nenalezeno",0)</f>
        <v>Oddělení vyměřovací II</v>
      </c>
    </row>
    <row r="1285" spans="1:15" x14ac:dyDescent="0.25">
      <c r="A1285" s="233"/>
      <c r="B1285" s="114">
        <v>300560050</v>
      </c>
      <c r="C1285" s="115" t="s">
        <v>1747</v>
      </c>
      <c r="D1285" s="181">
        <f t="shared" si="127"/>
        <v>30</v>
      </c>
      <c r="E1285" s="181" t="str">
        <f>_xlfn.XLOOKUP(D1285,Číselník!A:A,Číselník!B:B,"nenalezeno",0)</f>
        <v>FÚ pro Jihomoravský kraj</v>
      </c>
      <c r="F1285" s="181">
        <f t="shared" si="128"/>
        <v>3005</v>
      </c>
      <c r="G1285" s="181" t="str">
        <f>_xlfn.XLOOKUP(F1285,'Číselník II_stav 1. 7. 2026'!A:A,'Číselník II_stav 1. 7. 2026'!B:B,"nenalezeno",0)</f>
        <v>Sekce ÚP Brno-venkov</v>
      </c>
      <c r="H1285" s="181">
        <f t="shared" si="129"/>
        <v>300560</v>
      </c>
      <c r="I1285" s="181">
        <f t="shared" si="130"/>
        <v>60050</v>
      </c>
      <c r="J1285" s="181" t="str">
        <f>'FÚ_stav 1. 7. 2026'!$A$4</f>
        <v>Ředitel FÚ</v>
      </c>
      <c r="K1285" s="181" t="s">
        <v>527</v>
      </c>
      <c r="L1285" s="181" t="str">
        <f t="shared" si="126"/>
        <v>Sekce ÚP Brno-venkov</v>
      </c>
      <c r="M1285" s="181" t="str">
        <f>_xlfn.XLOOKUP(I1285,'Sekce_ÚP_stav 1. 12. 2025'!$F$4:$F$71,'Sekce_ÚP_stav 1. 12. 2025'!$A$4:$A$71,"nenalezeno",0)</f>
        <v>Ředitel sekce ÚP</v>
      </c>
      <c r="N1285" s="181" t="str">
        <f>_xlfn.XLOOKUP(I1285,'Sekce_ÚP_stav 1. 12. 2025'!$F$4:$F$71,'Sekce_ÚP_stav 1. 12. 2025'!$C$4:$C$71,"nenalezeno",0)</f>
        <v>Odbor kontrolní</v>
      </c>
      <c r="O1285" s="181"/>
    </row>
    <row r="1286" spans="1:15" x14ac:dyDescent="0.25">
      <c r="A1286" s="233"/>
      <c r="B1286" s="114">
        <v>300560561</v>
      </c>
      <c r="C1286" s="115" t="s">
        <v>1748</v>
      </c>
      <c r="D1286" s="181">
        <f t="shared" si="127"/>
        <v>30</v>
      </c>
      <c r="E1286" s="181" t="str">
        <f>_xlfn.XLOOKUP(D1286,Číselník!A:A,Číselník!B:B,"nenalezeno",0)</f>
        <v>FÚ pro Jihomoravský kraj</v>
      </c>
      <c r="F1286" s="181">
        <f t="shared" si="128"/>
        <v>3005</v>
      </c>
      <c r="G1286" s="181" t="str">
        <f>_xlfn.XLOOKUP(F1286,'Číselník II_stav 1. 7. 2026'!A:A,'Číselník II_stav 1. 7. 2026'!B:B,"nenalezeno",0)</f>
        <v>Sekce ÚP Brno-venkov</v>
      </c>
      <c r="H1286" s="181">
        <f t="shared" si="129"/>
        <v>300560</v>
      </c>
      <c r="I1286" s="181">
        <f t="shared" si="130"/>
        <v>60561</v>
      </c>
      <c r="J1286" s="181" t="str">
        <f>'FÚ_stav 1. 7. 2026'!$A$4</f>
        <v>Ředitel FÚ</v>
      </c>
      <c r="K1286" s="181" t="s">
        <v>527</v>
      </c>
      <c r="L1286" s="181" t="str">
        <f t="shared" si="126"/>
        <v>Sekce ÚP Brno-venkov</v>
      </c>
      <c r="M1286" s="181" t="str">
        <f>_xlfn.XLOOKUP(I1286,'Sekce_ÚP_stav 1. 12. 2025'!$F$4:$F$71,'Sekce_ÚP_stav 1. 12. 2025'!$A$4:$A$71,"nenalezeno",0)</f>
        <v>Ředitel sekce ÚP</v>
      </c>
      <c r="N1286" s="181" t="str">
        <f>_xlfn.XLOOKUP(I1286,'Sekce_ÚP_stav 1. 12. 2025'!$F$4:$F$71,'Sekce_ÚP_stav 1. 12. 2025'!$C$4:$C$71,"nenalezeno",0)</f>
        <v>Odbor kontrolní</v>
      </c>
      <c r="O1286" s="181" t="str">
        <f>_xlfn.XLOOKUP(I1286,'Sekce_ÚP_stav 1. 12. 2025'!$F$4:$F$71,'Sekce_ÚP_stav 1. 12. 2025'!$D$4:$D$71,"nenalezeno",0)</f>
        <v>Oddělení kontrolní I</v>
      </c>
    </row>
    <row r="1287" spans="1:15" x14ac:dyDescent="0.25">
      <c r="A1287" s="233"/>
      <c r="B1287" s="114">
        <v>300560562</v>
      </c>
      <c r="C1287" s="115" t="s">
        <v>1749</v>
      </c>
      <c r="D1287" s="181">
        <f t="shared" si="127"/>
        <v>30</v>
      </c>
      <c r="E1287" s="181" t="str">
        <f>_xlfn.XLOOKUP(D1287,Číselník!A:A,Číselník!B:B,"nenalezeno",0)</f>
        <v>FÚ pro Jihomoravský kraj</v>
      </c>
      <c r="F1287" s="181">
        <f t="shared" si="128"/>
        <v>3005</v>
      </c>
      <c r="G1287" s="181" t="str">
        <f>_xlfn.XLOOKUP(F1287,'Číselník II_stav 1. 7. 2026'!A:A,'Číselník II_stav 1. 7. 2026'!B:B,"nenalezeno",0)</f>
        <v>Sekce ÚP Brno-venkov</v>
      </c>
      <c r="H1287" s="181">
        <f t="shared" si="129"/>
        <v>300560</v>
      </c>
      <c r="I1287" s="181">
        <f t="shared" si="130"/>
        <v>60562</v>
      </c>
      <c r="J1287" s="181" t="str">
        <f>'FÚ_stav 1. 7. 2026'!$A$4</f>
        <v>Ředitel FÚ</v>
      </c>
      <c r="K1287" s="181" t="s">
        <v>527</v>
      </c>
      <c r="L1287" s="181" t="str">
        <f t="shared" si="126"/>
        <v>Sekce ÚP Brno-venkov</v>
      </c>
      <c r="M1287" s="181" t="str">
        <f>_xlfn.XLOOKUP(I1287,'Sekce_ÚP_stav 1. 12. 2025'!$F$4:$F$71,'Sekce_ÚP_stav 1. 12. 2025'!$A$4:$A$71,"nenalezeno",0)</f>
        <v>Ředitel sekce ÚP</v>
      </c>
      <c r="N1287" s="181" t="str">
        <f>_xlfn.XLOOKUP(I1287,'Sekce_ÚP_stav 1. 12. 2025'!$F$4:$F$71,'Sekce_ÚP_stav 1. 12. 2025'!$C$4:$C$71,"nenalezeno",0)</f>
        <v>Odbor kontrolní</v>
      </c>
      <c r="O1287" s="181" t="str">
        <f>_xlfn.XLOOKUP(I1287,'Sekce_ÚP_stav 1. 12. 2025'!$F$4:$F$71,'Sekce_ÚP_stav 1. 12. 2025'!$D$4:$D$71,"nenalezeno",0)</f>
        <v>Oddělení kontrolní II</v>
      </c>
    </row>
    <row r="1288" spans="1:15" x14ac:dyDescent="0.25">
      <c r="A1288" s="233"/>
      <c r="B1288" s="114">
        <v>300560563</v>
      </c>
      <c r="C1288" s="115" t="s">
        <v>1750</v>
      </c>
      <c r="D1288" s="181">
        <f t="shared" si="127"/>
        <v>30</v>
      </c>
      <c r="E1288" s="181" t="str">
        <f>_xlfn.XLOOKUP(D1288,Číselník!A:A,Číselník!B:B,"nenalezeno",0)</f>
        <v>FÚ pro Jihomoravský kraj</v>
      </c>
      <c r="F1288" s="181">
        <f t="shared" si="128"/>
        <v>3005</v>
      </c>
      <c r="G1288" s="181" t="str">
        <f>_xlfn.XLOOKUP(F1288,'Číselník II_stav 1. 7. 2026'!A:A,'Číselník II_stav 1. 7. 2026'!B:B,"nenalezeno",0)</f>
        <v>Sekce ÚP Brno-venkov</v>
      </c>
      <c r="H1288" s="181">
        <f t="shared" si="129"/>
        <v>300560</v>
      </c>
      <c r="I1288" s="181">
        <f t="shared" si="130"/>
        <v>60563</v>
      </c>
      <c r="J1288" s="181" t="str">
        <f>'FÚ_stav 1. 7. 2026'!$A$4</f>
        <v>Ředitel FÚ</v>
      </c>
      <c r="K1288" s="181" t="s">
        <v>527</v>
      </c>
      <c r="L1288" s="181" t="str">
        <f t="shared" si="126"/>
        <v>Sekce ÚP Brno-venkov</v>
      </c>
      <c r="M1288" s="181" t="str">
        <f>_xlfn.XLOOKUP(I1288,'Sekce_ÚP_stav 1. 12. 2025'!$F$4:$F$71,'Sekce_ÚP_stav 1. 12. 2025'!$A$4:$A$71,"nenalezeno",0)</f>
        <v>Ředitel sekce ÚP</v>
      </c>
      <c r="N1288" s="181" t="str">
        <f>_xlfn.XLOOKUP(I1288,'Sekce_ÚP_stav 1. 12. 2025'!$F$4:$F$71,'Sekce_ÚP_stav 1. 12. 2025'!$C$4:$C$71,"nenalezeno",0)</f>
        <v>Odbor kontrolní</v>
      </c>
      <c r="O1288" s="181" t="str">
        <f>_xlfn.XLOOKUP(I1288,'Sekce_ÚP_stav 1. 12. 2025'!$F$4:$F$71,'Sekce_ÚP_stav 1. 12. 2025'!$D$4:$D$71,"nenalezeno",0)</f>
        <v>Oddělení kontrolní III</v>
      </c>
    </row>
    <row r="1289" spans="1:15" x14ac:dyDescent="0.25">
      <c r="A1289" s="233"/>
      <c r="B1289" s="114">
        <v>300570050</v>
      </c>
      <c r="C1289" s="115" t="s">
        <v>1751</v>
      </c>
      <c r="D1289" s="181">
        <f t="shared" si="127"/>
        <v>30</v>
      </c>
      <c r="E1289" s="181" t="str">
        <f>_xlfn.XLOOKUP(D1289,Číselník!A:A,Číselník!B:B,"nenalezeno",0)</f>
        <v>FÚ pro Jihomoravský kraj</v>
      </c>
      <c r="F1289" s="181">
        <f t="shared" si="128"/>
        <v>3005</v>
      </c>
      <c r="G1289" s="181" t="str">
        <f>_xlfn.XLOOKUP(F1289,'Číselník II_stav 1. 7. 2026'!A:A,'Číselník II_stav 1. 7. 2026'!B:B,"nenalezeno",0)</f>
        <v>Sekce ÚP Brno-venkov</v>
      </c>
      <c r="H1289" s="181">
        <f t="shared" si="129"/>
        <v>300570</v>
      </c>
      <c r="I1289" s="181">
        <f t="shared" si="130"/>
        <v>70050</v>
      </c>
      <c r="J1289" s="181" t="str">
        <f>'FÚ_stav 1. 7. 2026'!$A$4</f>
        <v>Ředitel FÚ</v>
      </c>
      <c r="K1289" s="181" t="s">
        <v>527</v>
      </c>
      <c r="L1289" s="181" t="str">
        <f t="shared" si="126"/>
        <v>Sekce ÚP Brno-venkov</v>
      </c>
      <c r="M1289" s="181" t="str">
        <f>_xlfn.XLOOKUP(I1289,'Sekce_ÚP_stav 1. 12. 2025'!$F$4:$F$71,'Sekce_ÚP_stav 1. 12. 2025'!$A$4:$A$71,"nenalezeno",0)</f>
        <v>Ředitel sekce ÚP</v>
      </c>
      <c r="N1289" s="181" t="str">
        <f>_xlfn.XLOOKUP(I1289,'Sekce_ÚP_stav 1. 12. 2025'!$F$4:$F$71,'Sekce_ÚP_stav 1. 12. 2025'!$C$4:$C$71,"nenalezeno",0)</f>
        <v>Odbor majetkových daní</v>
      </c>
      <c r="O1289" s="181"/>
    </row>
    <row r="1290" spans="1:15" x14ac:dyDescent="0.25">
      <c r="A1290" s="233"/>
      <c r="B1290" s="114">
        <v>300570461</v>
      </c>
      <c r="C1290" s="115" t="s">
        <v>1752</v>
      </c>
      <c r="D1290" s="181">
        <f t="shared" si="127"/>
        <v>30</v>
      </c>
      <c r="E1290" s="181" t="str">
        <f>_xlfn.XLOOKUP(D1290,Číselník!A:A,Číselník!B:B,"nenalezeno",0)</f>
        <v>FÚ pro Jihomoravský kraj</v>
      </c>
      <c r="F1290" s="181">
        <f t="shared" si="128"/>
        <v>3005</v>
      </c>
      <c r="G1290" s="181" t="str">
        <f>_xlfn.XLOOKUP(F1290,'Číselník II_stav 1. 7. 2026'!A:A,'Číselník II_stav 1. 7. 2026'!B:B,"nenalezeno",0)</f>
        <v>Sekce ÚP Brno-venkov</v>
      </c>
      <c r="H1290" s="181">
        <f t="shared" si="129"/>
        <v>300570</v>
      </c>
      <c r="I1290" s="181">
        <f t="shared" si="130"/>
        <v>70461</v>
      </c>
      <c r="J1290" s="181" t="str">
        <f>'FÚ_stav 1. 7. 2026'!$A$4</f>
        <v>Ředitel FÚ</v>
      </c>
      <c r="K1290" s="181" t="s">
        <v>527</v>
      </c>
      <c r="L1290" s="181" t="str">
        <f t="shared" si="126"/>
        <v>Sekce ÚP Brno-venkov</v>
      </c>
      <c r="M1290" s="181" t="str">
        <f>_xlfn.XLOOKUP(I1290,'Sekce_ÚP_stav 1. 12. 2025'!$F$4:$F$71,'Sekce_ÚP_stav 1. 12. 2025'!$A$4:$A$71,"nenalezeno",0)</f>
        <v>Ředitel sekce ÚP</v>
      </c>
      <c r="N1290" s="181" t="str">
        <f>_xlfn.XLOOKUP(I1290,'Sekce_ÚP_stav 1. 12. 2025'!$F$4:$F$71,'Sekce_ÚP_stav 1. 12. 2025'!$C$4:$C$71,"nenalezeno",0)</f>
        <v>Odbor majetkových daní</v>
      </c>
      <c r="O1290" s="181" t="str">
        <f>_xlfn.XLOOKUP(I1290,'Sekce_ÚP_stav 1. 12. 2025'!$F$4:$F$71,'Sekce_ÚP_stav 1. 12. 2025'!$D$4:$D$71,"nenalezeno",0)</f>
        <v>Oddělení majetkových daní I</v>
      </c>
    </row>
    <row r="1291" spans="1:15" x14ac:dyDescent="0.25">
      <c r="A1291" s="233"/>
      <c r="B1291" s="114">
        <v>300570462</v>
      </c>
      <c r="C1291" s="115" t="s">
        <v>1753</v>
      </c>
      <c r="D1291" s="181">
        <f t="shared" si="127"/>
        <v>30</v>
      </c>
      <c r="E1291" s="181" t="str">
        <f>_xlfn.XLOOKUP(D1291,Číselník!A:A,Číselník!B:B,"nenalezeno",0)</f>
        <v>FÚ pro Jihomoravský kraj</v>
      </c>
      <c r="F1291" s="181">
        <f t="shared" si="128"/>
        <v>3005</v>
      </c>
      <c r="G1291" s="181" t="str">
        <f>_xlfn.XLOOKUP(F1291,'Číselník II_stav 1. 7. 2026'!A:A,'Číselník II_stav 1. 7. 2026'!B:B,"nenalezeno",0)</f>
        <v>Sekce ÚP Brno-venkov</v>
      </c>
      <c r="H1291" s="181">
        <f t="shared" si="129"/>
        <v>300570</v>
      </c>
      <c r="I1291" s="181">
        <f t="shared" si="130"/>
        <v>70462</v>
      </c>
      <c r="J1291" s="181" t="str">
        <f>'FÚ_stav 1. 7. 2026'!$A$4</f>
        <v>Ředitel FÚ</v>
      </c>
      <c r="K1291" s="181" t="s">
        <v>527</v>
      </c>
      <c r="L1291" s="181" t="str">
        <f t="shared" si="126"/>
        <v>Sekce ÚP Brno-venkov</v>
      </c>
      <c r="M1291" s="181" t="str">
        <f>_xlfn.XLOOKUP(I1291,'Sekce_ÚP_stav 1. 12. 2025'!$F$4:$F$71,'Sekce_ÚP_stav 1. 12. 2025'!$A$4:$A$71,"nenalezeno",0)</f>
        <v>Ředitel sekce ÚP</v>
      </c>
      <c r="N1291" s="181" t="str">
        <f>_xlfn.XLOOKUP(I1291,'Sekce_ÚP_stav 1. 12. 2025'!$F$4:$F$71,'Sekce_ÚP_stav 1. 12. 2025'!$C$4:$C$71,"nenalezeno",0)</f>
        <v>Odbor majetkových daní</v>
      </c>
      <c r="O1291" s="181" t="str">
        <f>_xlfn.XLOOKUP(I1291,'Sekce_ÚP_stav 1. 12. 2025'!$F$4:$F$71,'Sekce_ÚP_stav 1. 12. 2025'!$D$4:$D$71,"nenalezeno",0)</f>
        <v>Oddělení majetkových daní II</v>
      </c>
    </row>
    <row r="1292" spans="1:15" x14ac:dyDescent="0.25">
      <c r="A1292" s="233"/>
      <c r="B1292" s="114">
        <v>300600030</v>
      </c>
      <c r="C1292" s="115" t="s">
        <v>1754</v>
      </c>
      <c r="D1292" s="181">
        <f t="shared" si="127"/>
        <v>30</v>
      </c>
      <c r="E1292" s="181" t="str">
        <f>_xlfn.XLOOKUP(D1292,Číselník!A:A,Číselník!B:B,"nenalezeno",0)</f>
        <v>FÚ pro Jihomoravský kraj</v>
      </c>
      <c r="F1292" s="181">
        <f t="shared" si="128"/>
        <v>3006</v>
      </c>
      <c r="G1292" s="181" t="str">
        <f>_xlfn.XLOOKUP(F1292,'Číselník II_stav 1. 7. 2026'!A:A,'Číselník II_stav 1. 7. 2026'!B:B,"nenalezeno",0)</f>
        <v>Sekce ÚP v Blansku</v>
      </c>
      <c r="H1292" s="181">
        <f t="shared" si="129"/>
        <v>300600</v>
      </c>
      <c r="I1292" s="181">
        <f t="shared" si="130"/>
        <v>30</v>
      </c>
      <c r="J1292" s="181" t="str">
        <f>'FÚ_stav 1. 7. 2026'!$A$4</f>
        <v>Ředitel FÚ</v>
      </c>
      <c r="K1292" s="181" t="s">
        <v>528</v>
      </c>
      <c r="L1292" s="181" t="str">
        <f t="shared" si="126"/>
        <v>Sekce ÚP v Blansku</v>
      </c>
      <c r="M1292" s="181" t="str">
        <f>_xlfn.XLOOKUP(I1292,'Sekce_ÚP_stav 1. 12. 2025'!$F$4:$F$71,'Sekce_ÚP_stav 1. 12. 2025'!$A$4:$A$71,"nenalezeno",0)</f>
        <v>Ředitel sekce ÚP</v>
      </c>
      <c r="N1292" s="181"/>
      <c r="O1292" s="181"/>
    </row>
    <row r="1293" spans="1:15" x14ac:dyDescent="0.25">
      <c r="A1293" s="233"/>
      <c r="B1293" s="114">
        <v>300600065</v>
      </c>
      <c r="C1293" s="115" t="s">
        <v>1755</v>
      </c>
      <c r="D1293" s="181">
        <f t="shared" si="127"/>
        <v>30</v>
      </c>
      <c r="E1293" s="181" t="str">
        <f>_xlfn.XLOOKUP(D1293,Číselník!A:A,Číselník!B:B,"nenalezeno",0)</f>
        <v>FÚ pro Jihomoravský kraj</v>
      </c>
      <c r="F1293" s="181">
        <f t="shared" si="128"/>
        <v>3006</v>
      </c>
      <c r="G1293" s="181" t="str">
        <f>_xlfn.XLOOKUP(F1293,'Číselník II_stav 1. 7. 2026'!A:A,'Číselník II_stav 1. 7. 2026'!B:B,"nenalezeno",0)</f>
        <v>Sekce ÚP v Blansku</v>
      </c>
      <c r="H1293" s="181">
        <f t="shared" si="129"/>
        <v>300600</v>
      </c>
      <c r="I1293" s="181">
        <f t="shared" si="130"/>
        <v>65</v>
      </c>
      <c r="J1293" s="181" t="str">
        <f>'FÚ_stav 1. 7. 2026'!$A$4</f>
        <v>Ředitel FÚ</v>
      </c>
      <c r="K1293" s="181" t="s">
        <v>528</v>
      </c>
      <c r="L1293" s="181" t="str">
        <f t="shared" si="126"/>
        <v>Sekce ÚP v Blansku</v>
      </c>
      <c r="M1293" s="181" t="str">
        <f>_xlfn.XLOOKUP(I1293,'Sekce_ÚP_stav 1. 12. 2025'!$F$4:$F$71,'Sekce_ÚP_stav 1. 12. 2025'!$A$4:$A$71,"nenalezeno",0)</f>
        <v>Ředitel sekce ÚP</v>
      </c>
      <c r="N1293" s="181" t="str">
        <f>_xlfn.XLOOKUP(I1293,'Sekce_ÚP_stav 1. 12. 2025'!$F$4:$F$71,'Sekce_ÚP_stav 1. 12. 2025'!$C$4:$C$71,"nenalezeno",0)</f>
        <v>Oddělení sekretariátu a provozního zabezpečení</v>
      </c>
      <c r="O1293" s="181"/>
    </row>
    <row r="1294" spans="1:15" x14ac:dyDescent="0.25">
      <c r="A1294" s="233"/>
      <c r="B1294" s="114">
        <v>300600460</v>
      </c>
      <c r="C1294" s="115" t="s">
        <v>1756</v>
      </c>
      <c r="D1294" s="181">
        <f t="shared" si="127"/>
        <v>30</v>
      </c>
      <c r="E1294" s="181" t="str">
        <f>_xlfn.XLOOKUP(D1294,Číselník!A:A,Číselník!B:B,"nenalezeno",0)</f>
        <v>FÚ pro Jihomoravský kraj</v>
      </c>
      <c r="F1294" s="181">
        <f t="shared" si="128"/>
        <v>3006</v>
      </c>
      <c r="G1294" s="181" t="str">
        <f>_xlfn.XLOOKUP(F1294,'Číselník II_stav 1. 7. 2026'!A:A,'Číselník II_stav 1. 7. 2026'!B:B,"nenalezeno",0)</f>
        <v>Sekce ÚP v Blansku</v>
      </c>
      <c r="H1294" s="181">
        <f t="shared" si="129"/>
        <v>300600</v>
      </c>
      <c r="I1294" s="181">
        <f t="shared" si="130"/>
        <v>460</v>
      </c>
      <c r="J1294" s="181" t="str">
        <f>'FÚ_stav 1. 7. 2026'!$A$4</f>
        <v>Ředitel FÚ</v>
      </c>
      <c r="K1294" s="181" t="s">
        <v>528</v>
      </c>
      <c r="L1294" s="181" t="str">
        <f t="shared" si="126"/>
        <v>Sekce ÚP v Blansku</v>
      </c>
      <c r="M1294" s="181" t="str">
        <f>_xlfn.XLOOKUP(I1294,'Sekce_ÚP_stav 1. 12. 2025'!$F$4:$F$71,'Sekce_ÚP_stav 1. 12. 2025'!$A$4:$A$71,"nenalezeno",0)</f>
        <v>Ředitel sekce ÚP</v>
      </c>
      <c r="N1294" s="181" t="str">
        <f>_xlfn.XLOOKUP(I1294,'Sekce_ÚP_stav 1. 12. 2025'!$F$4:$F$71,'Sekce_ÚP_stav 1. 12. 2025'!$C$4:$C$71,"nenalezeno",0)</f>
        <v>Oddělení majetkových daní</v>
      </c>
      <c r="O1294" s="181"/>
    </row>
    <row r="1295" spans="1:15" x14ac:dyDescent="0.25">
      <c r="A1295" s="233"/>
      <c r="B1295" s="114">
        <v>300600510</v>
      </c>
      <c r="C1295" s="115" t="s">
        <v>1757</v>
      </c>
      <c r="D1295" s="181">
        <f t="shared" si="127"/>
        <v>30</v>
      </c>
      <c r="E1295" s="181" t="str">
        <f>_xlfn.XLOOKUP(D1295,Číselník!A:A,Číselník!B:B,"nenalezeno",0)</f>
        <v>FÚ pro Jihomoravský kraj</v>
      </c>
      <c r="F1295" s="181">
        <f t="shared" si="128"/>
        <v>3006</v>
      </c>
      <c r="G1295" s="181" t="str">
        <f>_xlfn.XLOOKUP(F1295,'Číselník II_stav 1. 7. 2026'!A:A,'Číselník II_stav 1. 7. 2026'!B:B,"nenalezeno",0)</f>
        <v>Sekce ÚP v Blansku</v>
      </c>
      <c r="H1295" s="181">
        <f t="shared" si="129"/>
        <v>300600</v>
      </c>
      <c r="I1295" s="181">
        <f t="shared" si="130"/>
        <v>510</v>
      </c>
      <c r="J1295" s="181" t="str">
        <f>'FÚ_stav 1. 7. 2026'!$A$4</f>
        <v>Ředitel FÚ</v>
      </c>
      <c r="K1295" s="181" t="s">
        <v>528</v>
      </c>
      <c r="L1295" s="181" t="str">
        <f t="shared" si="126"/>
        <v>Sekce ÚP v Blansku</v>
      </c>
      <c r="M1295" s="181" t="str">
        <f>_xlfn.XLOOKUP(I1295,'Sekce_ÚP_stav 1. 12. 2025'!$F$4:$F$71,'Sekce_ÚP_stav 1. 12. 2025'!$A$4:$A$71,"nenalezeno",0)</f>
        <v>Ředitel sekce ÚP</v>
      </c>
      <c r="N1295" s="181" t="str">
        <f>_xlfn.XLOOKUP(I1295,'Sekce_ÚP_stav 1. 12. 2025'!$F$4:$F$71,'Sekce_ÚP_stav 1. 12. 2025'!$C$4:$C$71,"nenalezeno",0)</f>
        <v>Oddělení správy registrů</v>
      </c>
      <c r="O1295" s="181"/>
    </row>
    <row r="1296" spans="1:15" x14ac:dyDescent="0.25">
      <c r="A1296" s="233"/>
      <c r="B1296" s="114">
        <v>300650050</v>
      </c>
      <c r="C1296" s="115" t="s">
        <v>1758</v>
      </c>
      <c r="D1296" s="181">
        <f t="shared" si="127"/>
        <v>30</v>
      </c>
      <c r="E1296" s="181" t="str">
        <f>_xlfn.XLOOKUP(D1296,Číselník!A:A,Číselník!B:B,"nenalezeno",0)</f>
        <v>FÚ pro Jihomoravský kraj</v>
      </c>
      <c r="F1296" s="181">
        <f t="shared" si="128"/>
        <v>3006</v>
      </c>
      <c r="G1296" s="181" t="str">
        <f>_xlfn.XLOOKUP(F1296,'Číselník II_stav 1. 7. 2026'!A:A,'Číselník II_stav 1. 7. 2026'!B:B,"nenalezeno",0)</f>
        <v>Sekce ÚP v Blansku</v>
      </c>
      <c r="H1296" s="181">
        <f t="shared" si="129"/>
        <v>300650</v>
      </c>
      <c r="I1296" s="181">
        <f t="shared" si="130"/>
        <v>50050</v>
      </c>
      <c r="J1296" s="181" t="str">
        <f>'FÚ_stav 1. 7. 2026'!$A$4</f>
        <v>Ředitel FÚ</v>
      </c>
      <c r="K1296" s="181" t="s">
        <v>528</v>
      </c>
      <c r="L1296" s="181" t="str">
        <f t="shared" si="126"/>
        <v>Sekce ÚP v Blansku</v>
      </c>
      <c r="M1296" s="181" t="str">
        <f>_xlfn.XLOOKUP(I1296,'Sekce_ÚP_stav 1. 12. 2025'!$F$4:$F$71,'Sekce_ÚP_stav 1. 12. 2025'!$A$4:$A$71,"nenalezeno",0)</f>
        <v>Ředitel sekce ÚP</v>
      </c>
      <c r="N1296" s="181" t="str">
        <f>_xlfn.XLOOKUP(I1296,'Sekce_ÚP_stav 1. 12. 2025'!$F$4:$F$71,'Sekce_ÚP_stav 1. 12. 2025'!$C$4:$C$71,"nenalezeno",0)</f>
        <v>Odbor vyměřovací</v>
      </c>
      <c r="O1296" s="181"/>
    </row>
    <row r="1297" spans="1:15" x14ac:dyDescent="0.25">
      <c r="A1297" s="233"/>
      <c r="B1297" s="114">
        <v>300650521</v>
      </c>
      <c r="C1297" s="115" t="s">
        <v>1759</v>
      </c>
      <c r="D1297" s="181">
        <f t="shared" si="127"/>
        <v>30</v>
      </c>
      <c r="E1297" s="181" t="str">
        <f>_xlfn.XLOOKUP(D1297,Číselník!A:A,Číselník!B:B,"nenalezeno",0)</f>
        <v>FÚ pro Jihomoravský kraj</v>
      </c>
      <c r="F1297" s="181">
        <f t="shared" si="128"/>
        <v>3006</v>
      </c>
      <c r="G1297" s="181" t="str">
        <f>_xlfn.XLOOKUP(F1297,'Číselník II_stav 1. 7. 2026'!A:A,'Číselník II_stav 1. 7. 2026'!B:B,"nenalezeno",0)</f>
        <v>Sekce ÚP v Blansku</v>
      </c>
      <c r="H1297" s="181">
        <f t="shared" si="129"/>
        <v>300650</v>
      </c>
      <c r="I1297" s="181">
        <f t="shared" si="130"/>
        <v>50521</v>
      </c>
      <c r="J1297" s="181" t="str">
        <f>'FÚ_stav 1. 7. 2026'!$A$4</f>
        <v>Ředitel FÚ</v>
      </c>
      <c r="K1297" s="181" t="s">
        <v>528</v>
      </c>
      <c r="L1297" s="181" t="str">
        <f t="shared" si="126"/>
        <v>Sekce ÚP v Blansku</v>
      </c>
      <c r="M1297" s="181" t="str">
        <f>_xlfn.XLOOKUP(I1297,'Sekce_ÚP_stav 1. 12. 2025'!$F$4:$F$71,'Sekce_ÚP_stav 1. 12. 2025'!$A$4:$A$71,"nenalezeno",0)</f>
        <v>Ředitel sekce ÚP</v>
      </c>
      <c r="N1297" s="181" t="str">
        <f>_xlfn.XLOOKUP(I1297,'Sekce_ÚP_stav 1. 12. 2025'!$F$4:$F$71,'Sekce_ÚP_stav 1. 12. 2025'!$C$4:$C$71,"nenalezeno",0)</f>
        <v>Odbor vyměřovací</v>
      </c>
      <c r="O1297" s="181" t="str">
        <f>_xlfn.XLOOKUP(I1297,'Sekce_ÚP_stav 1. 12. 2025'!$F$4:$F$71,'Sekce_ÚP_stav 1. 12. 2025'!$D$4:$D$71,"nenalezeno",0)</f>
        <v>Oddělení vyměřovací I</v>
      </c>
    </row>
    <row r="1298" spans="1:15" x14ac:dyDescent="0.25">
      <c r="A1298" s="233"/>
      <c r="B1298" s="114">
        <v>300650522</v>
      </c>
      <c r="C1298" s="115" t="s">
        <v>1760</v>
      </c>
      <c r="D1298" s="181">
        <f t="shared" si="127"/>
        <v>30</v>
      </c>
      <c r="E1298" s="181" t="str">
        <f>_xlfn.XLOOKUP(D1298,Číselník!A:A,Číselník!B:B,"nenalezeno",0)</f>
        <v>FÚ pro Jihomoravský kraj</v>
      </c>
      <c r="F1298" s="181">
        <f t="shared" si="128"/>
        <v>3006</v>
      </c>
      <c r="G1298" s="181" t="str">
        <f>_xlfn.XLOOKUP(F1298,'Číselník II_stav 1. 7. 2026'!A:A,'Číselník II_stav 1. 7. 2026'!B:B,"nenalezeno",0)</f>
        <v>Sekce ÚP v Blansku</v>
      </c>
      <c r="H1298" s="181">
        <f t="shared" si="129"/>
        <v>300650</v>
      </c>
      <c r="I1298" s="181">
        <f t="shared" si="130"/>
        <v>50522</v>
      </c>
      <c r="J1298" s="181" t="str">
        <f>'FÚ_stav 1. 7. 2026'!$A$4</f>
        <v>Ředitel FÚ</v>
      </c>
      <c r="K1298" s="181" t="s">
        <v>528</v>
      </c>
      <c r="L1298" s="181" t="str">
        <f t="shared" si="126"/>
        <v>Sekce ÚP v Blansku</v>
      </c>
      <c r="M1298" s="181" t="str">
        <f>_xlfn.XLOOKUP(I1298,'Sekce_ÚP_stav 1. 12. 2025'!$F$4:$F$71,'Sekce_ÚP_stav 1. 12. 2025'!$A$4:$A$71,"nenalezeno",0)</f>
        <v>Ředitel sekce ÚP</v>
      </c>
      <c r="N1298" s="181" t="str">
        <f>_xlfn.XLOOKUP(I1298,'Sekce_ÚP_stav 1. 12. 2025'!$F$4:$F$71,'Sekce_ÚP_stav 1. 12. 2025'!$C$4:$C$71,"nenalezeno",0)</f>
        <v>Odbor vyměřovací</v>
      </c>
      <c r="O1298" s="181" t="str">
        <f>_xlfn.XLOOKUP(I1298,'Sekce_ÚP_stav 1. 12. 2025'!$F$4:$F$71,'Sekce_ÚP_stav 1. 12. 2025'!$D$4:$D$71,"nenalezeno",0)</f>
        <v>Oddělení vyměřovací II</v>
      </c>
    </row>
    <row r="1299" spans="1:15" x14ac:dyDescent="0.25">
      <c r="A1299" s="233"/>
      <c r="B1299" s="114">
        <v>300650523</v>
      </c>
      <c r="C1299" s="115" t="s">
        <v>1761</v>
      </c>
      <c r="D1299" s="181">
        <f t="shared" si="127"/>
        <v>30</v>
      </c>
      <c r="E1299" s="181" t="str">
        <f>_xlfn.XLOOKUP(D1299,Číselník!A:A,Číselník!B:B,"nenalezeno",0)</f>
        <v>FÚ pro Jihomoravský kraj</v>
      </c>
      <c r="F1299" s="181">
        <f t="shared" si="128"/>
        <v>3006</v>
      </c>
      <c r="G1299" s="181" t="str">
        <f>_xlfn.XLOOKUP(F1299,'Číselník II_stav 1. 7. 2026'!A:A,'Číselník II_stav 1. 7. 2026'!B:B,"nenalezeno",0)</f>
        <v>Sekce ÚP v Blansku</v>
      </c>
      <c r="H1299" s="181">
        <f t="shared" si="129"/>
        <v>300650</v>
      </c>
      <c r="I1299" s="181">
        <f t="shared" si="130"/>
        <v>50523</v>
      </c>
      <c r="J1299" s="181" t="str">
        <f>'FÚ_stav 1. 7. 2026'!$A$4</f>
        <v>Ředitel FÚ</v>
      </c>
      <c r="K1299" s="181" t="s">
        <v>528</v>
      </c>
      <c r="L1299" s="181" t="str">
        <f t="shared" si="126"/>
        <v>Sekce ÚP v Blansku</v>
      </c>
      <c r="M1299" s="181" t="str">
        <f>_xlfn.XLOOKUP(I1299,'Sekce_ÚP_stav 1. 12. 2025'!$F$4:$F$71,'Sekce_ÚP_stav 1. 12. 2025'!$A$4:$A$71,"nenalezeno",0)</f>
        <v>Ředitel sekce ÚP</v>
      </c>
      <c r="N1299" s="181" t="str">
        <f>_xlfn.XLOOKUP(I1299,'Sekce_ÚP_stav 1. 12. 2025'!$F$4:$F$71,'Sekce_ÚP_stav 1. 12. 2025'!$C$4:$C$71,"nenalezeno",0)</f>
        <v>Odbor vyměřovací</v>
      </c>
      <c r="O1299" s="181" t="str">
        <f>_xlfn.XLOOKUP(I1299,'Sekce_ÚP_stav 1. 12. 2025'!$F$4:$F$71,'Sekce_ÚP_stav 1. 12. 2025'!$D$4:$D$71,"nenalezeno",0)</f>
        <v>Oddělení vyměřovací III</v>
      </c>
    </row>
    <row r="1300" spans="1:15" x14ac:dyDescent="0.25">
      <c r="A1300" s="233"/>
      <c r="B1300" s="114">
        <v>300650524</v>
      </c>
      <c r="C1300" s="115" t="s">
        <v>1762</v>
      </c>
      <c r="D1300" s="181">
        <f t="shared" si="127"/>
        <v>30</v>
      </c>
      <c r="E1300" s="181" t="str">
        <f>_xlfn.XLOOKUP(D1300,Číselník!A:A,Číselník!B:B,"nenalezeno",0)</f>
        <v>FÚ pro Jihomoravský kraj</v>
      </c>
      <c r="F1300" s="181">
        <f t="shared" si="128"/>
        <v>3006</v>
      </c>
      <c r="G1300" s="181" t="str">
        <f>_xlfn.XLOOKUP(F1300,'Číselník II_stav 1. 7. 2026'!A:A,'Číselník II_stav 1. 7. 2026'!B:B,"nenalezeno",0)</f>
        <v>Sekce ÚP v Blansku</v>
      </c>
      <c r="H1300" s="181">
        <f t="shared" si="129"/>
        <v>300650</v>
      </c>
      <c r="I1300" s="181">
        <f t="shared" si="130"/>
        <v>50524</v>
      </c>
      <c r="J1300" s="181" t="str">
        <f>'FÚ_stav 1. 7. 2026'!$A$4</f>
        <v>Ředitel FÚ</v>
      </c>
      <c r="K1300" s="181" t="s">
        <v>528</v>
      </c>
      <c r="L1300" s="181" t="str">
        <f t="shared" si="126"/>
        <v>Sekce ÚP v Blansku</v>
      </c>
      <c r="M1300" s="181" t="str">
        <f>_xlfn.XLOOKUP(I1300,'Sekce_ÚP_stav 1. 12. 2025'!$F$4:$F$71,'Sekce_ÚP_stav 1. 12. 2025'!$A$4:$A$71,"nenalezeno",0)</f>
        <v>Ředitel sekce ÚP</v>
      </c>
      <c r="N1300" s="181" t="str">
        <f>_xlfn.XLOOKUP(I1300,'Sekce_ÚP_stav 1. 12. 2025'!$F$4:$F$71,'Sekce_ÚP_stav 1. 12. 2025'!$C$4:$C$71,"nenalezeno",0)</f>
        <v>Odbor vyměřovací</v>
      </c>
      <c r="O1300" s="181" t="str">
        <f>_xlfn.XLOOKUP(I1300,'Sekce_ÚP_stav 1. 12. 2025'!$F$4:$F$71,'Sekce_ÚP_stav 1. 12. 2025'!$D$4:$D$71,"nenalezeno",0)</f>
        <v>Oddělení vyměřovací IV</v>
      </c>
    </row>
    <row r="1301" spans="1:15" x14ac:dyDescent="0.25">
      <c r="A1301" s="233"/>
      <c r="B1301" s="114">
        <v>300660050</v>
      </c>
      <c r="C1301" s="115" t="s">
        <v>1763</v>
      </c>
      <c r="D1301" s="181">
        <f t="shared" si="127"/>
        <v>30</v>
      </c>
      <c r="E1301" s="181" t="str">
        <f>_xlfn.XLOOKUP(D1301,Číselník!A:A,Číselník!B:B,"nenalezeno",0)</f>
        <v>FÚ pro Jihomoravský kraj</v>
      </c>
      <c r="F1301" s="181">
        <f t="shared" si="128"/>
        <v>3006</v>
      </c>
      <c r="G1301" s="181" t="str">
        <f>_xlfn.XLOOKUP(F1301,'Číselník II_stav 1. 7. 2026'!A:A,'Číselník II_stav 1. 7. 2026'!B:B,"nenalezeno",0)</f>
        <v>Sekce ÚP v Blansku</v>
      </c>
      <c r="H1301" s="181">
        <f t="shared" si="129"/>
        <v>300660</v>
      </c>
      <c r="I1301" s="181">
        <f t="shared" si="130"/>
        <v>60050</v>
      </c>
      <c r="J1301" s="181" t="str">
        <f>'FÚ_stav 1. 7. 2026'!$A$4</f>
        <v>Ředitel FÚ</v>
      </c>
      <c r="K1301" s="181" t="s">
        <v>528</v>
      </c>
      <c r="L1301" s="181" t="str">
        <f t="shared" si="126"/>
        <v>Sekce ÚP v Blansku</v>
      </c>
      <c r="M1301" s="181" t="str">
        <f>_xlfn.XLOOKUP(I1301,'Sekce_ÚP_stav 1. 12. 2025'!$F$4:$F$71,'Sekce_ÚP_stav 1. 12. 2025'!$A$4:$A$71,"nenalezeno",0)</f>
        <v>Ředitel sekce ÚP</v>
      </c>
      <c r="N1301" s="181" t="str">
        <f>_xlfn.XLOOKUP(I1301,'Sekce_ÚP_stav 1. 12. 2025'!$F$4:$F$71,'Sekce_ÚP_stav 1. 12. 2025'!$C$4:$C$71,"nenalezeno",0)</f>
        <v>Odbor kontrolní</v>
      </c>
      <c r="O1301" s="181"/>
    </row>
    <row r="1302" spans="1:15" x14ac:dyDescent="0.25">
      <c r="A1302" s="233"/>
      <c r="B1302" s="114">
        <v>300660561</v>
      </c>
      <c r="C1302" s="115" t="s">
        <v>1764</v>
      </c>
      <c r="D1302" s="181">
        <f t="shared" si="127"/>
        <v>30</v>
      </c>
      <c r="E1302" s="181" t="str">
        <f>_xlfn.XLOOKUP(D1302,Číselník!A:A,Číselník!B:B,"nenalezeno",0)</f>
        <v>FÚ pro Jihomoravský kraj</v>
      </c>
      <c r="F1302" s="181">
        <f t="shared" si="128"/>
        <v>3006</v>
      </c>
      <c r="G1302" s="181" t="str">
        <f>_xlfn.XLOOKUP(F1302,'Číselník II_stav 1. 7. 2026'!A:A,'Číselník II_stav 1. 7. 2026'!B:B,"nenalezeno",0)</f>
        <v>Sekce ÚP v Blansku</v>
      </c>
      <c r="H1302" s="181">
        <f t="shared" si="129"/>
        <v>300660</v>
      </c>
      <c r="I1302" s="181">
        <f t="shared" si="130"/>
        <v>60561</v>
      </c>
      <c r="J1302" s="181" t="str">
        <f>'FÚ_stav 1. 7. 2026'!$A$4</f>
        <v>Ředitel FÚ</v>
      </c>
      <c r="K1302" s="181" t="s">
        <v>528</v>
      </c>
      <c r="L1302" s="181" t="str">
        <f t="shared" si="126"/>
        <v>Sekce ÚP v Blansku</v>
      </c>
      <c r="M1302" s="181" t="str">
        <f>_xlfn.XLOOKUP(I1302,'Sekce_ÚP_stav 1. 12. 2025'!$F$4:$F$71,'Sekce_ÚP_stav 1. 12. 2025'!$A$4:$A$71,"nenalezeno",0)</f>
        <v>Ředitel sekce ÚP</v>
      </c>
      <c r="N1302" s="181" t="str">
        <f>_xlfn.XLOOKUP(I1302,'Sekce_ÚP_stav 1. 12. 2025'!$F$4:$F$71,'Sekce_ÚP_stav 1. 12. 2025'!$C$4:$C$71,"nenalezeno",0)</f>
        <v>Odbor kontrolní</v>
      </c>
      <c r="O1302" s="181" t="str">
        <f>_xlfn.XLOOKUP(I1302,'Sekce_ÚP_stav 1. 12. 2025'!$F$4:$F$71,'Sekce_ÚP_stav 1. 12. 2025'!$D$4:$D$71,"nenalezeno",0)</f>
        <v>Oddělení kontrolní I</v>
      </c>
    </row>
    <row r="1303" spans="1:15" x14ac:dyDescent="0.25">
      <c r="A1303" s="233"/>
      <c r="B1303" s="114">
        <v>300660562</v>
      </c>
      <c r="C1303" s="115" t="s">
        <v>1765</v>
      </c>
      <c r="D1303" s="181">
        <f t="shared" si="127"/>
        <v>30</v>
      </c>
      <c r="E1303" s="181" t="str">
        <f>_xlfn.XLOOKUP(D1303,Číselník!A:A,Číselník!B:B,"nenalezeno",0)</f>
        <v>FÚ pro Jihomoravský kraj</v>
      </c>
      <c r="F1303" s="181">
        <f t="shared" si="128"/>
        <v>3006</v>
      </c>
      <c r="G1303" s="181" t="str">
        <f>_xlfn.XLOOKUP(F1303,'Číselník II_stav 1. 7. 2026'!A:A,'Číselník II_stav 1. 7. 2026'!B:B,"nenalezeno",0)</f>
        <v>Sekce ÚP v Blansku</v>
      </c>
      <c r="H1303" s="181">
        <f t="shared" si="129"/>
        <v>300660</v>
      </c>
      <c r="I1303" s="181">
        <f t="shared" si="130"/>
        <v>60562</v>
      </c>
      <c r="J1303" s="181" t="str">
        <f>'FÚ_stav 1. 7. 2026'!$A$4</f>
        <v>Ředitel FÚ</v>
      </c>
      <c r="K1303" s="181" t="s">
        <v>528</v>
      </c>
      <c r="L1303" s="181" t="str">
        <f t="shared" si="126"/>
        <v>Sekce ÚP v Blansku</v>
      </c>
      <c r="M1303" s="181" t="str">
        <f>_xlfn.XLOOKUP(I1303,'Sekce_ÚP_stav 1. 12. 2025'!$F$4:$F$71,'Sekce_ÚP_stav 1. 12. 2025'!$A$4:$A$71,"nenalezeno",0)</f>
        <v>Ředitel sekce ÚP</v>
      </c>
      <c r="N1303" s="181" t="str">
        <f>_xlfn.XLOOKUP(I1303,'Sekce_ÚP_stav 1. 12. 2025'!$F$4:$F$71,'Sekce_ÚP_stav 1. 12. 2025'!$C$4:$C$71,"nenalezeno",0)</f>
        <v>Odbor kontrolní</v>
      </c>
      <c r="O1303" s="181" t="str">
        <f>_xlfn.XLOOKUP(I1303,'Sekce_ÚP_stav 1. 12. 2025'!$F$4:$F$71,'Sekce_ÚP_stav 1. 12. 2025'!$D$4:$D$71,"nenalezeno",0)</f>
        <v>Oddělení kontrolní II</v>
      </c>
    </row>
    <row r="1304" spans="1:15" x14ac:dyDescent="0.25">
      <c r="A1304" s="233"/>
      <c r="B1304" s="114">
        <v>300660563</v>
      </c>
      <c r="C1304" s="115" t="s">
        <v>1766</v>
      </c>
      <c r="D1304" s="181">
        <f t="shared" si="127"/>
        <v>30</v>
      </c>
      <c r="E1304" s="181" t="str">
        <f>_xlfn.XLOOKUP(D1304,Číselník!A:A,Číselník!B:B,"nenalezeno",0)</f>
        <v>FÚ pro Jihomoravský kraj</v>
      </c>
      <c r="F1304" s="181">
        <f t="shared" si="128"/>
        <v>3006</v>
      </c>
      <c r="G1304" s="181" t="str">
        <f>_xlfn.XLOOKUP(F1304,'Číselník II_stav 1. 7. 2026'!A:A,'Číselník II_stav 1. 7. 2026'!B:B,"nenalezeno",0)</f>
        <v>Sekce ÚP v Blansku</v>
      </c>
      <c r="H1304" s="181">
        <f t="shared" si="129"/>
        <v>300660</v>
      </c>
      <c r="I1304" s="181">
        <f t="shared" si="130"/>
        <v>60563</v>
      </c>
      <c r="J1304" s="181" t="str">
        <f>'FÚ_stav 1. 7. 2026'!$A$4</f>
        <v>Ředitel FÚ</v>
      </c>
      <c r="K1304" s="181" t="s">
        <v>528</v>
      </c>
      <c r="L1304" s="181" t="str">
        <f t="shared" si="126"/>
        <v>Sekce ÚP v Blansku</v>
      </c>
      <c r="M1304" s="181" t="str">
        <f>_xlfn.XLOOKUP(I1304,'Sekce_ÚP_stav 1. 12. 2025'!$F$4:$F$71,'Sekce_ÚP_stav 1. 12. 2025'!$A$4:$A$71,"nenalezeno",0)</f>
        <v>Ředitel sekce ÚP</v>
      </c>
      <c r="N1304" s="181" t="str">
        <f>_xlfn.XLOOKUP(I1304,'Sekce_ÚP_stav 1. 12. 2025'!$F$4:$F$71,'Sekce_ÚP_stav 1. 12. 2025'!$C$4:$C$71,"nenalezeno",0)</f>
        <v>Odbor kontrolní</v>
      </c>
      <c r="O1304" s="181" t="str">
        <f>_xlfn.XLOOKUP(I1304,'Sekce_ÚP_stav 1. 12. 2025'!$F$4:$F$71,'Sekce_ÚP_stav 1. 12. 2025'!$D$4:$D$71,"nenalezeno",0)</f>
        <v>Oddělení kontrolní III</v>
      </c>
    </row>
    <row r="1305" spans="1:15" x14ac:dyDescent="0.25">
      <c r="A1305" s="233"/>
      <c r="B1305" s="114">
        <v>300800030</v>
      </c>
      <c r="C1305" s="115" t="s">
        <v>1767</v>
      </c>
      <c r="D1305" s="181">
        <f t="shared" si="127"/>
        <v>30</v>
      </c>
      <c r="E1305" s="181" t="str">
        <f>_xlfn.XLOOKUP(D1305,Číselník!A:A,Číselník!B:B,"nenalezeno",0)</f>
        <v>FÚ pro Jihomoravský kraj</v>
      </c>
      <c r="F1305" s="181">
        <f t="shared" si="128"/>
        <v>3008</v>
      </c>
      <c r="G1305" s="181" t="str">
        <f>_xlfn.XLOOKUP(F1305,'Číselník II_stav 1. 7. 2026'!A:A,'Číselník II_stav 1. 7. 2026'!B:B,"nenalezeno",0)</f>
        <v>Sekce ÚP v Břeclavi</v>
      </c>
      <c r="H1305" s="181">
        <f t="shared" si="129"/>
        <v>300800</v>
      </c>
      <c r="I1305" s="181">
        <f t="shared" si="130"/>
        <v>30</v>
      </c>
      <c r="J1305" s="181" t="str">
        <f>'FÚ_stav 1. 7. 2026'!$A$4</f>
        <v>Ředitel FÚ</v>
      </c>
      <c r="K1305" s="181" t="s">
        <v>529</v>
      </c>
      <c r="L1305" s="181" t="str">
        <f t="shared" si="126"/>
        <v>Sekce ÚP v Břeclavi</v>
      </c>
      <c r="M1305" s="181" t="str">
        <f>_xlfn.XLOOKUP(I1305,'Sekce_ÚP_stav 1. 12. 2025'!$F$4:$F$71,'Sekce_ÚP_stav 1. 12. 2025'!$A$4:$A$71,"nenalezeno",0)</f>
        <v>Ředitel sekce ÚP</v>
      </c>
      <c r="N1305" s="181"/>
      <c r="O1305" s="181"/>
    </row>
    <row r="1306" spans="1:15" x14ac:dyDescent="0.25">
      <c r="A1306" s="233"/>
      <c r="B1306" s="114">
        <v>300800460</v>
      </c>
      <c r="C1306" s="115" t="s">
        <v>1768</v>
      </c>
      <c r="D1306" s="181">
        <f t="shared" si="127"/>
        <v>30</v>
      </c>
      <c r="E1306" s="181" t="str">
        <f>_xlfn.XLOOKUP(D1306,Číselník!A:A,Číselník!B:B,"nenalezeno",0)</f>
        <v>FÚ pro Jihomoravský kraj</v>
      </c>
      <c r="F1306" s="181">
        <f t="shared" si="128"/>
        <v>3008</v>
      </c>
      <c r="G1306" s="181" t="str">
        <f>_xlfn.XLOOKUP(F1306,'Číselník II_stav 1. 7. 2026'!A:A,'Číselník II_stav 1. 7. 2026'!B:B,"nenalezeno",0)</f>
        <v>Sekce ÚP v Břeclavi</v>
      </c>
      <c r="H1306" s="181">
        <f t="shared" si="129"/>
        <v>300800</v>
      </c>
      <c r="I1306" s="181">
        <f t="shared" si="130"/>
        <v>460</v>
      </c>
      <c r="J1306" s="181" t="str">
        <f>'FÚ_stav 1. 7. 2026'!$A$4</f>
        <v>Ředitel FÚ</v>
      </c>
      <c r="K1306" s="181" t="s">
        <v>529</v>
      </c>
      <c r="L1306" s="181" t="str">
        <f t="shared" si="126"/>
        <v>Sekce ÚP v Břeclavi</v>
      </c>
      <c r="M1306" s="181" t="str">
        <f>_xlfn.XLOOKUP(I1306,'Sekce_ÚP_stav 1. 12. 2025'!$F$4:$F$71,'Sekce_ÚP_stav 1. 12. 2025'!$A$4:$A$71,"nenalezeno",0)</f>
        <v>Ředitel sekce ÚP</v>
      </c>
      <c r="N1306" s="181" t="str">
        <f>_xlfn.XLOOKUP(I1306,'Sekce_ÚP_stav 1. 12. 2025'!$F$4:$F$71,'Sekce_ÚP_stav 1. 12. 2025'!$C$4:$C$71,"nenalezeno",0)</f>
        <v>Oddělení majetkových daní</v>
      </c>
      <c r="O1306" s="181"/>
    </row>
    <row r="1307" spans="1:15" x14ac:dyDescent="0.25">
      <c r="A1307" s="233"/>
      <c r="B1307" s="114">
        <v>300800510</v>
      </c>
      <c r="C1307" s="115" t="s">
        <v>1769</v>
      </c>
      <c r="D1307" s="181">
        <f t="shared" si="127"/>
        <v>30</v>
      </c>
      <c r="E1307" s="181" t="str">
        <f>_xlfn.XLOOKUP(D1307,Číselník!A:A,Číselník!B:B,"nenalezeno",0)</f>
        <v>FÚ pro Jihomoravský kraj</v>
      </c>
      <c r="F1307" s="181">
        <f t="shared" si="128"/>
        <v>3008</v>
      </c>
      <c r="G1307" s="181" t="str">
        <f>_xlfn.XLOOKUP(F1307,'Číselník II_stav 1. 7. 2026'!A:A,'Číselník II_stav 1. 7. 2026'!B:B,"nenalezeno",0)</f>
        <v>Sekce ÚP v Břeclavi</v>
      </c>
      <c r="H1307" s="181">
        <f t="shared" si="129"/>
        <v>300800</v>
      </c>
      <c r="I1307" s="181">
        <f t="shared" si="130"/>
        <v>510</v>
      </c>
      <c r="J1307" s="181" t="str">
        <f>'FÚ_stav 1. 7. 2026'!$A$4</f>
        <v>Ředitel FÚ</v>
      </c>
      <c r="K1307" s="181" t="s">
        <v>529</v>
      </c>
      <c r="L1307" s="181" t="str">
        <f t="shared" si="126"/>
        <v>Sekce ÚP v Břeclavi</v>
      </c>
      <c r="M1307" s="181" t="str">
        <f>_xlfn.XLOOKUP(I1307,'Sekce_ÚP_stav 1. 12. 2025'!$F$4:$F$71,'Sekce_ÚP_stav 1. 12. 2025'!$A$4:$A$71,"nenalezeno",0)</f>
        <v>Ředitel sekce ÚP</v>
      </c>
      <c r="N1307" s="181" t="str">
        <f>_xlfn.XLOOKUP(I1307,'Sekce_ÚP_stav 1. 12. 2025'!$F$4:$F$71,'Sekce_ÚP_stav 1. 12. 2025'!$C$4:$C$71,"nenalezeno",0)</f>
        <v>Oddělení správy registrů</v>
      </c>
      <c r="O1307" s="181"/>
    </row>
    <row r="1308" spans="1:15" x14ac:dyDescent="0.25">
      <c r="A1308" s="233"/>
      <c r="B1308" s="114">
        <v>300850050</v>
      </c>
      <c r="C1308" s="115" t="s">
        <v>1770</v>
      </c>
      <c r="D1308" s="181">
        <f t="shared" si="127"/>
        <v>30</v>
      </c>
      <c r="E1308" s="181" t="str">
        <f>_xlfn.XLOOKUP(D1308,Číselník!A:A,Číselník!B:B,"nenalezeno",0)</f>
        <v>FÚ pro Jihomoravský kraj</v>
      </c>
      <c r="F1308" s="181">
        <f t="shared" si="128"/>
        <v>3008</v>
      </c>
      <c r="G1308" s="181" t="str">
        <f>_xlfn.XLOOKUP(F1308,'Číselník II_stav 1. 7. 2026'!A:A,'Číselník II_stav 1. 7. 2026'!B:B,"nenalezeno",0)</f>
        <v>Sekce ÚP v Břeclavi</v>
      </c>
      <c r="H1308" s="181">
        <f t="shared" si="129"/>
        <v>300850</v>
      </c>
      <c r="I1308" s="181">
        <f t="shared" si="130"/>
        <v>50050</v>
      </c>
      <c r="J1308" s="181" t="str">
        <f>'FÚ_stav 1. 7. 2026'!$A$4</f>
        <v>Ředitel FÚ</v>
      </c>
      <c r="K1308" s="181" t="s">
        <v>529</v>
      </c>
      <c r="L1308" s="181" t="str">
        <f t="shared" si="126"/>
        <v>Sekce ÚP v Břeclavi</v>
      </c>
      <c r="M1308" s="181" t="str">
        <f>_xlfn.XLOOKUP(I1308,'Sekce_ÚP_stav 1. 12. 2025'!$F$4:$F$71,'Sekce_ÚP_stav 1. 12. 2025'!$A$4:$A$71,"nenalezeno",0)</f>
        <v>Ředitel sekce ÚP</v>
      </c>
      <c r="N1308" s="181" t="str">
        <f>_xlfn.XLOOKUP(I1308,'Sekce_ÚP_stav 1. 12. 2025'!$F$4:$F$71,'Sekce_ÚP_stav 1. 12. 2025'!$C$4:$C$71,"nenalezeno",0)</f>
        <v>Odbor vyměřovací</v>
      </c>
      <c r="O1308" s="181"/>
    </row>
    <row r="1309" spans="1:15" x14ac:dyDescent="0.25">
      <c r="A1309" s="233"/>
      <c r="B1309" s="114">
        <v>300850521</v>
      </c>
      <c r="C1309" s="115" t="s">
        <v>1771</v>
      </c>
      <c r="D1309" s="181">
        <f t="shared" si="127"/>
        <v>30</v>
      </c>
      <c r="E1309" s="181" t="str">
        <f>_xlfn.XLOOKUP(D1309,Číselník!A:A,Číselník!B:B,"nenalezeno",0)</f>
        <v>FÚ pro Jihomoravský kraj</v>
      </c>
      <c r="F1309" s="181">
        <f t="shared" si="128"/>
        <v>3008</v>
      </c>
      <c r="G1309" s="181" t="str">
        <f>_xlfn.XLOOKUP(F1309,'Číselník II_stav 1. 7. 2026'!A:A,'Číselník II_stav 1. 7. 2026'!B:B,"nenalezeno",0)</f>
        <v>Sekce ÚP v Břeclavi</v>
      </c>
      <c r="H1309" s="181">
        <f t="shared" si="129"/>
        <v>300850</v>
      </c>
      <c r="I1309" s="181">
        <f t="shared" si="130"/>
        <v>50521</v>
      </c>
      <c r="J1309" s="181" t="str">
        <f>'FÚ_stav 1. 7. 2026'!$A$4</f>
        <v>Ředitel FÚ</v>
      </c>
      <c r="K1309" s="181" t="s">
        <v>529</v>
      </c>
      <c r="L1309" s="181" t="str">
        <f t="shared" si="126"/>
        <v>Sekce ÚP v Břeclavi</v>
      </c>
      <c r="M1309" s="181" t="str">
        <f>_xlfn.XLOOKUP(I1309,'Sekce_ÚP_stav 1. 12. 2025'!$F$4:$F$71,'Sekce_ÚP_stav 1. 12. 2025'!$A$4:$A$71,"nenalezeno",0)</f>
        <v>Ředitel sekce ÚP</v>
      </c>
      <c r="N1309" s="181" t="str">
        <f>_xlfn.XLOOKUP(I1309,'Sekce_ÚP_stav 1. 12. 2025'!$F$4:$F$71,'Sekce_ÚP_stav 1. 12. 2025'!$C$4:$C$71,"nenalezeno",0)</f>
        <v>Odbor vyměřovací</v>
      </c>
      <c r="O1309" s="181" t="str">
        <f>_xlfn.XLOOKUP(I1309,'Sekce_ÚP_stav 1. 12. 2025'!$F$4:$F$71,'Sekce_ÚP_stav 1. 12. 2025'!$D$4:$D$71,"nenalezeno",0)</f>
        <v>Oddělení vyměřovací I</v>
      </c>
    </row>
    <row r="1310" spans="1:15" x14ac:dyDescent="0.25">
      <c r="A1310" s="233"/>
      <c r="B1310" s="114">
        <v>300850522</v>
      </c>
      <c r="C1310" s="115" t="s">
        <v>1772</v>
      </c>
      <c r="D1310" s="181">
        <f t="shared" si="127"/>
        <v>30</v>
      </c>
      <c r="E1310" s="181" t="str">
        <f>_xlfn.XLOOKUP(D1310,Číselník!A:A,Číselník!B:B,"nenalezeno",0)</f>
        <v>FÚ pro Jihomoravský kraj</v>
      </c>
      <c r="F1310" s="181">
        <f t="shared" si="128"/>
        <v>3008</v>
      </c>
      <c r="G1310" s="181" t="str">
        <f>_xlfn.XLOOKUP(F1310,'Číselník II_stav 1. 7. 2026'!A:A,'Číselník II_stav 1. 7. 2026'!B:B,"nenalezeno",0)</f>
        <v>Sekce ÚP v Břeclavi</v>
      </c>
      <c r="H1310" s="181">
        <f t="shared" si="129"/>
        <v>300850</v>
      </c>
      <c r="I1310" s="181">
        <f t="shared" si="130"/>
        <v>50522</v>
      </c>
      <c r="J1310" s="181" t="str">
        <f>'FÚ_stav 1. 7. 2026'!$A$4</f>
        <v>Ředitel FÚ</v>
      </c>
      <c r="K1310" s="181" t="s">
        <v>529</v>
      </c>
      <c r="L1310" s="181" t="str">
        <f t="shared" si="126"/>
        <v>Sekce ÚP v Břeclavi</v>
      </c>
      <c r="M1310" s="181" t="str">
        <f>_xlfn.XLOOKUP(I1310,'Sekce_ÚP_stav 1. 12. 2025'!$F$4:$F$71,'Sekce_ÚP_stav 1. 12. 2025'!$A$4:$A$71,"nenalezeno",0)</f>
        <v>Ředitel sekce ÚP</v>
      </c>
      <c r="N1310" s="181" t="str">
        <f>_xlfn.XLOOKUP(I1310,'Sekce_ÚP_stav 1. 12. 2025'!$F$4:$F$71,'Sekce_ÚP_stav 1. 12. 2025'!$C$4:$C$71,"nenalezeno",0)</f>
        <v>Odbor vyměřovací</v>
      </c>
      <c r="O1310" s="181" t="str">
        <f>_xlfn.XLOOKUP(I1310,'Sekce_ÚP_stav 1. 12. 2025'!$F$4:$F$71,'Sekce_ÚP_stav 1. 12. 2025'!$D$4:$D$71,"nenalezeno",0)</f>
        <v>Oddělení vyměřovací II</v>
      </c>
    </row>
    <row r="1311" spans="1:15" x14ac:dyDescent="0.25">
      <c r="A1311" s="233"/>
      <c r="B1311" s="114">
        <v>300850523</v>
      </c>
      <c r="C1311" s="115" t="s">
        <v>1773</v>
      </c>
      <c r="D1311" s="181">
        <f t="shared" si="127"/>
        <v>30</v>
      </c>
      <c r="E1311" s="181" t="str">
        <f>_xlfn.XLOOKUP(D1311,Číselník!A:A,Číselník!B:B,"nenalezeno",0)</f>
        <v>FÚ pro Jihomoravský kraj</v>
      </c>
      <c r="F1311" s="181">
        <f t="shared" si="128"/>
        <v>3008</v>
      </c>
      <c r="G1311" s="181" t="str">
        <f>_xlfn.XLOOKUP(F1311,'Číselník II_stav 1. 7. 2026'!A:A,'Číselník II_stav 1. 7. 2026'!B:B,"nenalezeno",0)</f>
        <v>Sekce ÚP v Břeclavi</v>
      </c>
      <c r="H1311" s="181">
        <f t="shared" si="129"/>
        <v>300850</v>
      </c>
      <c r="I1311" s="181">
        <f t="shared" si="130"/>
        <v>50523</v>
      </c>
      <c r="J1311" s="181" t="str">
        <f>'FÚ_stav 1. 7. 2026'!$A$4</f>
        <v>Ředitel FÚ</v>
      </c>
      <c r="K1311" s="181" t="s">
        <v>529</v>
      </c>
      <c r="L1311" s="181" t="str">
        <f t="shared" si="126"/>
        <v>Sekce ÚP v Břeclavi</v>
      </c>
      <c r="M1311" s="181" t="str">
        <f>_xlfn.XLOOKUP(I1311,'Sekce_ÚP_stav 1. 12. 2025'!$F$4:$F$71,'Sekce_ÚP_stav 1. 12. 2025'!$A$4:$A$71,"nenalezeno",0)</f>
        <v>Ředitel sekce ÚP</v>
      </c>
      <c r="N1311" s="181" t="str">
        <f>_xlfn.XLOOKUP(I1311,'Sekce_ÚP_stav 1. 12. 2025'!$F$4:$F$71,'Sekce_ÚP_stav 1. 12. 2025'!$C$4:$C$71,"nenalezeno",0)</f>
        <v>Odbor vyměřovací</v>
      </c>
      <c r="O1311" s="181" t="str">
        <f>_xlfn.XLOOKUP(I1311,'Sekce_ÚP_stav 1. 12. 2025'!$F$4:$F$71,'Sekce_ÚP_stav 1. 12. 2025'!$D$4:$D$71,"nenalezeno",0)</f>
        <v>Oddělení vyměřovací III</v>
      </c>
    </row>
    <row r="1312" spans="1:15" x14ac:dyDescent="0.25">
      <c r="A1312" s="233"/>
      <c r="B1312" s="114">
        <v>300850524</v>
      </c>
      <c r="C1312" s="115" t="s">
        <v>1774</v>
      </c>
      <c r="D1312" s="181">
        <f t="shared" si="127"/>
        <v>30</v>
      </c>
      <c r="E1312" s="181" t="str">
        <f>_xlfn.XLOOKUP(D1312,Číselník!A:A,Číselník!B:B,"nenalezeno",0)</f>
        <v>FÚ pro Jihomoravský kraj</v>
      </c>
      <c r="F1312" s="181">
        <f t="shared" si="128"/>
        <v>3008</v>
      </c>
      <c r="G1312" s="181" t="str">
        <f>_xlfn.XLOOKUP(F1312,'Číselník II_stav 1. 7. 2026'!A:A,'Číselník II_stav 1. 7. 2026'!B:B,"nenalezeno",0)</f>
        <v>Sekce ÚP v Břeclavi</v>
      </c>
      <c r="H1312" s="181">
        <f t="shared" si="129"/>
        <v>300850</v>
      </c>
      <c r="I1312" s="181">
        <f t="shared" si="130"/>
        <v>50524</v>
      </c>
      <c r="J1312" s="181" t="str">
        <f>'FÚ_stav 1. 7. 2026'!$A$4</f>
        <v>Ředitel FÚ</v>
      </c>
      <c r="K1312" s="181" t="s">
        <v>529</v>
      </c>
      <c r="L1312" s="181" t="str">
        <f t="shared" si="126"/>
        <v>Sekce ÚP v Břeclavi</v>
      </c>
      <c r="M1312" s="181" t="str">
        <f>_xlfn.XLOOKUP(I1312,'Sekce_ÚP_stav 1. 12. 2025'!$F$4:$F$71,'Sekce_ÚP_stav 1. 12. 2025'!$A$4:$A$71,"nenalezeno",0)</f>
        <v>Ředitel sekce ÚP</v>
      </c>
      <c r="N1312" s="181" t="str">
        <f>_xlfn.XLOOKUP(I1312,'Sekce_ÚP_stav 1. 12. 2025'!$F$4:$F$71,'Sekce_ÚP_stav 1. 12. 2025'!$C$4:$C$71,"nenalezeno",0)</f>
        <v>Odbor vyměřovací</v>
      </c>
      <c r="O1312" s="181" t="str">
        <f>_xlfn.XLOOKUP(I1312,'Sekce_ÚP_stav 1. 12. 2025'!$F$4:$F$71,'Sekce_ÚP_stav 1. 12. 2025'!$D$4:$D$71,"nenalezeno",0)</f>
        <v>Oddělení vyměřovací IV</v>
      </c>
    </row>
    <row r="1313" spans="1:15" x14ac:dyDescent="0.25">
      <c r="A1313" s="233"/>
      <c r="B1313" s="114">
        <v>300860050</v>
      </c>
      <c r="C1313" s="115" t="s">
        <v>1775</v>
      </c>
      <c r="D1313" s="181">
        <f t="shared" si="127"/>
        <v>30</v>
      </c>
      <c r="E1313" s="181" t="str">
        <f>_xlfn.XLOOKUP(D1313,Číselník!A:A,Číselník!B:B,"nenalezeno",0)</f>
        <v>FÚ pro Jihomoravský kraj</v>
      </c>
      <c r="F1313" s="181">
        <f t="shared" si="128"/>
        <v>3008</v>
      </c>
      <c r="G1313" s="181" t="str">
        <f>_xlfn.XLOOKUP(F1313,'Číselník II_stav 1. 7. 2026'!A:A,'Číselník II_stav 1. 7. 2026'!B:B,"nenalezeno",0)</f>
        <v>Sekce ÚP v Břeclavi</v>
      </c>
      <c r="H1313" s="181">
        <f t="shared" si="129"/>
        <v>300860</v>
      </c>
      <c r="I1313" s="181">
        <f t="shared" si="130"/>
        <v>60050</v>
      </c>
      <c r="J1313" s="181" t="str">
        <f>'FÚ_stav 1. 7. 2026'!$A$4</f>
        <v>Ředitel FÚ</v>
      </c>
      <c r="K1313" s="181" t="s">
        <v>529</v>
      </c>
      <c r="L1313" s="181" t="str">
        <f t="shared" si="126"/>
        <v>Sekce ÚP v Břeclavi</v>
      </c>
      <c r="M1313" s="181" t="str">
        <f>_xlfn.XLOOKUP(I1313,'Sekce_ÚP_stav 1. 12. 2025'!$F$4:$F$71,'Sekce_ÚP_stav 1. 12. 2025'!$A$4:$A$71,"nenalezeno",0)</f>
        <v>Ředitel sekce ÚP</v>
      </c>
      <c r="N1313" s="181" t="str">
        <f>_xlfn.XLOOKUP(I1313,'Sekce_ÚP_stav 1. 12. 2025'!$F$4:$F$71,'Sekce_ÚP_stav 1. 12. 2025'!$C$4:$C$71,"nenalezeno",0)</f>
        <v>Odbor kontrolní</v>
      </c>
      <c r="O1313" s="181"/>
    </row>
    <row r="1314" spans="1:15" x14ac:dyDescent="0.25">
      <c r="A1314" s="233"/>
      <c r="B1314" s="114">
        <v>300860561</v>
      </c>
      <c r="C1314" s="115" t="s">
        <v>1776</v>
      </c>
      <c r="D1314" s="181">
        <f t="shared" si="127"/>
        <v>30</v>
      </c>
      <c r="E1314" s="181" t="str">
        <f>_xlfn.XLOOKUP(D1314,Číselník!A:A,Číselník!B:B,"nenalezeno",0)</f>
        <v>FÚ pro Jihomoravský kraj</v>
      </c>
      <c r="F1314" s="181">
        <f t="shared" si="128"/>
        <v>3008</v>
      </c>
      <c r="G1314" s="181" t="str">
        <f>_xlfn.XLOOKUP(F1314,'Číselník II_stav 1. 7. 2026'!A:A,'Číselník II_stav 1. 7. 2026'!B:B,"nenalezeno",0)</f>
        <v>Sekce ÚP v Břeclavi</v>
      </c>
      <c r="H1314" s="181">
        <f t="shared" si="129"/>
        <v>300860</v>
      </c>
      <c r="I1314" s="181">
        <f t="shared" si="130"/>
        <v>60561</v>
      </c>
      <c r="J1314" s="181" t="str">
        <f>'FÚ_stav 1. 7. 2026'!$A$4</f>
        <v>Ředitel FÚ</v>
      </c>
      <c r="K1314" s="181" t="s">
        <v>529</v>
      </c>
      <c r="L1314" s="181" t="str">
        <f t="shared" si="126"/>
        <v>Sekce ÚP v Břeclavi</v>
      </c>
      <c r="M1314" s="181" t="str">
        <f>_xlfn.XLOOKUP(I1314,'Sekce_ÚP_stav 1. 12. 2025'!$F$4:$F$71,'Sekce_ÚP_stav 1. 12. 2025'!$A$4:$A$71,"nenalezeno",0)</f>
        <v>Ředitel sekce ÚP</v>
      </c>
      <c r="N1314" s="181" t="str">
        <f>_xlfn.XLOOKUP(I1314,'Sekce_ÚP_stav 1. 12. 2025'!$F$4:$F$71,'Sekce_ÚP_stav 1. 12. 2025'!$C$4:$C$71,"nenalezeno",0)</f>
        <v>Odbor kontrolní</v>
      </c>
      <c r="O1314" s="181" t="str">
        <f>_xlfn.XLOOKUP(I1314,'Sekce_ÚP_stav 1. 12. 2025'!$F$4:$F$71,'Sekce_ÚP_stav 1. 12. 2025'!$D$4:$D$71,"nenalezeno",0)</f>
        <v>Oddělení kontrolní I</v>
      </c>
    </row>
    <row r="1315" spans="1:15" x14ac:dyDescent="0.25">
      <c r="A1315" s="233"/>
      <c r="B1315" s="114">
        <v>300860562</v>
      </c>
      <c r="C1315" s="115" t="s">
        <v>1777</v>
      </c>
      <c r="D1315" s="181">
        <f t="shared" si="127"/>
        <v>30</v>
      </c>
      <c r="E1315" s="181" t="str">
        <f>_xlfn.XLOOKUP(D1315,Číselník!A:A,Číselník!B:B,"nenalezeno",0)</f>
        <v>FÚ pro Jihomoravský kraj</v>
      </c>
      <c r="F1315" s="181">
        <f t="shared" si="128"/>
        <v>3008</v>
      </c>
      <c r="G1315" s="181" t="str">
        <f>_xlfn.XLOOKUP(F1315,'Číselník II_stav 1. 7. 2026'!A:A,'Číselník II_stav 1. 7. 2026'!B:B,"nenalezeno",0)</f>
        <v>Sekce ÚP v Břeclavi</v>
      </c>
      <c r="H1315" s="181">
        <f t="shared" si="129"/>
        <v>300860</v>
      </c>
      <c r="I1315" s="181">
        <f t="shared" si="130"/>
        <v>60562</v>
      </c>
      <c r="J1315" s="181" t="str">
        <f>'FÚ_stav 1. 7. 2026'!$A$4</f>
        <v>Ředitel FÚ</v>
      </c>
      <c r="K1315" s="181" t="s">
        <v>529</v>
      </c>
      <c r="L1315" s="181" t="str">
        <f t="shared" si="126"/>
        <v>Sekce ÚP v Břeclavi</v>
      </c>
      <c r="M1315" s="181" t="str">
        <f>_xlfn.XLOOKUP(I1315,'Sekce_ÚP_stav 1. 12. 2025'!$F$4:$F$71,'Sekce_ÚP_stav 1. 12. 2025'!$A$4:$A$71,"nenalezeno",0)</f>
        <v>Ředitel sekce ÚP</v>
      </c>
      <c r="N1315" s="181" t="str">
        <f>_xlfn.XLOOKUP(I1315,'Sekce_ÚP_stav 1. 12. 2025'!$F$4:$F$71,'Sekce_ÚP_stav 1. 12. 2025'!$C$4:$C$71,"nenalezeno",0)</f>
        <v>Odbor kontrolní</v>
      </c>
      <c r="O1315" s="181" t="str">
        <f>_xlfn.XLOOKUP(I1315,'Sekce_ÚP_stav 1. 12. 2025'!$F$4:$F$71,'Sekce_ÚP_stav 1. 12. 2025'!$D$4:$D$71,"nenalezeno",0)</f>
        <v>Oddělení kontrolní II</v>
      </c>
    </row>
    <row r="1316" spans="1:15" x14ac:dyDescent="0.25">
      <c r="A1316" s="233"/>
      <c r="B1316" s="114">
        <v>300860563</v>
      </c>
      <c r="C1316" s="115" t="s">
        <v>1778</v>
      </c>
      <c r="D1316" s="181">
        <f t="shared" si="127"/>
        <v>30</v>
      </c>
      <c r="E1316" s="181" t="str">
        <f>_xlfn.XLOOKUP(D1316,Číselník!A:A,Číselník!B:B,"nenalezeno",0)</f>
        <v>FÚ pro Jihomoravský kraj</v>
      </c>
      <c r="F1316" s="181">
        <f t="shared" si="128"/>
        <v>3008</v>
      </c>
      <c r="G1316" s="181" t="str">
        <f>_xlfn.XLOOKUP(F1316,'Číselník II_stav 1. 7. 2026'!A:A,'Číselník II_stav 1. 7. 2026'!B:B,"nenalezeno",0)</f>
        <v>Sekce ÚP v Břeclavi</v>
      </c>
      <c r="H1316" s="181">
        <f t="shared" si="129"/>
        <v>300860</v>
      </c>
      <c r="I1316" s="181">
        <f t="shared" si="130"/>
        <v>60563</v>
      </c>
      <c r="J1316" s="181" t="str">
        <f>'FÚ_stav 1. 7. 2026'!$A$4</f>
        <v>Ředitel FÚ</v>
      </c>
      <c r="K1316" s="181" t="s">
        <v>529</v>
      </c>
      <c r="L1316" s="181" t="str">
        <f t="shared" si="126"/>
        <v>Sekce ÚP v Břeclavi</v>
      </c>
      <c r="M1316" s="181" t="str">
        <f>_xlfn.XLOOKUP(I1316,'Sekce_ÚP_stav 1. 12. 2025'!$F$4:$F$71,'Sekce_ÚP_stav 1. 12. 2025'!$A$4:$A$71,"nenalezeno",0)</f>
        <v>Ředitel sekce ÚP</v>
      </c>
      <c r="N1316" s="181" t="str">
        <f>_xlfn.XLOOKUP(I1316,'Sekce_ÚP_stav 1. 12. 2025'!$F$4:$F$71,'Sekce_ÚP_stav 1. 12. 2025'!$C$4:$C$71,"nenalezeno",0)</f>
        <v>Odbor kontrolní</v>
      </c>
      <c r="O1316" s="181" t="str">
        <f>_xlfn.XLOOKUP(I1316,'Sekce_ÚP_stav 1. 12. 2025'!$F$4:$F$71,'Sekce_ÚP_stav 1. 12. 2025'!$D$4:$D$71,"nenalezeno",0)</f>
        <v>Oddělení kontrolní III</v>
      </c>
    </row>
    <row r="1317" spans="1:15" x14ac:dyDescent="0.25">
      <c r="A1317" s="233"/>
      <c r="B1317" s="114">
        <v>301000030</v>
      </c>
      <c r="C1317" s="115" t="s">
        <v>1779</v>
      </c>
      <c r="D1317" s="181">
        <f t="shared" si="127"/>
        <v>30</v>
      </c>
      <c r="E1317" s="181" t="str">
        <f>_xlfn.XLOOKUP(D1317,Číselník!A:A,Číselník!B:B,"nenalezeno",0)</f>
        <v>FÚ pro Jihomoravský kraj</v>
      </c>
      <c r="F1317" s="181">
        <f t="shared" si="128"/>
        <v>3010</v>
      </c>
      <c r="G1317" s="181" t="str">
        <f>_xlfn.XLOOKUP(F1317,'Číselník II_stav 1. 7. 2026'!A:A,'Číselník II_stav 1. 7. 2026'!B:B,"nenalezeno",0)</f>
        <v>Sekce ÚP v Hodoníně</v>
      </c>
      <c r="H1317" s="181">
        <f t="shared" si="129"/>
        <v>301000</v>
      </c>
      <c r="I1317" s="181">
        <f t="shared" si="130"/>
        <v>30</v>
      </c>
      <c r="J1317" s="181" t="str">
        <f>'FÚ_stav 1. 7. 2026'!$A$4</f>
        <v>Ředitel FÚ</v>
      </c>
      <c r="K1317" s="181" t="s">
        <v>530</v>
      </c>
      <c r="L1317" s="181" t="str">
        <f t="shared" si="126"/>
        <v>Sekce ÚP v Hodoníně</v>
      </c>
      <c r="M1317" s="181" t="str">
        <f>_xlfn.XLOOKUP(I1317,'Sekce_ÚP_stav 1. 12. 2025'!$F$4:$F$71,'Sekce_ÚP_stav 1. 12. 2025'!$A$4:$A$71,"nenalezeno",0)</f>
        <v>Ředitel sekce ÚP</v>
      </c>
      <c r="N1317" s="181"/>
      <c r="O1317" s="181"/>
    </row>
    <row r="1318" spans="1:15" x14ac:dyDescent="0.25">
      <c r="A1318" s="233"/>
      <c r="B1318" s="114">
        <v>301000510</v>
      </c>
      <c r="C1318" s="115" t="s">
        <v>1781</v>
      </c>
      <c r="D1318" s="181">
        <f t="shared" si="127"/>
        <v>30</v>
      </c>
      <c r="E1318" s="181" t="str">
        <f>_xlfn.XLOOKUP(D1318,Číselník!A:A,Číselník!B:B,"nenalezeno",0)</f>
        <v>FÚ pro Jihomoravský kraj</v>
      </c>
      <c r="F1318" s="181">
        <f t="shared" si="128"/>
        <v>3010</v>
      </c>
      <c r="G1318" s="181" t="str">
        <f>_xlfn.XLOOKUP(F1318,'Číselník II_stav 1. 7. 2026'!A:A,'Číselník II_stav 1. 7. 2026'!B:B,"nenalezeno",0)</f>
        <v>Sekce ÚP v Hodoníně</v>
      </c>
      <c r="H1318" s="181">
        <f t="shared" si="129"/>
        <v>301000</v>
      </c>
      <c r="I1318" s="181">
        <f t="shared" si="130"/>
        <v>510</v>
      </c>
      <c r="J1318" s="181" t="str">
        <f>'FÚ_stav 1. 7. 2026'!$A$4</f>
        <v>Ředitel FÚ</v>
      </c>
      <c r="K1318" s="181" t="s">
        <v>530</v>
      </c>
      <c r="L1318" s="181" t="str">
        <f t="shared" si="126"/>
        <v>Sekce ÚP v Hodoníně</v>
      </c>
      <c r="M1318" s="181" t="str">
        <f>_xlfn.XLOOKUP(I1318,'Sekce_ÚP_stav 1. 12. 2025'!$F$4:$F$71,'Sekce_ÚP_stav 1. 12. 2025'!$A$4:$A$71,"nenalezeno",0)</f>
        <v>Ředitel sekce ÚP</v>
      </c>
      <c r="N1318" s="181" t="str">
        <f>_xlfn.XLOOKUP(I1318,'Sekce_ÚP_stav 1. 12. 2025'!$F$4:$F$71,'Sekce_ÚP_stav 1. 12. 2025'!$C$4:$C$71,"nenalezeno",0)</f>
        <v>Oddělení správy registrů</v>
      </c>
      <c r="O1318" s="181"/>
    </row>
    <row r="1319" spans="1:15" x14ac:dyDescent="0.25">
      <c r="A1319" s="233"/>
      <c r="B1319" s="114">
        <v>301000460</v>
      </c>
      <c r="C1319" s="187" t="s">
        <v>1780</v>
      </c>
      <c r="D1319" s="181">
        <f t="shared" si="127"/>
        <v>30</v>
      </c>
      <c r="E1319" s="181" t="str">
        <f>_xlfn.XLOOKUP(D1319,Číselník!A:A,Číselník!B:B,"nenalezeno",0)</f>
        <v>FÚ pro Jihomoravský kraj</v>
      </c>
      <c r="F1319" s="181">
        <f t="shared" si="128"/>
        <v>3010</v>
      </c>
      <c r="G1319" s="181" t="str">
        <f>_xlfn.XLOOKUP(F1319,'Číselník II_stav 1. 7. 2026'!A:A,'Číselník II_stav 1. 7. 2026'!B:B,"nenalezeno",0)</f>
        <v>Sekce ÚP v Hodoníně</v>
      </c>
      <c r="H1319" s="181">
        <f t="shared" si="129"/>
        <v>301000</v>
      </c>
      <c r="I1319" s="181">
        <f t="shared" si="130"/>
        <v>460</v>
      </c>
      <c r="J1319" s="181" t="str">
        <f>'FÚ_stav 1. 7. 2026'!$A$4</f>
        <v>Ředitel FÚ</v>
      </c>
      <c r="K1319" s="181" t="s">
        <v>530</v>
      </c>
      <c r="L1319" s="181" t="str">
        <f t="shared" si="126"/>
        <v>Sekce ÚP v Hodoníně</v>
      </c>
      <c r="M1319" s="181" t="str">
        <f>_xlfn.XLOOKUP(I1319,'Sekce_ÚP_stav 1. 12. 2025'!$F$4:$F$71,'Sekce_ÚP_stav 1. 12. 2025'!$A$4:$A$71,"nenalezeno",0)</f>
        <v>Ředitel sekce ÚP</v>
      </c>
      <c r="N1319" s="181" t="str">
        <f>_xlfn.XLOOKUP(I1319,'Sekce_ÚP_stav 1. 12. 2025'!$F$4:$F$71,'Sekce_ÚP_stav 1. 12. 2025'!$C$4:$C$71,"nenalezeno",0)</f>
        <v>Oddělení majetkových daní</v>
      </c>
      <c r="O1319" s="181"/>
    </row>
    <row r="1320" spans="1:15" x14ac:dyDescent="0.25">
      <c r="A1320" s="233"/>
      <c r="B1320" s="95">
        <v>301051050</v>
      </c>
      <c r="C1320" s="109" t="s">
        <v>2479</v>
      </c>
      <c r="D1320" s="181">
        <f t="shared" si="127"/>
        <v>30</v>
      </c>
      <c r="E1320" s="181" t="str">
        <f>_xlfn.XLOOKUP(D1320,Číselník!A:A,Číselník!B:B,"nenalezeno",0)</f>
        <v>FÚ pro Jihomoravský kraj</v>
      </c>
      <c r="F1320" s="181">
        <f t="shared" si="128"/>
        <v>3010</v>
      </c>
      <c r="G1320" s="181" t="str">
        <f>_xlfn.XLOOKUP(F1320,'Číselník II_stav 1. 7. 2026'!A:A,'Číselník II_stav 1. 7. 2026'!B:B,"nenalezeno",0)</f>
        <v>Sekce ÚP v Hodoníně</v>
      </c>
      <c r="H1320" s="181">
        <f t="shared" si="129"/>
        <v>301051</v>
      </c>
      <c r="I1320" s="181">
        <f t="shared" si="130"/>
        <v>51050</v>
      </c>
      <c r="J1320" s="181" t="str">
        <f>'FÚ_stav 1. 7. 2026'!$A$4</f>
        <v>Ředitel FÚ</v>
      </c>
      <c r="K1320" s="181" t="s">
        <v>530</v>
      </c>
      <c r="L1320" s="181" t="str">
        <f t="shared" si="126"/>
        <v>Sekce ÚP v Hodoníně</v>
      </c>
      <c r="M1320" s="181" t="str">
        <f>_xlfn.XLOOKUP(I1320,'Sekce_ÚP_stav 1. 12. 2025'!$F$4:$F$71,'Sekce_ÚP_stav 1. 12. 2025'!$A$4:$A$71,"nenalezeno",0)</f>
        <v>Ředitel sekce ÚP</v>
      </c>
      <c r="N1320" s="181" t="str">
        <f>_xlfn.XLOOKUP(I1320,'Sekce_ÚP_stav 1. 12. 2025'!$F$4:$F$71,'Sekce_ÚP_stav 1. 12. 2025'!$C$4:$C$71,"nenalezeno",0)</f>
        <v>Odbor vyměřovací I</v>
      </c>
      <c r="O1320" s="181"/>
    </row>
    <row r="1321" spans="1:15" x14ac:dyDescent="0.25">
      <c r="A1321" s="233"/>
      <c r="B1321" s="95">
        <v>301051521</v>
      </c>
      <c r="C1321" s="109" t="s">
        <v>2480</v>
      </c>
      <c r="D1321" s="181">
        <f t="shared" si="127"/>
        <v>30</v>
      </c>
      <c r="E1321" s="181" t="str">
        <f>_xlfn.XLOOKUP(D1321,Číselník!A:A,Číselník!B:B,"nenalezeno",0)</f>
        <v>FÚ pro Jihomoravský kraj</v>
      </c>
      <c r="F1321" s="181">
        <f t="shared" si="128"/>
        <v>3010</v>
      </c>
      <c r="G1321" s="181" t="str">
        <f>_xlfn.XLOOKUP(F1321,'Číselník II_stav 1. 7. 2026'!A:A,'Číselník II_stav 1. 7. 2026'!B:B,"nenalezeno",0)</f>
        <v>Sekce ÚP v Hodoníně</v>
      </c>
      <c r="H1321" s="181">
        <f t="shared" si="129"/>
        <v>301051</v>
      </c>
      <c r="I1321" s="181">
        <f t="shared" si="130"/>
        <v>51521</v>
      </c>
      <c r="J1321" s="181" t="str">
        <f>'FÚ_stav 1. 7. 2026'!$A$4</f>
        <v>Ředitel FÚ</v>
      </c>
      <c r="K1321" s="181" t="s">
        <v>530</v>
      </c>
      <c r="L1321" s="181" t="str">
        <f t="shared" si="126"/>
        <v>Sekce ÚP v Hodoníně</v>
      </c>
      <c r="M1321" s="181" t="str">
        <f>_xlfn.XLOOKUP(I1321,'Sekce_ÚP_stav 1. 12. 2025'!$F$4:$F$71,'Sekce_ÚP_stav 1. 12. 2025'!$A$4:$A$71,"nenalezeno",0)</f>
        <v>Ředitel sekce ÚP</v>
      </c>
      <c r="N1321" s="181" t="str">
        <f>_xlfn.XLOOKUP(I1321,'Sekce_ÚP_stav 1. 12. 2025'!$F$4:$F$71,'Sekce_ÚP_stav 1. 12. 2025'!$C$4:$C$71,"nenalezeno",0)</f>
        <v>Odbor vyměřovací I</v>
      </c>
      <c r="O1321" s="181" t="str">
        <f>_xlfn.XLOOKUP(I1321,'Sekce_ÚP_stav 1. 12. 2025'!$F$4:$F$71,'Sekce_ÚP_stav 1. 12. 2025'!$D$4:$D$71,"nenalezeno",0)</f>
        <v>Oddělení vyměřovací I</v>
      </c>
    </row>
    <row r="1322" spans="1:15" x14ac:dyDescent="0.25">
      <c r="A1322" s="233"/>
      <c r="B1322" s="95">
        <v>301051522</v>
      </c>
      <c r="C1322" s="109" t="s">
        <v>2481</v>
      </c>
      <c r="D1322" s="181">
        <f t="shared" si="127"/>
        <v>30</v>
      </c>
      <c r="E1322" s="181" t="str">
        <f>_xlfn.XLOOKUP(D1322,Číselník!A:A,Číselník!B:B,"nenalezeno",0)</f>
        <v>FÚ pro Jihomoravský kraj</v>
      </c>
      <c r="F1322" s="181">
        <f t="shared" si="128"/>
        <v>3010</v>
      </c>
      <c r="G1322" s="181" t="str">
        <f>_xlfn.XLOOKUP(F1322,'Číselník II_stav 1. 7. 2026'!A:A,'Číselník II_stav 1. 7. 2026'!B:B,"nenalezeno",0)</f>
        <v>Sekce ÚP v Hodoníně</v>
      </c>
      <c r="H1322" s="181">
        <f t="shared" si="129"/>
        <v>301051</v>
      </c>
      <c r="I1322" s="181">
        <f t="shared" si="130"/>
        <v>51522</v>
      </c>
      <c r="J1322" s="181" t="str">
        <f>'FÚ_stav 1. 7. 2026'!$A$4</f>
        <v>Ředitel FÚ</v>
      </c>
      <c r="K1322" s="181" t="s">
        <v>530</v>
      </c>
      <c r="L1322" s="181" t="str">
        <f t="shared" si="126"/>
        <v>Sekce ÚP v Hodoníně</v>
      </c>
      <c r="M1322" s="181" t="str">
        <f>_xlfn.XLOOKUP(I1322,'Sekce_ÚP_stav 1. 12. 2025'!$F$4:$F$71,'Sekce_ÚP_stav 1. 12. 2025'!$A$4:$A$71,"nenalezeno",0)</f>
        <v>Ředitel sekce ÚP</v>
      </c>
      <c r="N1322" s="181" t="str">
        <f>_xlfn.XLOOKUP(I1322,'Sekce_ÚP_stav 1. 12. 2025'!$F$4:$F$71,'Sekce_ÚP_stav 1. 12. 2025'!$C$4:$C$71,"nenalezeno",0)</f>
        <v>Odbor vyměřovací I</v>
      </c>
      <c r="O1322" s="181" t="str">
        <f>_xlfn.XLOOKUP(I1322,'Sekce_ÚP_stav 1. 12. 2025'!$F$4:$F$71,'Sekce_ÚP_stav 1. 12. 2025'!$D$4:$D$71,"nenalezeno",0)</f>
        <v>Oddělení vyměřovací II</v>
      </c>
    </row>
    <row r="1323" spans="1:15" x14ac:dyDescent="0.25">
      <c r="A1323" s="233"/>
      <c r="B1323" s="95">
        <v>301061050</v>
      </c>
      <c r="C1323" s="109" t="s">
        <v>2482</v>
      </c>
      <c r="D1323" s="181">
        <f t="shared" si="127"/>
        <v>30</v>
      </c>
      <c r="E1323" s="181" t="str">
        <f>_xlfn.XLOOKUP(D1323,Číselník!A:A,Číselník!B:B,"nenalezeno",0)</f>
        <v>FÚ pro Jihomoravský kraj</v>
      </c>
      <c r="F1323" s="181">
        <f t="shared" si="128"/>
        <v>3010</v>
      </c>
      <c r="G1323" s="181" t="str">
        <f>_xlfn.XLOOKUP(F1323,'Číselník II_stav 1. 7. 2026'!A:A,'Číselník II_stav 1. 7. 2026'!B:B,"nenalezeno",0)</f>
        <v>Sekce ÚP v Hodoníně</v>
      </c>
      <c r="H1323" s="181">
        <f t="shared" si="129"/>
        <v>301061</v>
      </c>
      <c r="I1323" s="181">
        <f t="shared" si="130"/>
        <v>61050</v>
      </c>
      <c r="J1323" s="181" t="str">
        <f>'FÚ_stav 1. 7. 2026'!$A$4</f>
        <v>Ředitel FÚ</v>
      </c>
      <c r="K1323" s="181" t="s">
        <v>530</v>
      </c>
      <c r="L1323" s="181" t="str">
        <f t="shared" si="126"/>
        <v>Sekce ÚP v Hodoníně</v>
      </c>
      <c r="M1323" s="181" t="str">
        <f>_xlfn.XLOOKUP(I1323,'Sekce_ÚP_stav 1. 12. 2025'!$F$4:$F$71,'Sekce_ÚP_stav 1. 12. 2025'!$A$4:$A$71,"nenalezeno",0)</f>
        <v>Ředitel sekce ÚP</v>
      </c>
      <c r="N1323" s="181" t="str">
        <f>_xlfn.XLOOKUP(I1323,'Sekce_ÚP_stav 1. 12. 2025'!$F$4:$F$71,'Sekce_ÚP_stav 1. 12. 2025'!$C$4:$C$71,"nenalezeno",0)</f>
        <v>Odbor kontrolní I</v>
      </c>
      <c r="O1323" s="181"/>
    </row>
    <row r="1324" spans="1:15" x14ac:dyDescent="0.25">
      <c r="A1324" s="233"/>
      <c r="B1324" s="95">
        <v>301061561</v>
      </c>
      <c r="C1324" s="109" t="s">
        <v>2483</v>
      </c>
      <c r="D1324" s="181">
        <f t="shared" si="127"/>
        <v>30</v>
      </c>
      <c r="E1324" s="181" t="str">
        <f>_xlfn.XLOOKUP(D1324,Číselník!A:A,Číselník!B:B,"nenalezeno",0)</f>
        <v>FÚ pro Jihomoravský kraj</v>
      </c>
      <c r="F1324" s="181">
        <f t="shared" si="128"/>
        <v>3010</v>
      </c>
      <c r="G1324" s="181" t="str">
        <f>_xlfn.XLOOKUP(F1324,'Číselník II_stav 1. 7. 2026'!A:A,'Číselník II_stav 1. 7. 2026'!B:B,"nenalezeno",0)</f>
        <v>Sekce ÚP v Hodoníně</v>
      </c>
      <c r="H1324" s="181">
        <f t="shared" si="129"/>
        <v>301061</v>
      </c>
      <c r="I1324" s="181">
        <f t="shared" si="130"/>
        <v>61561</v>
      </c>
      <c r="J1324" s="181" t="str">
        <f>'FÚ_stav 1. 7. 2026'!$A$4</f>
        <v>Ředitel FÚ</v>
      </c>
      <c r="K1324" s="181" t="s">
        <v>530</v>
      </c>
      <c r="L1324" s="181" t="str">
        <f t="shared" si="126"/>
        <v>Sekce ÚP v Hodoníně</v>
      </c>
      <c r="M1324" s="181" t="str">
        <f>_xlfn.XLOOKUP(I1324,'Sekce_ÚP_stav 1. 12. 2025'!$F$4:$F$71,'Sekce_ÚP_stav 1. 12. 2025'!$A$4:$A$71,"nenalezeno",0)</f>
        <v>Ředitel sekce ÚP</v>
      </c>
      <c r="N1324" s="181" t="str">
        <f>_xlfn.XLOOKUP(I1324,'Sekce_ÚP_stav 1. 12. 2025'!$F$4:$F$71,'Sekce_ÚP_stav 1. 12. 2025'!$C$4:$C$71,"nenalezeno",0)</f>
        <v>Odbor kontrolní I</v>
      </c>
      <c r="O1324" s="181" t="str">
        <f>_xlfn.XLOOKUP(I1324,'Sekce_ÚP_stav 1. 12. 2025'!$F$4:$F$71,'Sekce_ÚP_stav 1. 12. 2025'!$D$4:$D$71,"nenalezeno",0)</f>
        <v>Oddělení kontrolní I</v>
      </c>
    </row>
    <row r="1325" spans="1:15" x14ac:dyDescent="0.25">
      <c r="A1325" s="233"/>
      <c r="B1325" s="95">
        <v>301061562</v>
      </c>
      <c r="C1325" s="109" t="s">
        <v>2484</v>
      </c>
      <c r="D1325" s="181">
        <f t="shared" si="127"/>
        <v>30</v>
      </c>
      <c r="E1325" s="181" t="str">
        <f>_xlfn.XLOOKUP(D1325,Číselník!A:A,Číselník!B:B,"nenalezeno",0)</f>
        <v>FÚ pro Jihomoravský kraj</v>
      </c>
      <c r="F1325" s="181">
        <f t="shared" si="128"/>
        <v>3010</v>
      </c>
      <c r="G1325" s="181" t="str">
        <f>_xlfn.XLOOKUP(F1325,'Číselník II_stav 1. 7. 2026'!A:A,'Číselník II_stav 1. 7. 2026'!B:B,"nenalezeno",0)</f>
        <v>Sekce ÚP v Hodoníně</v>
      </c>
      <c r="H1325" s="181">
        <f t="shared" si="129"/>
        <v>301061</v>
      </c>
      <c r="I1325" s="181">
        <f t="shared" si="130"/>
        <v>61562</v>
      </c>
      <c r="J1325" s="181" t="str">
        <f>'FÚ_stav 1. 7. 2026'!$A$4</f>
        <v>Ředitel FÚ</v>
      </c>
      <c r="K1325" s="181" t="s">
        <v>530</v>
      </c>
      <c r="L1325" s="181" t="str">
        <f t="shared" si="126"/>
        <v>Sekce ÚP v Hodoníně</v>
      </c>
      <c r="M1325" s="181" t="str">
        <f>_xlfn.XLOOKUP(I1325,'Sekce_ÚP_stav 1. 12. 2025'!$F$4:$F$71,'Sekce_ÚP_stav 1. 12. 2025'!$A$4:$A$71,"nenalezeno",0)</f>
        <v>Ředitel sekce ÚP</v>
      </c>
      <c r="N1325" s="181" t="str">
        <f>_xlfn.XLOOKUP(I1325,'Sekce_ÚP_stav 1. 12. 2025'!$F$4:$F$71,'Sekce_ÚP_stav 1. 12. 2025'!$C$4:$C$71,"nenalezeno",0)</f>
        <v>Odbor kontrolní I</v>
      </c>
      <c r="O1325" s="181" t="str">
        <f>_xlfn.XLOOKUP(I1325,'Sekce_ÚP_stav 1. 12. 2025'!$F$4:$F$71,'Sekce_ÚP_stav 1. 12. 2025'!$D$4:$D$71,"nenalezeno",0)</f>
        <v>Oddělení kontrolní II</v>
      </c>
    </row>
    <row r="1326" spans="1:15" x14ac:dyDescent="0.25">
      <c r="A1326" s="233"/>
      <c r="B1326" s="95">
        <v>301000065</v>
      </c>
      <c r="C1326" s="109" t="s">
        <v>2485</v>
      </c>
      <c r="D1326" s="181">
        <f t="shared" si="127"/>
        <v>30</v>
      </c>
      <c r="E1326" s="181" t="str">
        <f>_xlfn.XLOOKUP(D1326,Číselník!A:A,Číselník!B:B,"nenalezeno",0)</f>
        <v>FÚ pro Jihomoravský kraj</v>
      </c>
      <c r="F1326" s="181">
        <f t="shared" si="128"/>
        <v>3010</v>
      </c>
      <c r="G1326" s="181" t="str">
        <f>_xlfn.XLOOKUP(F1326,'Číselník II_stav 1. 7. 2026'!A:A,'Číselník II_stav 1. 7. 2026'!B:B,"nenalezeno",0)</f>
        <v>Sekce ÚP v Hodoníně</v>
      </c>
      <c r="H1326" s="181">
        <f t="shared" si="129"/>
        <v>301000</v>
      </c>
      <c r="I1326" s="181">
        <f t="shared" si="130"/>
        <v>65</v>
      </c>
      <c r="J1326" s="181" t="str">
        <f>'FÚ_stav 1. 7. 2026'!$A$4</f>
        <v>Ředitel FÚ</v>
      </c>
      <c r="K1326" s="181" t="s">
        <v>530</v>
      </c>
      <c r="L1326" s="181" t="str">
        <f t="shared" ref="L1326:L1358" si="131">$G1326</f>
        <v>Sekce ÚP v Hodoníně</v>
      </c>
      <c r="M1326" s="181" t="str">
        <f>_xlfn.XLOOKUP(I1326,'Sekce_ÚP_stav 1. 12. 2025'!$F$4:$F$71,'Sekce_ÚP_stav 1. 12. 2025'!$A$4:$A$71,"nenalezeno",0)</f>
        <v>Ředitel sekce ÚP</v>
      </c>
      <c r="N1326" s="181" t="str">
        <f>_xlfn.XLOOKUP(I1326,'Sekce_ÚP_stav 1. 12. 2025'!$F$4:$F$71,'Sekce_ÚP_stav 1. 12. 2025'!$C$4:$C$71,"nenalezeno",0)</f>
        <v>Oddělení sekretariátu a provozního zabezpečení</v>
      </c>
      <c r="O1326" s="181"/>
    </row>
    <row r="1327" spans="1:15" x14ac:dyDescent="0.25">
      <c r="A1327" s="233"/>
      <c r="B1327" s="95">
        <v>301000510</v>
      </c>
      <c r="C1327" s="109" t="s">
        <v>1781</v>
      </c>
      <c r="D1327" s="181">
        <f t="shared" si="127"/>
        <v>30</v>
      </c>
      <c r="E1327" s="181" t="str">
        <f>_xlfn.XLOOKUP(D1327,Číselník!A:A,Číselník!B:B,"nenalezeno",0)</f>
        <v>FÚ pro Jihomoravský kraj</v>
      </c>
      <c r="F1327" s="181">
        <f t="shared" si="128"/>
        <v>3010</v>
      </c>
      <c r="G1327" s="181" t="str">
        <f>_xlfn.XLOOKUP(F1327,'Číselník II_stav 1. 7. 2026'!A:A,'Číselník II_stav 1. 7. 2026'!B:B,"nenalezeno",0)</f>
        <v>Sekce ÚP v Hodoníně</v>
      </c>
      <c r="H1327" s="181">
        <f t="shared" si="129"/>
        <v>301000</v>
      </c>
      <c r="I1327" s="181">
        <f t="shared" si="130"/>
        <v>510</v>
      </c>
      <c r="J1327" s="181" t="str">
        <f>'FÚ_stav 1. 7. 2026'!$A$4</f>
        <v>Ředitel FÚ</v>
      </c>
      <c r="K1327" s="181" t="s">
        <v>530</v>
      </c>
      <c r="L1327" s="181" t="str">
        <f t="shared" si="131"/>
        <v>Sekce ÚP v Hodoníně</v>
      </c>
      <c r="M1327" s="181" t="str">
        <f>_xlfn.XLOOKUP(I1327,'Sekce_ÚP_stav 1. 12. 2025'!$F$4:$F$71,'Sekce_ÚP_stav 1. 12. 2025'!$A$4:$A$71,"nenalezeno",0)</f>
        <v>Ředitel sekce ÚP</v>
      </c>
      <c r="N1327" s="181" t="str">
        <f>_xlfn.XLOOKUP(I1327,'Sekce_ÚP_stav 1. 12. 2025'!$F$4:$F$71,'Sekce_ÚP_stav 1. 12. 2025'!$C$4:$C$71,"nenalezeno",0)</f>
        <v>Oddělení správy registrů</v>
      </c>
      <c r="O1327" s="181"/>
    </row>
    <row r="1328" spans="1:15" x14ac:dyDescent="0.25">
      <c r="A1328" s="233"/>
      <c r="B1328" s="95">
        <v>301052050</v>
      </c>
      <c r="C1328" s="109" t="s">
        <v>2486</v>
      </c>
      <c r="D1328" s="181">
        <f t="shared" ref="D1328:D1391" si="132">VALUE(MID(B1328,1,2))</f>
        <v>30</v>
      </c>
      <c r="E1328" s="181" t="str">
        <f>_xlfn.XLOOKUP(D1328,Číselník!A:A,Číselník!B:B,"nenalezeno",0)</f>
        <v>FÚ pro Jihomoravský kraj</v>
      </c>
      <c r="F1328" s="181">
        <f t="shared" ref="F1328:F1391" si="133">VALUE(MID(B1328,1,4))</f>
        <v>3010</v>
      </c>
      <c r="G1328" s="181" t="str">
        <f>_xlfn.XLOOKUP(F1328,'Číselník II_stav 1. 7. 2026'!A:A,'Číselník II_stav 1. 7. 2026'!B:B,"nenalezeno",0)</f>
        <v>Sekce ÚP v Hodoníně</v>
      </c>
      <c r="H1328" s="181">
        <f t="shared" ref="H1328:H1391" si="134">VALUE(MID(B1328,1,6))</f>
        <v>301052</v>
      </c>
      <c r="I1328" s="181">
        <f t="shared" ref="I1328:I1391" si="135">VALUE(MID(B1328,5,8))</f>
        <v>52050</v>
      </c>
      <c r="J1328" s="181" t="str">
        <f>'FÚ_stav 1. 7. 2026'!$A$4</f>
        <v>Ředitel FÚ</v>
      </c>
      <c r="K1328" s="181" t="s">
        <v>530</v>
      </c>
      <c r="L1328" s="181" t="str">
        <f t="shared" si="131"/>
        <v>Sekce ÚP v Hodoníně</v>
      </c>
      <c r="M1328" s="181" t="str">
        <f>_xlfn.XLOOKUP(I1328,'Sekce_ÚP_stav 1. 12. 2025'!$F$4:$F$71,'Sekce_ÚP_stav 1. 12. 2025'!$A$4:$A$71,"nenalezeno",0)</f>
        <v>Ředitel sekce ÚP</v>
      </c>
      <c r="N1328" s="181" t="str">
        <f>_xlfn.XLOOKUP(I1328,'Sekce_ÚP_stav 1. 12. 2025'!$F$4:$F$71,'Sekce_ÚP_stav 1. 12. 2025'!$C$4:$C$71,"nenalezeno",0)</f>
        <v>Odbor vyměřovací II</v>
      </c>
      <c r="O1328" s="181"/>
    </row>
    <row r="1329" spans="1:15" x14ac:dyDescent="0.25">
      <c r="A1329" s="233"/>
      <c r="B1329" s="95">
        <v>301052521</v>
      </c>
      <c r="C1329" s="109" t="s">
        <v>2487</v>
      </c>
      <c r="D1329" s="181">
        <f t="shared" si="132"/>
        <v>30</v>
      </c>
      <c r="E1329" s="181" t="str">
        <f>_xlfn.XLOOKUP(D1329,Číselník!A:A,Číselník!B:B,"nenalezeno",0)</f>
        <v>FÚ pro Jihomoravský kraj</v>
      </c>
      <c r="F1329" s="181">
        <f t="shared" si="133"/>
        <v>3010</v>
      </c>
      <c r="G1329" s="181" t="str">
        <f>_xlfn.XLOOKUP(F1329,'Číselník II_stav 1. 7. 2026'!A:A,'Číselník II_stav 1. 7. 2026'!B:B,"nenalezeno",0)</f>
        <v>Sekce ÚP v Hodoníně</v>
      </c>
      <c r="H1329" s="181">
        <f t="shared" si="134"/>
        <v>301052</v>
      </c>
      <c r="I1329" s="181">
        <f t="shared" si="135"/>
        <v>52521</v>
      </c>
      <c r="J1329" s="181" t="str">
        <f>'FÚ_stav 1. 7. 2026'!$A$4</f>
        <v>Ředitel FÚ</v>
      </c>
      <c r="K1329" s="181" t="s">
        <v>530</v>
      </c>
      <c r="L1329" s="181" t="str">
        <f t="shared" si="131"/>
        <v>Sekce ÚP v Hodoníně</v>
      </c>
      <c r="M1329" s="181" t="str">
        <f>_xlfn.XLOOKUP(I1329,'Sekce_ÚP_stav 1. 12. 2025'!$F$4:$F$71,'Sekce_ÚP_stav 1. 12. 2025'!$A$4:$A$71,"nenalezeno",0)</f>
        <v>Ředitel sekce ÚP</v>
      </c>
      <c r="N1329" s="181" t="str">
        <f>_xlfn.XLOOKUP(I1329,'Sekce_ÚP_stav 1. 12. 2025'!$F$4:$F$71,'Sekce_ÚP_stav 1. 12. 2025'!$C$4:$C$71,"nenalezeno",0)</f>
        <v>Odbor vyměřovací II</v>
      </c>
      <c r="O1329" s="181" t="str">
        <f>_xlfn.XLOOKUP(I1329,'Sekce_ÚP_stav 1. 12. 2025'!$F$4:$F$71,'Sekce_ÚP_stav 1. 12. 2025'!$D$4:$D$71,"nenalezeno",0)</f>
        <v>Oddělení vyměřovací I</v>
      </c>
    </row>
    <row r="1330" spans="1:15" x14ac:dyDescent="0.25">
      <c r="A1330" s="233"/>
      <c r="B1330" s="95">
        <v>301052522</v>
      </c>
      <c r="C1330" s="109" t="s">
        <v>2488</v>
      </c>
      <c r="D1330" s="181">
        <f t="shared" si="132"/>
        <v>30</v>
      </c>
      <c r="E1330" s="181" t="str">
        <f>_xlfn.XLOOKUP(D1330,Číselník!A:A,Číselník!B:B,"nenalezeno",0)</f>
        <v>FÚ pro Jihomoravský kraj</v>
      </c>
      <c r="F1330" s="181">
        <f t="shared" si="133"/>
        <v>3010</v>
      </c>
      <c r="G1330" s="181" t="str">
        <f>_xlfn.XLOOKUP(F1330,'Číselník II_stav 1. 7. 2026'!A:A,'Číselník II_stav 1. 7. 2026'!B:B,"nenalezeno",0)</f>
        <v>Sekce ÚP v Hodoníně</v>
      </c>
      <c r="H1330" s="181">
        <f t="shared" si="134"/>
        <v>301052</v>
      </c>
      <c r="I1330" s="181">
        <f t="shared" si="135"/>
        <v>52522</v>
      </c>
      <c r="J1330" s="181" t="str">
        <f>'FÚ_stav 1. 7. 2026'!$A$4</f>
        <v>Ředitel FÚ</v>
      </c>
      <c r="K1330" s="181" t="s">
        <v>530</v>
      </c>
      <c r="L1330" s="181" t="str">
        <f t="shared" si="131"/>
        <v>Sekce ÚP v Hodoníně</v>
      </c>
      <c r="M1330" s="181" t="str">
        <f>_xlfn.XLOOKUP(I1330,'Sekce_ÚP_stav 1. 12. 2025'!$F$4:$F$71,'Sekce_ÚP_stav 1. 12. 2025'!$A$4:$A$71,"nenalezeno",0)</f>
        <v>Ředitel sekce ÚP</v>
      </c>
      <c r="N1330" s="181" t="str">
        <f>_xlfn.XLOOKUP(I1330,'Sekce_ÚP_stav 1. 12. 2025'!$F$4:$F$71,'Sekce_ÚP_stav 1. 12. 2025'!$C$4:$C$71,"nenalezeno",0)</f>
        <v>Odbor vyměřovací II</v>
      </c>
      <c r="O1330" s="181" t="str">
        <f>_xlfn.XLOOKUP(I1330,'Sekce_ÚP_stav 1. 12. 2025'!$F$4:$F$71,'Sekce_ÚP_stav 1. 12. 2025'!$D$4:$D$71,"nenalezeno",0)</f>
        <v>Oddělení vyměřovací II</v>
      </c>
    </row>
    <row r="1331" spans="1:15" x14ac:dyDescent="0.25">
      <c r="A1331" s="233"/>
      <c r="B1331" s="95">
        <v>301052523</v>
      </c>
      <c r="C1331" s="109" t="s">
        <v>2489</v>
      </c>
      <c r="D1331" s="181">
        <f t="shared" si="132"/>
        <v>30</v>
      </c>
      <c r="E1331" s="181" t="str">
        <f>_xlfn.XLOOKUP(D1331,Číselník!A:A,Číselník!B:B,"nenalezeno",0)</f>
        <v>FÚ pro Jihomoravský kraj</v>
      </c>
      <c r="F1331" s="181">
        <f t="shared" si="133"/>
        <v>3010</v>
      </c>
      <c r="G1331" s="181" t="str">
        <f>_xlfn.XLOOKUP(F1331,'Číselník II_stav 1. 7. 2026'!A:A,'Číselník II_stav 1. 7. 2026'!B:B,"nenalezeno",0)</f>
        <v>Sekce ÚP v Hodoníně</v>
      </c>
      <c r="H1331" s="181">
        <f t="shared" si="134"/>
        <v>301052</v>
      </c>
      <c r="I1331" s="181">
        <f t="shared" si="135"/>
        <v>52523</v>
      </c>
      <c r="J1331" s="181" t="str">
        <f>'FÚ_stav 1. 7. 2026'!$A$4</f>
        <v>Ředitel FÚ</v>
      </c>
      <c r="K1331" s="181" t="s">
        <v>530</v>
      </c>
      <c r="L1331" s="181" t="str">
        <f t="shared" si="131"/>
        <v>Sekce ÚP v Hodoníně</v>
      </c>
      <c r="M1331" s="181" t="str">
        <f>_xlfn.XLOOKUP(I1331,'Sekce_ÚP_stav 1. 12. 2025'!$F$4:$F$71,'Sekce_ÚP_stav 1. 12. 2025'!$A$4:$A$71,"nenalezeno",0)</f>
        <v>Ředitel sekce ÚP</v>
      </c>
      <c r="N1331" s="181" t="str">
        <f>_xlfn.XLOOKUP(I1331,'Sekce_ÚP_stav 1. 12. 2025'!$F$4:$F$71,'Sekce_ÚP_stav 1. 12. 2025'!$C$4:$C$71,"nenalezeno",0)</f>
        <v>Odbor vyměřovací II</v>
      </c>
      <c r="O1331" s="181" t="str">
        <f>_xlfn.XLOOKUP(I1331,'Sekce_ÚP_stav 1. 12. 2025'!$F$4:$F$71,'Sekce_ÚP_stav 1. 12. 2025'!$D$4:$D$71,"nenalezeno",0)</f>
        <v>Oddělení vyměřovací III</v>
      </c>
    </row>
    <row r="1332" spans="1:15" x14ac:dyDescent="0.25">
      <c r="A1332" s="233"/>
      <c r="B1332" s="95">
        <v>301062050</v>
      </c>
      <c r="C1332" s="109" t="s">
        <v>2490</v>
      </c>
      <c r="D1332" s="181">
        <f t="shared" si="132"/>
        <v>30</v>
      </c>
      <c r="E1332" s="181" t="str">
        <f>_xlfn.XLOOKUP(D1332,Číselník!A:A,Číselník!B:B,"nenalezeno",0)</f>
        <v>FÚ pro Jihomoravský kraj</v>
      </c>
      <c r="F1332" s="181">
        <f t="shared" si="133"/>
        <v>3010</v>
      </c>
      <c r="G1332" s="181" t="str">
        <f>_xlfn.XLOOKUP(F1332,'Číselník II_stav 1. 7. 2026'!A:A,'Číselník II_stav 1. 7. 2026'!B:B,"nenalezeno",0)</f>
        <v>Sekce ÚP v Hodoníně</v>
      </c>
      <c r="H1332" s="181">
        <f t="shared" si="134"/>
        <v>301062</v>
      </c>
      <c r="I1332" s="181">
        <f t="shared" si="135"/>
        <v>62050</v>
      </c>
      <c r="J1332" s="181" t="str">
        <f>'FÚ_stav 1. 7. 2026'!$A$4</f>
        <v>Ředitel FÚ</v>
      </c>
      <c r="K1332" s="181" t="s">
        <v>530</v>
      </c>
      <c r="L1332" s="181" t="str">
        <f t="shared" si="131"/>
        <v>Sekce ÚP v Hodoníně</v>
      </c>
      <c r="M1332" s="181" t="str">
        <f>_xlfn.XLOOKUP(I1332,'Sekce_ÚP_stav 1. 12. 2025'!$F$4:$F$71,'Sekce_ÚP_stav 1. 12. 2025'!$A$4:$A$71,"nenalezeno",0)</f>
        <v>Ředitel sekce ÚP</v>
      </c>
      <c r="N1332" s="181" t="str">
        <f>_xlfn.XLOOKUP(I1332,'Sekce_ÚP_stav 1. 12. 2025'!$F$4:$F$71,'Sekce_ÚP_stav 1. 12. 2025'!$C$4:$C$71,"nenalezeno",0)</f>
        <v>Odbor kontrolní II</v>
      </c>
      <c r="O1332" s="181"/>
    </row>
    <row r="1333" spans="1:15" x14ac:dyDescent="0.25">
      <c r="A1333" s="233"/>
      <c r="B1333" s="95">
        <v>301062561</v>
      </c>
      <c r="C1333" s="109" t="s">
        <v>2491</v>
      </c>
      <c r="D1333" s="181">
        <f t="shared" si="132"/>
        <v>30</v>
      </c>
      <c r="E1333" s="181" t="str">
        <f>_xlfn.XLOOKUP(D1333,Číselník!A:A,Číselník!B:B,"nenalezeno",0)</f>
        <v>FÚ pro Jihomoravský kraj</v>
      </c>
      <c r="F1333" s="181">
        <f t="shared" si="133"/>
        <v>3010</v>
      </c>
      <c r="G1333" s="181" t="str">
        <f>_xlfn.XLOOKUP(F1333,'Číselník II_stav 1. 7. 2026'!A:A,'Číselník II_stav 1. 7. 2026'!B:B,"nenalezeno",0)</f>
        <v>Sekce ÚP v Hodoníně</v>
      </c>
      <c r="H1333" s="181">
        <f t="shared" si="134"/>
        <v>301062</v>
      </c>
      <c r="I1333" s="181">
        <f t="shared" si="135"/>
        <v>62561</v>
      </c>
      <c r="J1333" s="181" t="str">
        <f>'FÚ_stav 1. 7. 2026'!$A$4</f>
        <v>Ředitel FÚ</v>
      </c>
      <c r="K1333" s="181" t="s">
        <v>530</v>
      </c>
      <c r="L1333" s="181" t="str">
        <f t="shared" si="131"/>
        <v>Sekce ÚP v Hodoníně</v>
      </c>
      <c r="M1333" s="181" t="str">
        <f>_xlfn.XLOOKUP(I1333,'Sekce_ÚP_stav 1. 12. 2025'!$F$4:$F$71,'Sekce_ÚP_stav 1. 12. 2025'!$A$4:$A$71,"nenalezeno",0)</f>
        <v>Ředitel sekce ÚP</v>
      </c>
      <c r="N1333" s="181" t="str">
        <f>_xlfn.XLOOKUP(I1333,'Sekce_ÚP_stav 1. 12. 2025'!$F$4:$F$71,'Sekce_ÚP_stav 1. 12. 2025'!$C$4:$C$71,"nenalezeno",0)</f>
        <v>Odbor kontrolní II</v>
      </c>
      <c r="O1333" s="181" t="str">
        <f>_xlfn.XLOOKUP(I1333,'Sekce_ÚP_stav 1. 12. 2025'!$F$4:$F$71,'Sekce_ÚP_stav 1. 12. 2025'!$D$4:$D$71,"nenalezeno",0)</f>
        <v>Oddělení kontrolní I</v>
      </c>
    </row>
    <row r="1334" spans="1:15" x14ac:dyDescent="0.25">
      <c r="A1334" s="233"/>
      <c r="B1334" s="95">
        <v>301062562</v>
      </c>
      <c r="C1334" s="109" t="s">
        <v>2492</v>
      </c>
      <c r="D1334" s="181">
        <f t="shared" si="132"/>
        <v>30</v>
      </c>
      <c r="E1334" s="181" t="str">
        <f>_xlfn.XLOOKUP(D1334,Číselník!A:A,Číselník!B:B,"nenalezeno",0)</f>
        <v>FÚ pro Jihomoravský kraj</v>
      </c>
      <c r="F1334" s="181">
        <f t="shared" si="133"/>
        <v>3010</v>
      </c>
      <c r="G1334" s="181" t="str">
        <f>_xlfn.XLOOKUP(F1334,'Číselník II_stav 1. 7. 2026'!A:A,'Číselník II_stav 1. 7. 2026'!B:B,"nenalezeno",0)</f>
        <v>Sekce ÚP v Hodoníně</v>
      </c>
      <c r="H1334" s="181">
        <f t="shared" si="134"/>
        <v>301062</v>
      </c>
      <c r="I1334" s="181">
        <f t="shared" si="135"/>
        <v>62562</v>
      </c>
      <c r="J1334" s="181" t="str">
        <f>'FÚ_stav 1. 7. 2026'!$A$4</f>
        <v>Ředitel FÚ</v>
      </c>
      <c r="K1334" s="181" t="s">
        <v>530</v>
      </c>
      <c r="L1334" s="181" t="str">
        <f t="shared" si="131"/>
        <v>Sekce ÚP v Hodoníně</v>
      </c>
      <c r="M1334" s="181" t="str">
        <f>_xlfn.XLOOKUP(I1334,'Sekce_ÚP_stav 1. 12. 2025'!$F$4:$F$71,'Sekce_ÚP_stav 1. 12. 2025'!$A$4:$A$71,"nenalezeno",0)</f>
        <v>Ředitel sekce ÚP</v>
      </c>
      <c r="N1334" s="181" t="str">
        <f>_xlfn.XLOOKUP(I1334,'Sekce_ÚP_stav 1. 12. 2025'!$F$4:$F$71,'Sekce_ÚP_stav 1. 12. 2025'!$C$4:$C$71,"nenalezeno",0)</f>
        <v>Odbor kontrolní II</v>
      </c>
      <c r="O1334" s="181" t="str">
        <f>_xlfn.XLOOKUP(I1334,'Sekce_ÚP_stav 1. 12. 2025'!$F$4:$F$71,'Sekce_ÚP_stav 1. 12. 2025'!$D$4:$D$71,"nenalezeno",0)</f>
        <v>Oddělení kontrolní II</v>
      </c>
    </row>
    <row r="1335" spans="1:15" x14ac:dyDescent="0.25">
      <c r="A1335" s="233"/>
      <c r="B1335" s="95">
        <v>301062563</v>
      </c>
      <c r="C1335" s="109" t="s">
        <v>2493</v>
      </c>
      <c r="D1335" s="181">
        <f t="shared" si="132"/>
        <v>30</v>
      </c>
      <c r="E1335" s="181" t="str">
        <f>_xlfn.XLOOKUP(D1335,Číselník!A:A,Číselník!B:B,"nenalezeno",0)</f>
        <v>FÚ pro Jihomoravský kraj</v>
      </c>
      <c r="F1335" s="181">
        <f t="shared" si="133"/>
        <v>3010</v>
      </c>
      <c r="G1335" s="181" t="str">
        <f>_xlfn.XLOOKUP(F1335,'Číselník II_stav 1. 7. 2026'!A:A,'Číselník II_stav 1. 7. 2026'!B:B,"nenalezeno",0)</f>
        <v>Sekce ÚP v Hodoníně</v>
      </c>
      <c r="H1335" s="181">
        <f t="shared" si="134"/>
        <v>301062</v>
      </c>
      <c r="I1335" s="181">
        <f t="shared" si="135"/>
        <v>62563</v>
      </c>
      <c r="J1335" s="181" t="str">
        <f>'FÚ_stav 1. 7. 2026'!$A$4</f>
        <v>Ředitel FÚ</v>
      </c>
      <c r="K1335" s="181" t="s">
        <v>530</v>
      </c>
      <c r="L1335" s="181" t="str">
        <f t="shared" si="131"/>
        <v>Sekce ÚP v Hodoníně</v>
      </c>
      <c r="M1335" s="181" t="str">
        <f>_xlfn.XLOOKUP(I1335,'Sekce_ÚP_stav 1. 12. 2025'!$F$4:$F$71,'Sekce_ÚP_stav 1. 12. 2025'!$A$4:$A$71,"nenalezeno",0)</f>
        <v>Ředitel sekce ÚP</v>
      </c>
      <c r="N1335" s="181" t="str">
        <f>_xlfn.XLOOKUP(I1335,'Sekce_ÚP_stav 1. 12. 2025'!$F$4:$F$71,'Sekce_ÚP_stav 1. 12. 2025'!$C$4:$C$71,"nenalezeno",0)</f>
        <v>Odbor kontrolní II</v>
      </c>
      <c r="O1335" s="181" t="str">
        <f>_xlfn.XLOOKUP(I1335,'Sekce_ÚP_stav 1. 12. 2025'!$F$4:$F$71,'Sekce_ÚP_stav 1. 12. 2025'!$D$4:$D$71,"nenalezeno",0)</f>
        <v>Oddělení kontrolní III</v>
      </c>
    </row>
    <row r="1336" spans="1:15" x14ac:dyDescent="0.25">
      <c r="A1336" s="233"/>
      <c r="B1336" s="114">
        <v>301900030</v>
      </c>
      <c r="C1336" s="187" t="s">
        <v>1782</v>
      </c>
      <c r="D1336" s="181">
        <f t="shared" si="132"/>
        <v>30</v>
      </c>
      <c r="E1336" s="181" t="str">
        <f>_xlfn.XLOOKUP(D1336,Číselník!A:A,Číselník!B:B,"nenalezeno",0)</f>
        <v>FÚ pro Jihomoravský kraj</v>
      </c>
      <c r="F1336" s="181">
        <f t="shared" si="133"/>
        <v>3019</v>
      </c>
      <c r="G1336" s="181" t="str">
        <f>_xlfn.XLOOKUP(F1336,'Číselník II_stav 1. 7. 2026'!A:A,'Číselník II_stav 1. 7. 2026'!B:B,"nenalezeno",0)</f>
        <v>Sekce ÚP ve Vyškově</v>
      </c>
      <c r="H1336" s="181">
        <f t="shared" si="134"/>
        <v>301900</v>
      </c>
      <c r="I1336" s="181">
        <f t="shared" si="135"/>
        <v>30</v>
      </c>
      <c r="J1336" s="181" t="str">
        <f>'FÚ_stav 1. 7. 2026'!$A$4</f>
        <v>Ředitel FÚ</v>
      </c>
      <c r="K1336" s="181" t="s">
        <v>531</v>
      </c>
      <c r="L1336" s="181" t="str">
        <f t="shared" si="131"/>
        <v>Sekce ÚP ve Vyškově</v>
      </c>
      <c r="M1336" s="181" t="str">
        <f>_xlfn.XLOOKUP(I1336,'Sekce_ÚP_stav 1. 12. 2025'!$F$4:$F$71,'Sekce_ÚP_stav 1. 12. 2025'!$A$4:$A$71,"nenalezeno",0)</f>
        <v>Ředitel sekce ÚP</v>
      </c>
      <c r="N1336" s="181"/>
      <c r="O1336" s="181"/>
    </row>
    <row r="1337" spans="1:15" x14ac:dyDescent="0.25">
      <c r="A1337" s="233"/>
      <c r="B1337" s="114">
        <v>301900065</v>
      </c>
      <c r="C1337" s="115" t="s">
        <v>1783</v>
      </c>
      <c r="D1337" s="181">
        <f t="shared" si="132"/>
        <v>30</v>
      </c>
      <c r="E1337" s="181" t="str">
        <f>_xlfn.XLOOKUP(D1337,Číselník!A:A,Číselník!B:B,"nenalezeno",0)</f>
        <v>FÚ pro Jihomoravský kraj</v>
      </c>
      <c r="F1337" s="181">
        <f t="shared" si="133"/>
        <v>3019</v>
      </c>
      <c r="G1337" s="181" t="str">
        <f>_xlfn.XLOOKUP(F1337,'Číselník II_stav 1. 7. 2026'!A:A,'Číselník II_stav 1. 7. 2026'!B:B,"nenalezeno",0)</f>
        <v>Sekce ÚP ve Vyškově</v>
      </c>
      <c r="H1337" s="181">
        <f t="shared" si="134"/>
        <v>301900</v>
      </c>
      <c r="I1337" s="181">
        <f t="shared" si="135"/>
        <v>65</v>
      </c>
      <c r="J1337" s="181" t="str">
        <f>'FÚ_stav 1. 7. 2026'!$A$4</f>
        <v>Ředitel FÚ</v>
      </c>
      <c r="K1337" s="181" t="s">
        <v>531</v>
      </c>
      <c r="L1337" s="181" t="str">
        <f t="shared" si="131"/>
        <v>Sekce ÚP ve Vyškově</v>
      </c>
      <c r="M1337" s="181" t="str">
        <f>_xlfn.XLOOKUP(I1337,'Sekce_ÚP_stav 1. 12. 2025'!$F$4:$F$71,'Sekce_ÚP_stav 1. 12. 2025'!$A$4:$A$71,"nenalezeno",0)</f>
        <v>Ředitel sekce ÚP</v>
      </c>
      <c r="N1337" s="181" t="str">
        <f>_xlfn.XLOOKUP(I1337,'Sekce_ÚP_stav 1. 12. 2025'!$F$4:$F$71,'Sekce_ÚP_stav 1. 12. 2025'!$C$4:$C$71,"nenalezeno",0)</f>
        <v>Oddělení sekretariátu a provozního zabezpečení</v>
      </c>
      <c r="O1337" s="181"/>
    </row>
    <row r="1338" spans="1:15" x14ac:dyDescent="0.25">
      <c r="A1338" s="233"/>
      <c r="B1338" s="114">
        <v>301900460</v>
      </c>
      <c r="C1338" s="115" t="s">
        <v>1784</v>
      </c>
      <c r="D1338" s="181">
        <f t="shared" si="132"/>
        <v>30</v>
      </c>
      <c r="E1338" s="181" t="str">
        <f>_xlfn.XLOOKUP(D1338,Číselník!A:A,Číselník!B:B,"nenalezeno",0)</f>
        <v>FÚ pro Jihomoravský kraj</v>
      </c>
      <c r="F1338" s="181">
        <f t="shared" si="133"/>
        <v>3019</v>
      </c>
      <c r="G1338" s="181" t="str">
        <f>_xlfn.XLOOKUP(F1338,'Číselník II_stav 1. 7. 2026'!A:A,'Číselník II_stav 1. 7. 2026'!B:B,"nenalezeno",0)</f>
        <v>Sekce ÚP ve Vyškově</v>
      </c>
      <c r="H1338" s="181">
        <f t="shared" si="134"/>
        <v>301900</v>
      </c>
      <c r="I1338" s="181">
        <f t="shared" si="135"/>
        <v>460</v>
      </c>
      <c r="J1338" s="181" t="str">
        <f>'FÚ_stav 1. 7. 2026'!$A$4</f>
        <v>Ředitel FÚ</v>
      </c>
      <c r="K1338" s="181" t="s">
        <v>531</v>
      </c>
      <c r="L1338" s="181" t="str">
        <f t="shared" si="131"/>
        <v>Sekce ÚP ve Vyškově</v>
      </c>
      <c r="M1338" s="181" t="str">
        <f>_xlfn.XLOOKUP(I1338,'Sekce_ÚP_stav 1. 12. 2025'!$F$4:$F$71,'Sekce_ÚP_stav 1. 12. 2025'!$A$4:$A$71,"nenalezeno",0)</f>
        <v>Ředitel sekce ÚP</v>
      </c>
      <c r="N1338" s="181" t="str">
        <f>_xlfn.XLOOKUP(I1338,'Sekce_ÚP_stav 1. 12. 2025'!$F$4:$F$71,'Sekce_ÚP_stav 1. 12. 2025'!$C$4:$C$71,"nenalezeno",0)</f>
        <v>Oddělení majetkových daní</v>
      </c>
      <c r="O1338" s="181"/>
    </row>
    <row r="1339" spans="1:15" x14ac:dyDescent="0.25">
      <c r="A1339" s="233"/>
      <c r="B1339" s="114">
        <v>301900510</v>
      </c>
      <c r="C1339" s="115" t="s">
        <v>1785</v>
      </c>
      <c r="D1339" s="181">
        <f t="shared" si="132"/>
        <v>30</v>
      </c>
      <c r="E1339" s="181" t="str">
        <f>_xlfn.XLOOKUP(D1339,Číselník!A:A,Číselník!B:B,"nenalezeno",0)</f>
        <v>FÚ pro Jihomoravský kraj</v>
      </c>
      <c r="F1339" s="181">
        <f t="shared" si="133"/>
        <v>3019</v>
      </c>
      <c r="G1339" s="181" t="str">
        <f>_xlfn.XLOOKUP(F1339,'Číselník II_stav 1. 7. 2026'!A:A,'Číselník II_stav 1. 7. 2026'!B:B,"nenalezeno",0)</f>
        <v>Sekce ÚP ve Vyškově</v>
      </c>
      <c r="H1339" s="181">
        <f t="shared" si="134"/>
        <v>301900</v>
      </c>
      <c r="I1339" s="181">
        <f t="shared" si="135"/>
        <v>510</v>
      </c>
      <c r="J1339" s="181" t="str">
        <f>'FÚ_stav 1. 7. 2026'!$A$4</f>
        <v>Ředitel FÚ</v>
      </c>
      <c r="K1339" s="181" t="s">
        <v>531</v>
      </c>
      <c r="L1339" s="181" t="str">
        <f t="shared" si="131"/>
        <v>Sekce ÚP ve Vyškově</v>
      </c>
      <c r="M1339" s="181" t="str">
        <f>_xlfn.XLOOKUP(I1339,'Sekce_ÚP_stav 1. 12. 2025'!$F$4:$F$71,'Sekce_ÚP_stav 1. 12. 2025'!$A$4:$A$71,"nenalezeno",0)</f>
        <v>Ředitel sekce ÚP</v>
      </c>
      <c r="N1339" s="181" t="str">
        <f>_xlfn.XLOOKUP(I1339,'Sekce_ÚP_stav 1. 12. 2025'!$F$4:$F$71,'Sekce_ÚP_stav 1. 12. 2025'!$C$4:$C$71,"nenalezeno",0)</f>
        <v>Oddělení správy registrů</v>
      </c>
      <c r="O1339" s="181"/>
    </row>
    <row r="1340" spans="1:15" x14ac:dyDescent="0.25">
      <c r="A1340" s="233"/>
      <c r="B1340" s="114">
        <v>301950050</v>
      </c>
      <c r="C1340" s="115" t="s">
        <v>1786</v>
      </c>
      <c r="D1340" s="181">
        <f t="shared" si="132"/>
        <v>30</v>
      </c>
      <c r="E1340" s="181" t="str">
        <f>_xlfn.XLOOKUP(D1340,Číselník!A:A,Číselník!B:B,"nenalezeno",0)</f>
        <v>FÚ pro Jihomoravský kraj</v>
      </c>
      <c r="F1340" s="181">
        <f t="shared" si="133"/>
        <v>3019</v>
      </c>
      <c r="G1340" s="181" t="str">
        <f>_xlfn.XLOOKUP(F1340,'Číselník II_stav 1. 7. 2026'!A:A,'Číselník II_stav 1. 7. 2026'!B:B,"nenalezeno",0)</f>
        <v>Sekce ÚP ve Vyškově</v>
      </c>
      <c r="H1340" s="181">
        <f t="shared" si="134"/>
        <v>301950</v>
      </c>
      <c r="I1340" s="181">
        <f t="shared" si="135"/>
        <v>50050</v>
      </c>
      <c r="J1340" s="181" t="str">
        <f>'FÚ_stav 1. 7. 2026'!$A$4</f>
        <v>Ředitel FÚ</v>
      </c>
      <c r="K1340" s="181" t="s">
        <v>531</v>
      </c>
      <c r="L1340" s="181" t="str">
        <f t="shared" si="131"/>
        <v>Sekce ÚP ve Vyškově</v>
      </c>
      <c r="M1340" s="181" t="str">
        <f>_xlfn.XLOOKUP(I1340,'Sekce_ÚP_stav 1. 12. 2025'!$F$4:$F$71,'Sekce_ÚP_stav 1. 12. 2025'!$A$4:$A$71,"nenalezeno",0)</f>
        <v>Ředitel sekce ÚP</v>
      </c>
      <c r="N1340" s="181" t="str">
        <f>_xlfn.XLOOKUP(I1340,'Sekce_ÚP_stav 1. 12. 2025'!$F$4:$F$71,'Sekce_ÚP_stav 1. 12. 2025'!$C$4:$C$71,"nenalezeno",0)</f>
        <v>Odbor vyměřovací</v>
      </c>
      <c r="O1340" s="181"/>
    </row>
    <row r="1341" spans="1:15" x14ac:dyDescent="0.25">
      <c r="A1341" s="233"/>
      <c r="B1341" s="114">
        <v>301950521</v>
      </c>
      <c r="C1341" s="115" t="s">
        <v>1787</v>
      </c>
      <c r="D1341" s="181">
        <f t="shared" si="132"/>
        <v>30</v>
      </c>
      <c r="E1341" s="181" t="str">
        <f>_xlfn.XLOOKUP(D1341,Číselník!A:A,Číselník!B:B,"nenalezeno",0)</f>
        <v>FÚ pro Jihomoravský kraj</v>
      </c>
      <c r="F1341" s="181">
        <f t="shared" si="133"/>
        <v>3019</v>
      </c>
      <c r="G1341" s="181" t="str">
        <f>_xlfn.XLOOKUP(F1341,'Číselník II_stav 1. 7. 2026'!A:A,'Číselník II_stav 1. 7. 2026'!B:B,"nenalezeno",0)</f>
        <v>Sekce ÚP ve Vyškově</v>
      </c>
      <c r="H1341" s="181">
        <f t="shared" si="134"/>
        <v>301950</v>
      </c>
      <c r="I1341" s="181">
        <f t="shared" si="135"/>
        <v>50521</v>
      </c>
      <c r="J1341" s="181" t="str">
        <f>'FÚ_stav 1. 7. 2026'!$A$4</f>
        <v>Ředitel FÚ</v>
      </c>
      <c r="K1341" s="181" t="s">
        <v>531</v>
      </c>
      <c r="L1341" s="181" t="str">
        <f t="shared" si="131"/>
        <v>Sekce ÚP ve Vyškově</v>
      </c>
      <c r="M1341" s="181" t="str">
        <f>_xlfn.XLOOKUP(I1341,'Sekce_ÚP_stav 1. 12. 2025'!$F$4:$F$71,'Sekce_ÚP_stav 1. 12. 2025'!$A$4:$A$71,"nenalezeno",0)</f>
        <v>Ředitel sekce ÚP</v>
      </c>
      <c r="N1341" s="181" t="str">
        <f>_xlfn.XLOOKUP(I1341,'Sekce_ÚP_stav 1. 12. 2025'!$F$4:$F$71,'Sekce_ÚP_stav 1. 12. 2025'!$C$4:$C$71,"nenalezeno",0)</f>
        <v>Odbor vyměřovací</v>
      </c>
      <c r="O1341" s="181" t="str">
        <f>_xlfn.XLOOKUP(I1341,'Sekce_ÚP_stav 1. 12. 2025'!$F$4:$F$71,'Sekce_ÚP_stav 1. 12. 2025'!$D$4:$D$71,"nenalezeno",0)</f>
        <v>Oddělení vyměřovací I</v>
      </c>
    </row>
    <row r="1342" spans="1:15" x14ac:dyDescent="0.25">
      <c r="A1342" s="233"/>
      <c r="B1342" s="114">
        <v>301950522</v>
      </c>
      <c r="C1342" s="115" t="s">
        <v>1788</v>
      </c>
      <c r="D1342" s="181">
        <f t="shared" si="132"/>
        <v>30</v>
      </c>
      <c r="E1342" s="181" t="str">
        <f>_xlfn.XLOOKUP(D1342,Číselník!A:A,Číselník!B:B,"nenalezeno",0)</f>
        <v>FÚ pro Jihomoravský kraj</v>
      </c>
      <c r="F1342" s="181">
        <f t="shared" si="133"/>
        <v>3019</v>
      </c>
      <c r="G1342" s="181" t="str">
        <f>_xlfn.XLOOKUP(F1342,'Číselník II_stav 1. 7. 2026'!A:A,'Číselník II_stav 1. 7. 2026'!B:B,"nenalezeno",0)</f>
        <v>Sekce ÚP ve Vyškově</v>
      </c>
      <c r="H1342" s="181">
        <f t="shared" si="134"/>
        <v>301950</v>
      </c>
      <c r="I1342" s="181">
        <f t="shared" si="135"/>
        <v>50522</v>
      </c>
      <c r="J1342" s="181" t="str">
        <f>'FÚ_stav 1. 7. 2026'!$A$4</f>
        <v>Ředitel FÚ</v>
      </c>
      <c r="K1342" s="181" t="s">
        <v>531</v>
      </c>
      <c r="L1342" s="181" t="str">
        <f t="shared" si="131"/>
        <v>Sekce ÚP ve Vyškově</v>
      </c>
      <c r="M1342" s="181" t="str">
        <f>_xlfn.XLOOKUP(I1342,'Sekce_ÚP_stav 1. 12. 2025'!$F$4:$F$71,'Sekce_ÚP_stav 1. 12. 2025'!$A$4:$A$71,"nenalezeno",0)</f>
        <v>Ředitel sekce ÚP</v>
      </c>
      <c r="N1342" s="181" t="str">
        <f>_xlfn.XLOOKUP(I1342,'Sekce_ÚP_stav 1. 12. 2025'!$F$4:$F$71,'Sekce_ÚP_stav 1. 12. 2025'!$C$4:$C$71,"nenalezeno",0)</f>
        <v>Odbor vyměřovací</v>
      </c>
      <c r="O1342" s="181" t="str">
        <f>_xlfn.XLOOKUP(I1342,'Sekce_ÚP_stav 1. 12. 2025'!$F$4:$F$71,'Sekce_ÚP_stav 1. 12. 2025'!$D$4:$D$71,"nenalezeno",0)</f>
        <v>Oddělení vyměřovací II</v>
      </c>
    </row>
    <row r="1343" spans="1:15" x14ac:dyDescent="0.25">
      <c r="A1343" s="233"/>
      <c r="B1343" s="114">
        <v>301950523</v>
      </c>
      <c r="C1343" s="115" t="s">
        <v>1789</v>
      </c>
      <c r="D1343" s="181">
        <f t="shared" si="132"/>
        <v>30</v>
      </c>
      <c r="E1343" s="181" t="str">
        <f>_xlfn.XLOOKUP(D1343,Číselník!A:A,Číselník!B:B,"nenalezeno",0)</f>
        <v>FÚ pro Jihomoravský kraj</v>
      </c>
      <c r="F1343" s="181">
        <f t="shared" si="133"/>
        <v>3019</v>
      </c>
      <c r="G1343" s="181" t="str">
        <f>_xlfn.XLOOKUP(F1343,'Číselník II_stav 1. 7. 2026'!A:A,'Číselník II_stav 1. 7. 2026'!B:B,"nenalezeno",0)</f>
        <v>Sekce ÚP ve Vyškově</v>
      </c>
      <c r="H1343" s="181">
        <f t="shared" si="134"/>
        <v>301950</v>
      </c>
      <c r="I1343" s="181">
        <f t="shared" si="135"/>
        <v>50523</v>
      </c>
      <c r="J1343" s="181" t="str">
        <f>'FÚ_stav 1. 7. 2026'!$A$4</f>
        <v>Ředitel FÚ</v>
      </c>
      <c r="K1343" s="181" t="s">
        <v>531</v>
      </c>
      <c r="L1343" s="181" t="str">
        <f t="shared" si="131"/>
        <v>Sekce ÚP ve Vyškově</v>
      </c>
      <c r="M1343" s="181" t="str">
        <f>_xlfn.XLOOKUP(I1343,'Sekce_ÚP_stav 1. 12. 2025'!$F$4:$F$71,'Sekce_ÚP_stav 1. 12. 2025'!$A$4:$A$71,"nenalezeno",0)</f>
        <v>Ředitel sekce ÚP</v>
      </c>
      <c r="N1343" s="181" t="str">
        <f>_xlfn.XLOOKUP(I1343,'Sekce_ÚP_stav 1. 12. 2025'!$F$4:$F$71,'Sekce_ÚP_stav 1. 12. 2025'!$C$4:$C$71,"nenalezeno",0)</f>
        <v>Odbor vyměřovací</v>
      </c>
      <c r="O1343" s="181" t="str">
        <f>_xlfn.XLOOKUP(I1343,'Sekce_ÚP_stav 1. 12. 2025'!$F$4:$F$71,'Sekce_ÚP_stav 1. 12. 2025'!$D$4:$D$71,"nenalezeno",0)</f>
        <v>Oddělení vyměřovací III</v>
      </c>
    </row>
    <row r="1344" spans="1:15" x14ac:dyDescent="0.25">
      <c r="A1344" s="233"/>
      <c r="B1344" s="114">
        <v>301960050</v>
      </c>
      <c r="C1344" s="115" t="s">
        <v>1790</v>
      </c>
      <c r="D1344" s="181">
        <f t="shared" si="132"/>
        <v>30</v>
      </c>
      <c r="E1344" s="181" t="str">
        <f>_xlfn.XLOOKUP(D1344,Číselník!A:A,Číselník!B:B,"nenalezeno",0)</f>
        <v>FÚ pro Jihomoravský kraj</v>
      </c>
      <c r="F1344" s="181">
        <f t="shared" si="133"/>
        <v>3019</v>
      </c>
      <c r="G1344" s="181" t="str">
        <f>_xlfn.XLOOKUP(F1344,'Číselník II_stav 1. 7. 2026'!A:A,'Číselník II_stav 1. 7. 2026'!B:B,"nenalezeno",0)</f>
        <v>Sekce ÚP ve Vyškově</v>
      </c>
      <c r="H1344" s="181">
        <f t="shared" si="134"/>
        <v>301960</v>
      </c>
      <c r="I1344" s="181">
        <f t="shared" si="135"/>
        <v>60050</v>
      </c>
      <c r="J1344" s="181" t="str">
        <f>'FÚ_stav 1. 7. 2026'!$A$4</f>
        <v>Ředitel FÚ</v>
      </c>
      <c r="K1344" s="181" t="s">
        <v>531</v>
      </c>
      <c r="L1344" s="181" t="str">
        <f t="shared" si="131"/>
        <v>Sekce ÚP ve Vyškově</v>
      </c>
      <c r="M1344" s="181" t="str">
        <f>_xlfn.XLOOKUP(I1344,'Sekce_ÚP_stav 1. 12. 2025'!$F$4:$F$71,'Sekce_ÚP_stav 1. 12. 2025'!$A$4:$A$71,"nenalezeno",0)</f>
        <v>Ředitel sekce ÚP</v>
      </c>
      <c r="N1344" s="181" t="str">
        <f>_xlfn.XLOOKUP(I1344,'Sekce_ÚP_stav 1. 12. 2025'!$F$4:$F$71,'Sekce_ÚP_stav 1. 12. 2025'!$C$4:$C$71,"nenalezeno",0)</f>
        <v>Odbor kontrolní</v>
      </c>
      <c r="O1344" s="181"/>
    </row>
    <row r="1345" spans="1:15" x14ac:dyDescent="0.25">
      <c r="A1345" s="233"/>
      <c r="B1345" s="114">
        <v>301960561</v>
      </c>
      <c r="C1345" s="115" t="s">
        <v>1791</v>
      </c>
      <c r="D1345" s="181">
        <f t="shared" si="132"/>
        <v>30</v>
      </c>
      <c r="E1345" s="181" t="str">
        <f>_xlfn.XLOOKUP(D1345,Číselník!A:A,Číselník!B:B,"nenalezeno",0)</f>
        <v>FÚ pro Jihomoravský kraj</v>
      </c>
      <c r="F1345" s="181">
        <f t="shared" si="133"/>
        <v>3019</v>
      </c>
      <c r="G1345" s="181" t="str">
        <f>_xlfn.XLOOKUP(F1345,'Číselník II_stav 1. 7. 2026'!A:A,'Číselník II_stav 1. 7. 2026'!B:B,"nenalezeno",0)</f>
        <v>Sekce ÚP ve Vyškově</v>
      </c>
      <c r="H1345" s="181">
        <f t="shared" si="134"/>
        <v>301960</v>
      </c>
      <c r="I1345" s="181">
        <f t="shared" si="135"/>
        <v>60561</v>
      </c>
      <c r="J1345" s="181" t="str">
        <f>'FÚ_stav 1. 7. 2026'!$A$4</f>
        <v>Ředitel FÚ</v>
      </c>
      <c r="K1345" s="181" t="s">
        <v>531</v>
      </c>
      <c r="L1345" s="181" t="str">
        <f t="shared" si="131"/>
        <v>Sekce ÚP ve Vyškově</v>
      </c>
      <c r="M1345" s="181" t="str">
        <f>_xlfn.XLOOKUP(I1345,'Sekce_ÚP_stav 1. 12. 2025'!$F$4:$F$71,'Sekce_ÚP_stav 1. 12. 2025'!$A$4:$A$71,"nenalezeno",0)</f>
        <v>Ředitel sekce ÚP</v>
      </c>
      <c r="N1345" s="181" t="str">
        <f>_xlfn.XLOOKUP(I1345,'Sekce_ÚP_stav 1. 12. 2025'!$F$4:$F$71,'Sekce_ÚP_stav 1. 12. 2025'!$C$4:$C$71,"nenalezeno",0)</f>
        <v>Odbor kontrolní</v>
      </c>
      <c r="O1345" s="181" t="str">
        <f>_xlfn.XLOOKUP(I1345,'Sekce_ÚP_stav 1. 12. 2025'!$F$4:$F$71,'Sekce_ÚP_stav 1. 12. 2025'!$D$4:$D$71,"nenalezeno",0)</f>
        <v>Oddělení kontrolní I</v>
      </c>
    </row>
    <row r="1346" spans="1:15" x14ac:dyDescent="0.25">
      <c r="A1346" s="233"/>
      <c r="B1346" s="114">
        <v>301960562</v>
      </c>
      <c r="C1346" s="115" t="s">
        <v>1792</v>
      </c>
      <c r="D1346" s="181">
        <f t="shared" si="132"/>
        <v>30</v>
      </c>
      <c r="E1346" s="181" t="str">
        <f>_xlfn.XLOOKUP(D1346,Číselník!A:A,Číselník!B:B,"nenalezeno",0)</f>
        <v>FÚ pro Jihomoravský kraj</v>
      </c>
      <c r="F1346" s="181">
        <f t="shared" si="133"/>
        <v>3019</v>
      </c>
      <c r="G1346" s="181" t="str">
        <f>_xlfn.XLOOKUP(F1346,'Číselník II_stav 1. 7. 2026'!A:A,'Číselník II_stav 1. 7. 2026'!B:B,"nenalezeno",0)</f>
        <v>Sekce ÚP ve Vyškově</v>
      </c>
      <c r="H1346" s="181">
        <f t="shared" si="134"/>
        <v>301960</v>
      </c>
      <c r="I1346" s="181">
        <f t="shared" si="135"/>
        <v>60562</v>
      </c>
      <c r="J1346" s="181" t="str">
        <f>'FÚ_stav 1. 7. 2026'!$A$4</f>
        <v>Ředitel FÚ</v>
      </c>
      <c r="K1346" s="181" t="s">
        <v>531</v>
      </c>
      <c r="L1346" s="181" t="str">
        <f t="shared" si="131"/>
        <v>Sekce ÚP ve Vyškově</v>
      </c>
      <c r="M1346" s="181" t="str">
        <f>_xlfn.XLOOKUP(I1346,'Sekce_ÚP_stav 1. 12. 2025'!$F$4:$F$71,'Sekce_ÚP_stav 1. 12. 2025'!$A$4:$A$71,"nenalezeno",0)</f>
        <v>Ředitel sekce ÚP</v>
      </c>
      <c r="N1346" s="181" t="str">
        <f>_xlfn.XLOOKUP(I1346,'Sekce_ÚP_stav 1. 12. 2025'!$F$4:$F$71,'Sekce_ÚP_stav 1. 12. 2025'!$C$4:$C$71,"nenalezeno",0)</f>
        <v>Odbor kontrolní</v>
      </c>
      <c r="O1346" s="181" t="str">
        <f>_xlfn.XLOOKUP(I1346,'Sekce_ÚP_stav 1. 12. 2025'!$F$4:$F$71,'Sekce_ÚP_stav 1. 12. 2025'!$D$4:$D$71,"nenalezeno",0)</f>
        <v>Oddělení kontrolní II</v>
      </c>
    </row>
    <row r="1347" spans="1:15" x14ac:dyDescent="0.25">
      <c r="A1347" s="233"/>
      <c r="B1347" s="114">
        <v>302000030</v>
      </c>
      <c r="C1347" s="115" t="s">
        <v>1793</v>
      </c>
      <c r="D1347" s="181">
        <f t="shared" si="132"/>
        <v>30</v>
      </c>
      <c r="E1347" s="181" t="str">
        <f>_xlfn.XLOOKUP(D1347,Číselník!A:A,Číselník!B:B,"nenalezeno",0)</f>
        <v>FÚ pro Jihomoravský kraj</v>
      </c>
      <c r="F1347" s="181">
        <f t="shared" si="133"/>
        <v>3020</v>
      </c>
      <c r="G1347" s="181" t="str">
        <f>_xlfn.XLOOKUP(F1347,'Číselník II_stav 1. 7. 2026'!A:A,'Číselník II_stav 1. 7. 2026'!B:B,"nenalezeno",0)</f>
        <v>Sekce ÚP ve Znojmě</v>
      </c>
      <c r="H1347" s="181">
        <f t="shared" si="134"/>
        <v>302000</v>
      </c>
      <c r="I1347" s="181">
        <f t="shared" si="135"/>
        <v>30</v>
      </c>
      <c r="J1347" s="181" t="str">
        <f>'FÚ_stav 1. 7. 2026'!$A$4</f>
        <v>Ředitel FÚ</v>
      </c>
      <c r="K1347" s="181" t="s">
        <v>532</v>
      </c>
      <c r="L1347" s="181" t="str">
        <f t="shared" si="131"/>
        <v>Sekce ÚP ve Znojmě</v>
      </c>
      <c r="M1347" s="181" t="str">
        <f>_xlfn.XLOOKUP(I1347,'Sekce_ÚP_stav 1. 12. 2025'!$F$4:$F$71,'Sekce_ÚP_stav 1. 12. 2025'!$A$4:$A$71,"nenalezeno",0)</f>
        <v>Ředitel sekce ÚP</v>
      </c>
      <c r="N1347" s="181"/>
      <c r="O1347" s="181"/>
    </row>
    <row r="1348" spans="1:15" x14ac:dyDescent="0.25">
      <c r="A1348" s="233"/>
      <c r="B1348" s="114">
        <v>302000065</v>
      </c>
      <c r="C1348" s="115" t="s">
        <v>1794</v>
      </c>
      <c r="D1348" s="181">
        <f t="shared" si="132"/>
        <v>30</v>
      </c>
      <c r="E1348" s="181" t="str">
        <f>_xlfn.XLOOKUP(D1348,Číselník!A:A,Číselník!B:B,"nenalezeno",0)</f>
        <v>FÚ pro Jihomoravský kraj</v>
      </c>
      <c r="F1348" s="181">
        <f t="shared" si="133"/>
        <v>3020</v>
      </c>
      <c r="G1348" s="181" t="str">
        <f>_xlfn.XLOOKUP(F1348,'Číselník II_stav 1. 7. 2026'!A:A,'Číselník II_stav 1. 7. 2026'!B:B,"nenalezeno",0)</f>
        <v>Sekce ÚP ve Znojmě</v>
      </c>
      <c r="H1348" s="181">
        <f t="shared" si="134"/>
        <v>302000</v>
      </c>
      <c r="I1348" s="181">
        <f t="shared" si="135"/>
        <v>65</v>
      </c>
      <c r="J1348" s="181" t="str">
        <f>'FÚ_stav 1. 7. 2026'!$A$4</f>
        <v>Ředitel FÚ</v>
      </c>
      <c r="K1348" s="181" t="s">
        <v>532</v>
      </c>
      <c r="L1348" s="181" t="str">
        <f t="shared" si="131"/>
        <v>Sekce ÚP ve Znojmě</v>
      </c>
      <c r="M1348" s="181" t="str">
        <f>_xlfn.XLOOKUP(I1348,'Sekce_ÚP_stav 1. 12. 2025'!$F$4:$F$71,'Sekce_ÚP_stav 1. 12. 2025'!$A$4:$A$71,"nenalezeno",0)</f>
        <v>Ředitel sekce ÚP</v>
      </c>
      <c r="N1348" s="181" t="str">
        <f>_xlfn.XLOOKUP(I1348,'Sekce_ÚP_stav 1. 12. 2025'!$F$4:$F$71,'Sekce_ÚP_stav 1. 12. 2025'!$C$4:$C$71,"nenalezeno",0)</f>
        <v>Oddělení sekretariátu a provozního zabezpečení</v>
      </c>
      <c r="O1348" s="181"/>
    </row>
    <row r="1349" spans="1:15" x14ac:dyDescent="0.25">
      <c r="A1349" s="233"/>
      <c r="B1349" s="114">
        <v>302000460</v>
      </c>
      <c r="C1349" s="115" t="s">
        <v>1795</v>
      </c>
      <c r="D1349" s="181">
        <f t="shared" si="132"/>
        <v>30</v>
      </c>
      <c r="E1349" s="181" t="str">
        <f>_xlfn.XLOOKUP(D1349,Číselník!A:A,Číselník!B:B,"nenalezeno",0)</f>
        <v>FÚ pro Jihomoravský kraj</v>
      </c>
      <c r="F1349" s="181">
        <f t="shared" si="133"/>
        <v>3020</v>
      </c>
      <c r="G1349" s="181" t="str">
        <f>_xlfn.XLOOKUP(F1349,'Číselník II_stav 1. 7. 2026'!A:A,'Číselník II_stav 1. 7. 2026'!B:B,"nenalezeno",0)</f>
        <v>Sekce ÚP ve Znojmě</v>
      </c>
      <c r="H1349" s="181">
        <f t="shared" si="134"/>
        <v>302000</v>
      </c>
      <c r="I1349" s="181">
        <f t="shared" si="135"/>
        <v>460</v>
      </c>
      <c r="J1349" s="181" t="str">
        <f>'FÚ_stav 1. 7. 2026'!$A$4</f>
        <v>Ředitel FÚ</v>
      </c>
      <c r="K1349" s="181" t="s">
        <v>532</v>
      </c>
      <c r="L1349" s="181" t="str">
        <f t="shared" si="131"/>
        <v>Sekce ÚP ve Znojmě</v>
      </c>
      <c r="M1349" s="181" t="str">
        <f>_xlfn.XLOOKUP(I1349,'Sekce_ÚP_stav 1. 12. 2025'!$F$4:$F$71,'Sekce_ÚP_stav 1. 12. 2025'!$A$4:$A$71,"nenalezeno",0)</f>
        <v>Ředitel sekce ÚP</v>
      </c>
      <c r="N1349" s="181" t="str">
        <f>_xlfn.XLOOKUP(I1349,'Sekce_ÚP_stav 1. 12. 2025'!$F$4:$F$71,'Sekce_ÚP_stav 1. 12. 2025'!$C$4:$C$71,"nenalezeno",0)</f>
        <v>Oddělení majetkových daní</v>
      </c>
      <c r="O1349" s="181"/>
    </row>
    <row r="1350" spans="1:15" x14ac:dyDescent="0.25">
      <c r="A1350" s="233"/>
      <c r="B1350" s="114">
        <v>302000510</v>
      </c>
      <c r="C1350" s="115" t="s">
        <v>1796</v>
      </c>
      <c r="D1350" s="181">
        <f t="shared" si="132"/>
        <v>30</v>
      </c>
      <c r="E1350" s="181" t="str">
        <f>_xlfn.XLOOKUP(D1350,Číselník!A:A,Číselník!B:B,"nenalezeno",0)</f>
        <v>FÚ pro Jihomoravský kraj</v>
      </c>
      <c r="F1350" s="181">
        <f t="shared" si="133"/>
        <v>3020</v>
      </c>
      <c r="G1350" s="181" t="str">
        <f>_xlfn.XLOOKUP(F1350,'Číselník II_stav 1. 7. 2026'!A:A,'Číselník II_stav 1. 7. 2026'!B:B,"nenalezeno",0)</f>
        <v>Sekce ÚP ve Znojmě</v>
      </c>
      <c r="H1350" s="181">
        <f t="shared" si="134"/>
        <v>302000</v>
      </c>
      <c r="I1350" s="181">
        <f t="shared" si="135"/>
        <v>510</v>
      </c>
      <c r="J1350" s="181" t="str">
        <f>'FÚ_stav 1. 7. 2026'!$A$4</f>
        <v>Ředitel FÚ</v>
      </c>
      <c r="K1350" s="181" t="s">
        <v>532</v>
      </c>
      <c r="L1350" s="181" t="str">
        <f t="shared" si="131"/>
        <v>Sekce ÚP ve Znojmě</v>
      </c>
      <c r="M1350" s="181" t="str">
        <f>_xlfn.XLOOKUP(I1350,'Sekce_ÚP_stav 1. 12. 2025'!$F$4:$F$71,'Sekce_ÚP_stav 1. 12. 2025'!$A$4:$A$71,"nenalezeno",0)</f>
        <v>Ředitel sekce ÚP</v>
      </c>
      <c r="N1350" s="181" t="str">
        <f>_xlfn.XLOOKUP(I1350,'Sekce_ÚP_stav 1. 12. 2025'!$F$4:$F$71,'Sekce_ÚP_stav 1. 12. 2025'!$C$4:$C$71,"nenalezeno",0)</f>
        <v>Oddělení správy registrů</v>
      </c>
      <c r="O1350" s="181"/>
    </row>
    <row r="1351" spans="1:15" x14ac:dyDescent="0.25">
      <c r="A1351" s="233"/>
      <c r="B1351" s="114">
        <v>302050050</v>
      </c>
      <c r="C1351" s="115" t="s">
        <v>1797</v>
      </c>
      <c r="D1351" s="181">
        <f t="shared" si="132"/>
        <v>30</v>
      </c>
      <c r="E1351" s="181" t="str">
        <f>_xlfn.XLOOKUP(D1351,Číselník!A:A,Číselník!B:B,"nenalezeno",0)</f>
        <v>FÚ pro Jihomoravský kraj</v>
      </c>
      <c r="F1351" s="181">
        <f t="shared" si="133"/>
        <v>3020</v>
      </c>
      <c r="G1351" s="181" t="str">
        <f>_xlfn.XLOOKUP(F1351,'Číselník II_stav 1. 7. 2026'!A:A,'Číselník II_stav 1. 7. 2026'!B:B,"nenalezeno",0)</f>
        <v>Sekce ÚP ve Znojmě</v>
      </c>
      <c r="H1351" s="181">
        <f t="shared" si="134"/>
        <v>302050</v>
      </c>
      <c r="I1351" s="181">
        <f t="shared" si="135"/>
        <v>50050</v>
      </c>
      <c r="J1351" s="181" t="str">
        <f>'FÚ_stav 1. 7. 2026'!$A$4</f>
        <v>Ředitel FÚ</v>
      </c>
      <c r="K1351" s="181" t="s">
        <v>532</v>
      </c>
      <c r="L1351" s="181" t="str">
        <f t="shared" si="131"/>
        <v>Sekce ÚP ve Znojmě</v>
      </c>
      <c r="M1351" s="181" t="str">
        <f>_xlfn.XLOOKUP(I1351,'Sekce_ÚP_stav 1. 12. 2025'!$F$4:$F$71,'Sekce_ÚP_stav 1. 12. 2025'!$A$4:$A$71,"nenalezeno",0)</f>
        <v>Ředitel sekce ÚP</v>
      </c>
      <c r="N1351" s="181" t="str">
        <f>_xlfn.XLOOKUP(I1351,'Sekce_ÚP_stav 1. 12. 2025'!$F$4:$F$71,'Sekce_ÚP_stav 1. 12. 2025'!$C$4:$C$71,"nenalezeno",0)</f>
        <v>Odbor vyměřovací</v>
      </c>
      <c r="O1351" s="181"/>
    </row>
    <row r="1352" spans="1:15" x14ac:dyDescent="0.25">
      <c r="A1352" s="233"/>
      <c r="B1352" s="114">
        <v>302050521</v>
      </c>
      <c r="C1352" s="115" t="s">
        <v>1798</v>
      </c>
      <c r="D1352" s="181">
        <f t="shared" si="132"/>
        <v>30</v>
      </c>
      <c r="E1352" s="181" t="str">
        <f>_xlfn.XLOOKUP(D1352,Číselník!A:A,Číselník!B:B,"nenalezeno",0)</f>
        <v>FÚ pro Jihomoravský kraj</v>
      </c>
      <c r="F1352" s="181">
        <f t="shared" si="133"/>
        <v>3020</v>
      </c>
      <c r="G1352" s="181" t="str">
        <f>_xlfn.XLOOKUP(F1352,'Číselník II_stav 1. 7. 2026'!A:A,'Číselník II_stav 1. 7. 2026'!B:B,"nenalezeno",0)</f>
        <v>Sekce ÚP ve Znojmě</v>
      </c>
      <c r="H1352" s="181">
        <f t="shared" si="134"/>
        <v>302050</v>
      </c>
      <c r="I1352" s="181">
        <f t="shared" si="135"/>
        <v>50521</v>
      </c>
      <c r="J1352" s="181" t="str">
        <f>'FÚ_stav 1. 7. 2026'!$A$4</f>
        <v>Ředitel FÚ</v>
      </c>
      <c r="K1352" s="181" t="s">
        <v>532</v>
      </c>
      <c r="L1352" s="181" t="str">
        <f t="shared" si="131"/>
        <v>Sekce ÚP ve Znojmě</v>
      </c>
      <c r="M1352" s="181" t="str">
        <f>_xlfn.XLOOKUP(I1352,'Sekce_ÚP_stav 1. 12. 2025'!$F$4:$F$71,'Sekce_ÚP_stav 1. 12. 2025'!$A$4:$A$71,"nenalezeno",0)</f>
        <v>Ředitel sekce ÚP</v>
      </c>
      <c r="N1352" s="181" t="str">
        <f>_xlfn.XLOOKUP(I1352,'Sekce_ÚP_stav 1. 12. 2025'!$F$4:$F$71,'Sekce_ÚP_stav 1. 12. 2025'!$C$4:$C$71,"nenalezeno",0)</f>
        <v>Odbor vyměřovací</v>
      </c>
      <c r="O1352" s="181" t="str">
        <f>_xlfn.XLOOKUP(I1352,'Sekce_ÚP_stav 1. 12. 2025'!$F$4:$F$71,'Sekce_ÚP_stav 1. 12. 2025'!$D$4:$D$71,"nenalezeno",0)</f>
        <v>Oddělení vyměřovací I</v>
      </c>
    </row>
    <row r="1353" spans="1:15" x14ac:dyDescent="0.25">
      <c r="A1353" s="233"/>
      <c r="B1353" s="114">
        <v>302050522</v>
      </c>
      <c r="C1353" s="115" t="s">
        <v>1799</v>
      </c>
      <c r="D1353" s="181">
        <f t="shared" si="132"/>
        <v>30</v>
      </c>
      <c r="E1353" s="181" t="str">
        <f>_xlfn.XLOOKUP(D1353,Číselník!A:A,Číselník!B:B,"nenalezeno",0)</f>
        <v>FÚ pro Jihomoravský kraj</v>
      </c>
      <c r="F1353" s="181">
        <f t="shared" si="133"/>
        <v>3020</v>
      </c>
      <c r="G1353" s="181" t="str">
        <f>_xlfn.XLOOKUP(F1353,'Číselník II_stav 1. 7. 2026'!A:A,'Číselník II_stav 1. 7. 2026'!B:B,"nenalezeno",0)</f>
        <v>Sekce ÚP ve Znojmě</v>
      </c>
      <c r="H1353" s="181">
        <f t="shared" si="134"/>
        <v>302050</v>
      </c>
      <c r="I1353" s="181">
        <f t="shared" si="135"/>
        <v>50522</v>
      </c>
      <c r="J1353" s="181" t="str">
        <f>'FÚ_stav 1. 7. 2026'!$A$4</f>
        <v>Ředitel FÚ</v>
      </c>
      <c r="K1353" s="181" t="s">
        <v>532</v>
      </c>
      <c r="L1353" s="181" t="str">
        <f t="shared" si="131"/>
        <v>Sekce ÚP ve Znojmě</v>
      </c>
      <c r="M1353" s="181" t="str">
        <f>_xlfn.XLOOKUP(I1353,'Sekce_ÚP_stav 1. 12. 2025'!$F$4:$F$71,'Sekce_ÚP_stav 1. 12. 2025'!$A$4:$A$71,"nenalezeno",0)</f>
        <v>Ředitel sekce ÚP</v>
      </c>
      <c r="N1353" s="181" t="str">
        <f>_xlfn.XLOOKUP(I1353,'Sekce_ÚP_stav 1. 12. 2025'!$F$4:$F$71,'Sekce_ÚP_stav 1. 12. 2025'!$C$4:$C$71,"nenalezeno",0)</f>
        <v>Odbor vyměřovací</v>
      </c>
      <c r="O1353" s="181" t="str">
        <f>_xlfn.XLOOKUP(I1353,'Sekce_ÚP_stav 1. 12. 2025'!$F$4:$F$71,'Sekce_ÚP_stav 1. 12. 2025'!$D$4:$D$71,"nenalezeno",0)</f>
        <v>Oddělení vyměřovací II</v>
      </c>
    </row>
    <row r="1354" spans="1:15" x14ac:dyDescent="0.25">
      <c r="A1354" s="233"/>
      <c r="B1354" s="114">
        <v>302050523</v>
      </c>
      <c r="C1354" s="115" t="s">
        <v>1800</v>
      </c>
      <c r="D1354" s="181">
        <f t="shared" si="132"/>
        <v>30</v>
      </c>
      <c r="E1354" s="181" t="str">
        <f>_xlfn.XLOOKUP(D1354,Číselník!A:A,Číselník!B:B,"nenalezeno",0)</f>
        <v>FÚ pro Jihomoravský kraj</v>
      </c>
      <c r="F1354" s="181">
        <f t="shared" si="133"/>
        <v>3020</v>
      </c>
      <c r="G1354" s="181" t="str">
        <f>_xlfn.XLOOKUP(F1354,'Číselník II_stav 1. 7. 2026'!A:A,'Číselník II_stav 1. 7. 2026'!B:B,"nenalezeno",0)</f>
        <v>Sekce ÚP ve Znojmě</v>
      </c>
      <c r="H1354" s="181">
        <f t="shared" si="134"/>
        <v>302050</v>
      </c>
      <c r="I1354" s="181">
        <f t="shared" si="135"/>
        <v>50523</v>
      </c>
      <c r="J1354" s="181" t="str">
        <f>'FÚ_stav 1. 7. 2026'!$A$4</f>
        <v>Ředitel FÚ</v>
      </c>
      <c r="K1354" s="181" t="s">
        <v>532</v>
      </c>
      <c r="L1354" s="181" t="str">
        <f t="shared" si="131"/>
        <v>Sekce ÚP ve Znojmě</v>
      </c>
      <c r="M1354" s="181" t="str">
        <f>_xlfn.XLOOKUP(I1354,'Sekce_ÚP_stav 1. 12. 2025'!$F$4:$F$71,'Sekce_ÚP_stav 1. 12. 2025'!$A$4:$A$71,"nenalezeno",0)</f>
        <v>Ředitel sekce ÚP</v>
      </c>
      <c r="N1354" s="181" t="str">
        <f>_xlfn.XLOOKUP(I1354,'Sekce_ÚP_stav 1. 12. 2025'!$F$4:$F$71,'Sekce_ÚP_stav 1. 12. 2025'!$C$4:$C$71,"nenalezeno",0)</f>
        <v>Odbor vyměřovací</v>
      </c>
      <c r="O1354" s="181" t="str">
        <f>_xlfn.XLOOKUP(I1354,'Sekce_ÚP_stav 1. 12. 2025'!$F$4:$F$71,'Sekce_ÚP_stav 1. 12. 2025'!$D$4:$D$71,"nenalezeno",0)</f>
        <v>Oddělení vyměřovací III</v>
      </c>
    </row>
    <row r="1355" spans="1:15" x14ac:dyDescent="0.25">
      <c r="A1355" s="233"/>
      <c r="B1355" s="114">
        <v>302050524</v>
      </c>
      <c r="C1355" s="115" t="s">
        <v>1801</v>
      </c>
      <c r="D1355" s="181">
        <f t="shared" si="132"/>
        <v>30</v>
      </c>
      <c r="E1355" s="181" t="str">
        <f>_xlfn.XLOOKUP(D1355,Číselník!A:A,Číselník!B:B,"nenalezeno",0)</f>
        <v>FÚ pro Jihomoravský kraj</v>
      </c>
      <c r="F1355" s="181">
        <f t="shared" si="133"/>
        <v>3020</v>
      </c>
      <c r="G1355" s="181" t="str">
        <f>_xlfn.XLOOKUP(F1355,'Číselník II_stav 1. 7. 2026'!A:A,'Číselník II_stav 1. 7. 2026'!B:B,"nenalezeno",0)</f>
        <v>Sekce ÚP ve Znojmě</v>
      </c>
      <c r="H1355" s="181">
        <f t="shared" si="134"/>
        <v>302050</v>
      </c>
      <c r="I1355" s="181">
        <f t="shared" si="135"/>
        <v>50524</v>
      </c>
      <c r="J1355" s="181" t="str">
        <f>'FÚ_stav 1. 7. 2026'!$A$4</f>
        <v>Ředitel FÚ</v>
      </c>
      <c r="K1355" s="181" t="s">
        <v>532</v>
      </c>
      <c r="L1355" s="181" t="str">
        <f t="shared" si="131"/>
        <v>Sekce ÚP ve Znojmě</v>
      </c>
      <c r="M1355" s="181" t="str">
        <f>_xlfn.XLOOKUP(I1355,'Sekce_ÚP_stav 1. 12. 2025'!$F$4:$F$71,'Sekce_ÚP_stav 1. 12. 2025'!$A$4:$A$71,"nenalezeno",0)</f>
        <v>Ředitel sekce ÚP</v>
      </c>
      <c r="N1355" s="181" t="str">
        <f>_xlfn.XLOOKUP(I1355,'Sekce_ÚP_stav 1. 12. 2025'!$F$4:$F$71,'Sekce_ÚP_stav 1. 12. 2025'!$C$4:$C$71,"nenalezeno",0)</f>
        <v>Odbor vyměřovací</v>
      </c>
      <c r="O1355" s="181" t="str">
        <f>_xlfn.XLOOKUP(I1355,'Sekce_ÚP_stav 1. 12. 2025'!$F$4:$F$71,'Sekce_ÚP_stav 1. 12. 2025'!$D$4:$D$71,"nenalezeno",0)</f>
        <v>Oddělení vyměřovací IV</v>
      </c>
    </row>
    <row r="1356" spans="1:15" x14ac:dyDescent="0.25">
      <c r="A1356" s="233"/>
      <c r="B1356" s="114">
        <v>302060050</v>
      </c>
      <c r="C1356" s="115" t="s">
        <v>1802</v>
      </c>
      <c r="D1356" s="181">
        <f t="shared" si="132"/>
        <v>30</v>
      </c>
      <c r="E1356" s="181" t="str">
        <f>_xlfn.XLOOKUP(D1356,Číselník!A:A,Číselník!B:B,"nenalezeno",0)</f>
        <v>FÚ pro Jihomoravský kraj</v>
      </c>
      <c r="F1356" s="181">
        <f t="shared" si="133"/>
        <v>3020</v>
      </c>
      <c r="G1356" s="181" t="str">
        <f>_xlfn.XLOOKUP(F1356,'Číselník II_stav 1. 7. 2026'!A:A,'Číselník II_stav 1. 7. 2026'!B:B,"nenalezeno",0)</f>
        <v>Sekce ÚP ve Znojmě</v>
      </c>
      <c r="H1356" s="181">
        <f t="shared" si="134"/>
        <v>302060</v>
      </c>
      <c r="I1356" s="181">
        <f t="shared" si="135"/>
        <v>60050</v>
      </c>
      <c r="J1356" s="181" t="str">
        <f>'FÚ_stav 1. 7. 2026'!$A$4</f>
        <v>Ředitel FÚ</v>
      </c>
      <c r="K1356" s="181" t="s">
        <v>532</v>
      </c>
      <c r="L1356" s="181" t="str">
        <f t="shared" si="131"/>
        <v>Sekce ÚP ve Znojmě</v>
      </c>
      <c r="M1356" s="181" t="str">
        <f>_xlfn.XLOOKUP(I1356,'Sekce_ÚP_stav 1. 12. 2025'!$F$4:$F$71,'Sekce_ÚP_stav 1. 12. 2025'!$A$4:$A$71,"nenalezeno",0)</f>
        <v>Ředitel sekce ÚP</v>
      </c>
      <c r="N1356" s="181" t="str">
        <f>_xlfn.XLOOKUP(I1356,'Sekce_ÚP_stav 1. 12. 2025'!$F$4:$F$71,'Sekce_ÚP_stav 1. 12. 2025'!$C$4:$C$71,"nenalezeno",0)</f>
        <v>Odbor kontrolní</v>
      </c>
      <c r="O1356" s="181"/>
    </row>
    <row r="1357" spans="1:15" x14ac:dyDescent="0.25">
      <c r="A1357" s="233"/>
      <c r="B1357" s="114">
        <v>302060561</v>
      </c>
      <c r="C1357" s="115" t="s">
        <v>1803</v>
      </c>
      <c r="D1357" s="181">
        <f t="shared" si="132"/>
        <v>30</v>
      </c>
      <c r="E1357" s="181" t="str">
        <f>_xlfn.XLOOKUP(D1357,Číselník!A:A,Číselník!B:B,"nenalezeno",0)</f>
        <v>FÚ pro Jihomoravský kraj</v>
      </c>
      <c r="F1357" s="181">
        <f t="shared" si="133"/>
        <v>3020</v>
      </c>
      <c r="G1357" s="181" t="str">
        <f>_xlfn.XLOOKUP(F1357,'Číselník II_stav 1. 7. 2026'!A:A,'Číselník II_stav 1. 7. 2026'!B:B,"nenalezeno",0)</f>
        <v>Sekce ÚP ve Znojmě</v>
      </c>
      <c r="H1357" s="181">
        <f t="shared" si="134"/>
        <v>302060</v>
      </c>
      <c r="I1357" s="181">
        <f t="shared" si="135"/>
        <v>60561</v>
      </c>
      <c r="J1357" s="181" t="str">
        <f>'FÚ_stav 1. 7. 2026'!$A$4</f>
        <v>Ředitel FÚ</v>
      </c>
      <c r="K1357" s="181" t="s">
        <v>532</v>
      </c>
      <c r="L1357" s="181" t="str">
        <f t="shared" si="131"/>
        <v>Sekce ÚP ve Znojmě</v>
      </c>
      <c r="M1357" s="181" t="str">
        <f>_xlfn.XLOOKUP(I1357,'Sekce_ÚP_stav 1. 12. 2025'!$F$4:$F$71,'Sekce_ÚP_stav 1. 12. 2025'!$A$4:$A$71,"nenalezeno",0)</f>
        <v>Ředitel sekce ÚP</v>
      </c>
      <c r="N1357" s="181" t="str">
        <f>_xlfn.XLOOKUP(I1357,'Sekce_ÚP_stav 1. 12. 2025'!$F$4:$F$71,'Sekce_ÚP_stav 1. 12. 2025'!$C$4:$C$71,"nenalezeno",0)</f>
        <v>Odbor kontrolní</v>
      </c>
      <c r="O1357" s="181" t="str">
        <f>_xlfn.XLOOKUP(I1357,'Sekce_ÚP_stav 1. 12. 2025'!$F$4:$F$71,'Sekce_ÚP_stav 1. 12. 2025'!$D$4:$D$71,"nenalezeno",0)</f>
        <v>Oddělení kontrolní I</v>
      </c>
    </row>
    <row r="1358" spans="1:15" ht="15.75" thickBot="1" x14ac:dyDescent="0.3">
      <c r="A1358" s="235"/>
      <c r="B1358" s="189">
        <v>302060562</v>
      </c>
      <c r="C1358" s="190" t="s">
        <v>1804</v>
      </c>
      <c r="D1358" s="181">
        <f t="shared" si="132"/>
        <v>30</v>
      </c>
      <c r="E1358" s="181" t="str">
        <f>_xlfn.XLOOKUP(D1358,Číselník!A:A,Číselník!B:B,"nenalezeno",0)</f>
        <v>FÚ pro Jihomoravský kraj</v>
      </c>
      <c r="F1358" s="181">
        <f t="shared" si="133"/>
        <v>3020</v>
      </c>
      <c r="G1358" s="181" t="str">
        <f>_xlfn.XLOOKUP(F1358,'Číselník II_stav 1. 7. 2026'!A:A,'Číselník II_stav 1. 7. 2026'!B:B,"nenalezeno",0)</f>
        <v>Sekce ÚP ve Znojmě</v>
      </c>
      <c r="H1358" s="181">
        <f t="shared" si="134"/>
        <v>302060</v>
      </c>
      <c r="I1358" s="181">
        <f t="shared" si="135"/>
        <v>60562</v>
      </c>
      <c r="J1358" s="181" t="str">
        <f>'FÚ_stav 1. 7. 2026'!$A$4</f>
        <v>Ředitel FÚ</v>
      </c>
      <c r="K1358" s="181" t="s">
        <v>532</v>
      </c>
      <c r="L1358" s="181" t="str">
        <f t="shared" si="131"/>
        <v>Sekce ÚP ve Znojmě</v>
      </c>
      <c r="M1358" s="181" t="str">
        <f>_xlfn.XLOOKUP(I1358,'Sekce_ÚP_stav 1. 12. 2025'!$F$4:$F$71,'Sekce_ÚP_stav 1. 12. 2025'!$A$4:$A$71,"nenalezeno",0)</f>
        <v>Ředitel sekce ÚP</v>
      </c>
      <c r="N1358" s="181" t="str">
        <f>_xlfn.XLOOKUP(I1358,'Sekce_ÚP_stav 1. 12. 2025'!$F$4:$F$71,'Sekce_ÚP_stav 1. 12. 2025'!$C$4:$C$71,"nenalezeno",0)</f>
        <v>Odbor kontrolní</v>
      </c>
      <c r="O1358" s="181" t="str">
        <f>_xlfn.XLOOKUP(I1358,'Sekce_ÚP_stav 1. 12. 2025'!$F$4:$F$71,'Sekce_ÚP_stav 1. 12. 2025'!$D$4:$D$71,"nenalezeno",0)</f>
        <v>Oddělení kontrolní II</v>
      </c>
    </row>
    <row r="1359" spans="1:15" x14ac:dyDescent="0.25">
      <c r="A1359" s="232" t="s">
        <v>1805</v>
      </c>
      <c r="B1359" s="185">
        <v>310000020</v>
      </c>
      <c r="C1359" s="186" t="s">
        <v>1806</v>
      </c>
      <c r="D1359" s="181">
        <f t="shared" si="132"/>
        <v>31</v>
      </c>
      <c r="E1359" s="181" t="str">
        <f>_xlfn.XLOOKUP(D1359,Číselník!A:A,Číselník!B:B,"nenalezeno",0)</f>
        <v>FÚ pro Olomoucký kraj</v>
      </c>
      <c r="F1359" s="181">
        <f t="shared" si="133"/>
        <v>3100</v>
      </c>
      <c r="G1359" s="181" t="str">
        <f>_xlfn.XLOOKUP(F1359,'Číselník II_stav 1. 7. 2026'!A:A,'Číselník II_stav 1. 7. 2026'!B:B,"nenalezeno",0)</f>
        <v>FÚ pro Olomoucký kraj</v>
      </c>
      <c r="H1359" s="181">
        <f t="shared" si="134"/>
        <v>310000</v>
      </c>
      <c r="I1359" s="181">
        <f t="shared" si="135"/>
        <v>20</v>
      </c>
      <c r="J1359" s="181" t="str">
        <f>_xlfn.XLOOKUP(I1359,'FÚ_stav 1. 7. 2026'!$F$4:$F$78,'FÚ_stav 1. 7. 2026'!$A$4:$A$78,"nenalezeno",0)</f>
        <v>Ředitel FÚ</v>
      </c>
      <c r="K1359" s="181"/>
      <c r="L1359" s="181"/>
      <c r="M1359" s="181"/>
      <c r="N1359" s="181"/>
      <c r="O1359" s="181"/>
    </row>
    <row r="1360" spans="1:15" x14ac:dyDescent="0.25">
      <c r="A1360" s="233"/>
      <c r="B1360" s="112">
        <v>310000065</v>
      </c>
      <c r="C1360" s="113" t="s">
        <v>1807</v>
      </c>
      <c r="D1360" s="181">
        <f t="shared" si="132"/>
        <v>31</v>
      </c>
      <c r="E1360" s="181" t="str">
        <f>_xlfn.XLOOKUP(D1360,Číselník!A:A,Číselník!B:B,"nenalezeno",0)</f>
        <v>FÚ pro Olomoucký kraj</v>
      </c>
      <c r="F1360" s="181">
        <f t="shared" si="133"/>
        <v>3100</v>
      </c>
      <c r="G1360" s="181" t="str">
        <f>_xlfn.XLOOKUP(F1360,'Číselník II_stav 1. 7. 2026'!A:A,'Číselník II_stav 1. 7. 2026'!B:B,"nenalezeno",0)</f>
        <v>FÚ pro Olomoucký kraj</v>
      </c>
      <c r="H1360" s="181">
        <f t="shared" si="134"/>
        <v>310000</v>
      </c>
      <c r="I1360" s="181">
        <f t="shared" si="135"/>
        <v>65</v>
      </c>
      <c r="J1360" s="181" t="str">
        <f>_xlfn.XLOOKUP(I1360,'FÚ_stav 1. 7. 2026'!$F$4:$F$78,'FÚ_stav 1. 7. 2026'!$A$4:$A$78,"nenalezeno",0)</f>
        <v>Ředitel FÚ</v>
      </c>
      <c r="K1360" s="181" t="s">
        <v>32</v>
      </c>
      <c r="L1360" s="181" t="str">
        <f>_xlfn.XLOOKUP(I1360,'FÚ_stav 1. 7. 2026'!$F$4:$F$78,'FÚ_stav 1. 7. 2026'!$B$4:$B$78,"nenalezeno",0)</f>
        <v>Oddělení sekretariátu a provozního zabezpečení</v>
      </c>
      <c r="M1360" s="181"/>
      <c r="N1360" s="181"/>
      <c r="O1360" s="181"/>
    </row>
    <row r="1361" spans="1:15" x14ac:dyDescent="0.25">
      <c r="A1361" s="233"/>
      <c r="B1361" s="112">
        <v>314000040</v>
      </c>
      <c r="C1361" s="113" t="s">
        <v>1808</v>
      </c>
      <c r="D1361" s="181">
        <f t="shared" si="132"/>
        <v>31</v>
      </c>
      <c r="E1361" s="181" t="str">
        <f>_xlfn.XLOOKUP(D1361,Číselník!A:A,Číselník!B:B,"nenalezeno",0)</f>
        <v>FÚ pro Olomoucký kraj</v>
      </c>
      <c r="F1361" s="181">
        <f t="shared" si="133"/>
        <v>3140</v>
      </c>
      <c r="G1361" s="181" t="str">
        <f>_xlfn.XLOOKUP(F1361,'Číselník II_stav 1. 7. 2026'!A:A,'Číselník II_stav 1. 7. 2026'!B:B,"nenalezeno",0)</f>
        <v>FÚ pro Olomoucký kraj</v>
      </c>
      <c r="H1361" s="181">
        <f t="shared" si="134"/>
        <v>314000</v>
      </c>
      <c r="I1361" s="181">
        <f>VALUE(MID(B1361,3,8))</f>
        <v>4000040</v>
      </c>
      <c r="J1361" s="181" t="str">
        <f>_xlfn.XLOOKUP(I1361,'FÚ_stav 1. 7. 2026'!$F$4:$F$78,'FÚ_stav 1. 7. 2026'!$A$4:$A$78,"nenalezeno",0)</f>
        <v>Ředitel FÚ</v>
      </c>
      <c r="K1361" s="181" t="s">
        <v>52</v>
      </c>
      <c r="L1361" s="181" t="str">
        <f>_xlfn.XLOOKUP(I1361,'FÚ_stav 1. 7. 2026'!$F$4:$F$78,'FÚ_stav 1. 7. 2026'!$B$4:$B$78,"nenalezeno",0)</f>
        <v>Sekce řízení úřadu</v>
      </c>
      <c r="M1361" s="181"/>
      <c r="N1361" s="181"/>
      <c r="O1361" s="181"/>
    </row>
    <row r="1362" spans="1:15" x14ac:dyDescent="0.25">
      <c r="A1362" s="233"/>
      <c r="B1362" s="112">
        <v>314000410</v>
      </c>
      <c r="C1362" s="113" t="s">
        <v>1809</v>
      </c>
      <c r="D1362" s="181">
        <f t="shared" si="132"/>
        <v>31</v>
      </c>
      <c r="E1362" s="181" t="str">
        <f>_xlfn.XLOOKUP(D1362,Číselník!A:A,Číselník!B:B,"nenalezeno",0)</f>
        <v>FÚ pro Olomoucký kraj</v>
      </c>
      <c r="F1362" s="181">
        <f t="shared" si="133"/>
        <v>3140</v>
      </c>
      <c r="G1362" s="181" t="str">
        <f>_xlfn.XLOOKUP(F1362,'Číselník II_stav 1. 7. 2026'!A:A,'Číselník II_stav 1. 7. 2026'!B:B,"nenalezeno",0)</f>
        <v>FÚ pro Olomoucký kraj</v>
      </c>
      <c r="H1362" s="181">
        <f t="shared" si="134"/>
        <v>314000</v>
      </c>
      <c r="I1362" s="181">
        <f t="shared" si="135"/>
        <v>410</v>
      </c>
      <c r="J1362" s="181" t="str">
        <f>_xlfn.XLOOKUP(I1362,'FÚ_stav 1. 7. 2026'!$F$4:$F$78,'FÚ_stav 1. 7. 2026'!$A$4:$A$78,"nenalezeno",0)</f>
        <v>Ředitel FÚ</v>
      </c>
      <c r="K1362" s="181" t="s">
        <v>52</v>
      </c>
      <c r="L1362" s="181" t="str">
        <f>_xlfn.XLOOKUP(I1362,'FÚ_stav 1. 7. 2026'!$F$4:$F$78,'FÚ_stav 1. 7. 2026'!$B$4:$B$78,"nenalezeno",0)</f>
        <v>Sekce řízení úřadu</v>
      </c>
      <c r="M1362" s="181" t="str">
        <f>_xlfn.XLOOKUP(I1362,'FÚ_stav 1. 7. 2026'!$F$4:$F$78,'FÚ_stav 1. 7. 2026'!$C$4:$C$78,"nenalezeno",0)</f>
        <v>Oddělení evidence daní</v>
      </c>
      <c r="N1362" s="181"/>
      <c r="O1362" s="181"/>
    </row>
    <row r="1363" spans="1:15" x14ac:dyDescent="0.25">
      <c r="A1363" s="233"/>
      <c r="B1363" s="112">
        <v>314000490</v>
      </c>
      <c r="C1363" s="113" t="s">
        <v>1810</v>
      </c>
      <c r="D1363" s="181">
        <f t="shared" si="132"/>
        <v>31</v>
      </c>
      <c r="E1363" s="181" t="str">
        <f>_xlfn.XLOOKUP(D1363,Číselník!A:A,Číselník!B:B,"nenalezeno",0)</f>
        <v>FÚ pro Olomoucký kraj</v>
      </c>
      <c r="F1363" s="181">
        <f t="shared" si="133"/>
        <v>3140</v>
      </c>
      <c r="G1363" s="181" t="str">
        <f>_xlfn.XLOOKUP(F1363,'Číselník II_stav 1. 7. 2026'!A:A,'Číselník II_stav 1. 7. 2026'!B:B,"nenalezeno",0)</f>
        <v>FÚ pro Olomoucký kraj</v>
      </c>
      <c r="H1363" s="181">
        <f t="shared" si="134"/>
        <v>314000</v>
      </c>
      <c r="I1363" s="181">
        <f t="shared" si="135"/>
        <v>490</v>
      </c>
      <c r="J1363" s="181" t="str">
        <f>_xlfn.XLOOKUP(I1363,'FÚ_stav 1. 7. 2026'!$F$4:$F$78,'FÚ_stav 1. 7. 2026'!$A$4:$A$78,"nenalezeno",0)</f>
        <v>Ředitel FÚ</v>
      </c>
      <c r="K1363" s="181" t="s">
        <v>52</v>
      </c>
      <c r="L1363" s="181" t="str">
        <f>_xlfn.XLOOKUP(I1363,'FÚ_stav 1. 7. 2026'!$F$4:$F$78,'FÚ_stav 1. 7. 2026'!$B$4:$B$78,"nenalezeno",0)</f>
        <v>Sekce řízení úřadu</v>
      </c>
      <c r="M1363" s="181" t="str">
        <f>_xlfn.XLOOKUP(I1363,'FÚ_stav 1. 7. 2026'!$F$4:$F$78,'FÚ_stav 1. 7. 2026'!$C$4:$C$78,"nenalezeno",0)</f>
        <v>Oddělení daňové kontroly a analytiky</v>
      </c>
      <c r="N1363" s="181"/>
      <c r="O1363" s="181"/>
    </row>
    <row r="1364" spans="1:15" x14ac:dyDescent="0.25">
      <c r="A1364" s="233"/>
      <c r="B1364" s="112">
        <v>314011050</v>
      </c>
      <c r="C1364" s="113" t="s">
        <v>1811</v>
      </c>
      <c r="D1364" s="181">
        <f t="shared" si="132"/>
        <v>31</v>
      </c>
      <c r="E1364" s="181" t="str">
        <f>_xlfn.XLOOKUP(D1364,Číselník!A:A,Číselník!B:B,"nenalezeno",0)</f>
        <v>FÚ pro Olomoucký kraj</v>
      </c>
      <c r="F1364" s="181">
        <f t="shared" si="133"/>
        <v>3140</v>
      </c>
      <c r="G1364" s="181" t="str">
        <f>_xlfn.XLOOKUP(F1364,'Číselník II_stav 1. 7. 2026'!A:A,'Číselník II_stav 1. 7. 2026'!B:B,"nenalezeno",0)</f>
        <v>FÚ pro Olomoucký kraj</v>
      </c>
      <c r="H1364" s="181">
        <f t="shared" si="134"/>
        <v>314011</v>
      </c>
      <c r="I1364" s="181">
        <f t="shared" si="135"/>
        <v>11050</v>
      </c>
      <c r="J1364" s="181" t="str">
        <f>_xlfn.XLOOKUP(I1364,'FÚ_stav 1. 7. 2026'!$F$4:$F$78,'FÚ_stav 1. 7. 2026'!$A$4:$A$78,"nenalezeno",0)</f>
        <v>Ředitel FÚ</v>
      </c>
      <c r="K1364" s="181" t="s">
        <v>52</v>
      </c>
      <c r="L1364" s="181" t="str">
        <f>_xlfn.XLOOKUP(I1364,'FÚ_stav 1. 7. 2026'!$F$4:$F$78,'FÚ_stav 1. 7. 2026'!$B$4:$B$78,"nenalezeno",0)</f>
        <v>Sekce řízení úřadu</v>
      </c>
      <c r="M1364" s="181" t="str">
        <f>_xlfn.XLOOKUP(I1364,'FÚ_stav 1. 7. 2026'!$F$4:$F$78,'FÚ_stav 1. 7. 2026'!$C$4:$C$78,"nenalezeno",0)</f>
        <v>Odbor metodiky a výkonu daní</v>
      </c>
      <c r="N1364" s="181"/>
      <c r="O1364" s="181"/>
    </row>
    <row r="1365" spans="1:15" x14ac:dyDescent="0.25">
      <c r="A1365" s="233"/>
      <c r="B1365" s="112">
        <v>314011420</v>
      </c>
      <c r="C1365" s="113" t="s">
        <v>1812</v>
      </c>
      <c r="D1365" s="181">
        <f t="shared" si="132"/>
        <v>31</v>
      </c>
      <c r="E1365" s="181" t="str">
        <f>_xlfn.XLOOKUP(D1365,Číselník!A:A,Číselník!B:B,"nenalezeno",0)</f>
        <v>FÚ pro Olomoucký kraj</v>
      </c>
      <c r="F1365" s="181">
        <f t="shared" si="133"/>
        <v>3140</v>
      </c>
      <c r="G1365" s="181" t="str">
        <f>_xlfn.XLOOKUP(F1365,'Číselník II_stav 1. 7. 2026'!A:A,'Číselník II_stav 1. 7. 2026'!B:B,"nenalezeno",0)</f>
        <v>FÚ pro Olomoucký kraj</v>
      </c>
      <c r="H1365" s="181">
        <f t="shared" si="134"/>
        <v>314011</v>
      </c>
      <c r="I1365" s="181">
        <f t="shared" si="135"/>
        <v>11420</v>
      </c>
      <c r="J1365" s="181" t="str">
        <f>_xlfn.XLOOKUP(I1365,'FÚ_stav 1. 7. 2026'!$F$4:$F$78,'FÚ_stav 1. 7. 2026'!$A$4:$A$78,"nenalezeno",0)</f>
        <v>Ředitel FÚ</v>
      </c>
      <c r="K1365" s="181" t="s">
        <v>52</v>
      </c>
      <c r="L1365" s="181" t="str">
        <f>_xlfn.XLOOKUP(I1365,'FÚ_stav 1. 7. 2026'!$F$4:$F$78,'FÚ_stav 1. 7. 2026'!$B$4:$B$78,"nenalezeno",0)</f>
        <v>Sekce řízení úřadu</v>
      </c>
      <c r="M1365" s="181" t="str">
        <f>_xlfn.XLOOKUP(I1365,'FÚ_stav 1. 7. 2026'!$F$4:$F$78,'FÚ_stav 1. 7. 2026'!$C$4:$C$78,"nenalezeno",0)</f>
        <v>Odbor metodiky a výkonu daní</v>
      </c>
      <c r="N1365" s="181" t="str">
        <f>_xlfn.XLOOKUP(I1365,'FÚ_stav 1. 7. 2026'!$F$4:$F$78,'FÚ_stav 1. 7. 2026'!$D$4:$D$78,"nenalezeno",0)</f>
        <v>Oddělení daně z příjmů fyzických osob</v>
      </c>
      <c r="O1365" s="181"/>
    </row>
    <row r="1366" spans="1:15" x14ac:dyDescent="0.25">
      <c r="A1366" s="233"/>
      <c r="B1366" s="112">
        <v>314011430</v>
      </c>
      <c r="C1366" s="113" t="s">
        <v>1813</v>
      </c>
      <c r="D1366" s="181">
        <f t="shared" si="132"/>
        <v>31</v>
      </c>
      <c r="E1366" s="181" t="str">
        <f>_xlfn.XLOOKUP(D1366,Číselník!A:A,Číselník!B:B,"nenalezeno",0)</f>
        <v>FÚ pro Olomoucký kraj</v>
      </c>
      <c r="F1366" s="181">
        <f t="shared" si="133"/>
        <v>3140</v>
      </c>
      <c r="G1366" s="181" t="str">
        <f>_xlfn.XLOOKUP(F1366,'Číselník II_stav 1. 7. 2026'!A:A,'Číselník II_stav 1. 7. 2026'!B:B,"nenalezeno",0)</f>
        <v>FÚ pro Olomoucký kraj</v>
      </c>
      <c r="H1366" s="181">
        <f t="shared" si="134"/>
        <v>314011</v>
      </c>
      <c r="I1366" s="181">
        <f t="shared" si="135"/>
        <v>11430</v>
      </c>
      <c r="J1366" s="181" t="str">
        <f>_xlfn.XLOOKUP(I1366,'FÚ_stav 1. 7. 2026'!$F$4:$F$78,'FÚ_stav 1. 7. 2026'!$A$4:$A$78,"nenalezeno",0)</f>
        <v>Ředitel FÚ</v>
      </c>
      <c r="K1366" s="181" t="s">
        <v>52</v>
      </c>
      <c r="L1366" s="181" t="str">
        <f>_xlfn.XLOOKUP(I1366,'FÚ_stav 1. 7. 2026'!$F$4:$F$78,'FÚ_stav 1. 7. 2026'!$B$4:$B$78,"nenalezeno",0)</f>
        <v>Sekce řízení úřadu</v>
      </c>
      <c r="M1366" s="181" t="str">
        <f>_xlfn.XLOOKUP(I1366,'FÚ_stav 1. 7. 2026'!$F$4:$F$78,'FÚ_stav 1. 7. 2026'!$C$4:$C$78,"nenalezeno",0)</f>
        <v>Odbor metodiky a výkonu daní</v>
      </c>
      <c r="N1366" s="181" t="str">
        <f>_xlfn.XLOOKUP(I1366,'FÚ_stav 1. 7. 2026'!$F$4:$F$78,'FÚ_stav 1. 7. 2026'!$D$4:$D$78,"nenalezeno",0)</f>
        <v>Oddělení daně z příjmů právnických osob</v>
      </c>
      <c r="O1366" s="181"/>
    </row>
    <row r="1367" spans="1:15" x14ac:dyDescent="0.25">
      <c r="A1367" s="233"/>
      <c r="B1367" s="112">
        <v>314011440</v>
      </c>
      <c r="C1367" s="113" t="s">
        <v>1814</v>
      </c>
      <c r="D1367" s="181">
        <f t="shared" si="132"/>
        <v>31</v>
      </c>
      <c r="E1367" s="181" t="str">
        <f>_xlfn.XLOOKUP(D1367,Číselník!A:A,Číselník!B:B,"nenalezeno",0)</f>
        <v>FÚ pro Olomoucký kraj</v>
      </c>
      <c r="F1367" s="181">
        <f t="shared" si="133"/>
        <v>3140</v>
      </c>
      <c r="G1367" s="181" t="str">
        <f>_xlfn.XLOOKUP(F1367,'Číselník II_stav 1. 7. 2026'!A:A,'Číselník II_stav 1. 7. 2026'!B:B,"nenalezeno",0)</f>
        <v>FÚ pro Olomoucký kraj</v>
      </c>
      <c r="H1367" s="181">
        <f t="shared" si="134"/>
        <v>314011</v>
      </c>
      <c r="I1367" s="181">
        <f t="shared" si="135"/>
        <v>11440</v>
      </c>
      <c r="J1367" s="181" t="str">
        <f>_xlfn.XLOOKUP(I1367,'FÚ_stav 1. 7. 2026'!$F$4:$F$78,'FÚ_stav 1. 7. 2026'!$A$4:$A$78,"nenalezeno",0)</f>
        <v>Ředitel FÚ</v>
      </c>
      <c r="K1367" s="181" t="s">
        <v>52</v>
      </c>
      <c r="L1367" s="181" t="str">
        <f>_xlfn.XLOOKUP(I1367,'FÚ_stav 1. 7. 2026'!$F$4:$F$78,'FÚ_stav 1. 7. 2026'!$B$4:$B$78,"nenalezeno",0)</f>
        <v>Sekce řízení úřadu</v>
      </c>
      <c r="M1367" s="181" t="str">
        <f>_xlfn.XLOOKUP(I1367,'FÚ_stav 1. 7. 2026'!$F$4:$F$78,'FÚ_stav 1. 7. 2026'!$C$4:$C$78,"nenalezeno",0)</f>
        <v>Odbor metodiky a výkonu daní</v>
      </c>
      <c r="N1367" s="181" t="str">
        <f>_xlfn.XLOOKUP(I1367,'FÚ_stav 1. 7. 2026'!$F$4:$F$78,'FÚ_stav 1. 7. 2026'!$D$4:$D$78,"nenalezeno",0)</f>
        <v>Oddělení nepřímých daní</v>
      </c>
      <c r="O1367" s="181"/>
    </row>
    <row r="1368" spans="1:15" x14ac:dyDescent="0.25">
      <c r="A1368" s="233"/>
      <c r="B1368" s="112">
        <v>314011450</v>
      </c>
      <c r="C1368" s="113" t="s">
        <v>1815</v>
      </c>
      <c r="D1368" s="181">
        <f t="shared" si="132"/>
        <v>31</v>
      </c>
      <c r="E1368" s="181" t="str">
        <f>_xlfn.XLOOKUP(D1368,Číselník!A:A,Číselník!B:B,"nenalezeno",0)</f>
        <v>FÚ pro Olomoucký kraj</v>
      </c>
      <c r="F1368" s="181">
        <f t="shared" si="133"/>
        <v>3140</v>
      </c>
      <c r="G1368" s="181" t="str">
        <f>_xlfn.XLOOKUP(F1368,'Číselník II_stav 1. 7. 2026'!A:A,'Číselník II_stav 1. 7. 2026'!B:B,"nenalezeno",0)</f>
        <v>FÚ pro Olomoucký kraj</v>
      </c>
      <c r="H1368" s="181">
        <f t="shared" si="134"/>
        <v>314011</v>
      </c>
      <c r="I1368" s="181">
        <f t="shared" si="135"/>
        <v>11450</v>
      </c>
      <c r="J1368" s="181" t="str">
        <f>_xlfn.XLOOKUP(I1368,'FÚ_stav 1. 7. 2026'!$F$4:$F$78,'FÚ_stav 1. 7. 2026'!$A$4:$A$78,"nenalezeno",0)</f>
        <v>Ředitel FÚ</v>
      </c>
      <c r="K1368" s="181" t="s">
        <v>52</v>
      </c>
      <c r="L1368" s="181" t="str">
        <f>_xlfn.XLOOKUP(I1368,'FÚ_stav 1. 7. 2026'!$F$4:$F$78,'FÚ_stav 1. 7. 2026'!$B$4:$B$78,"nenalezeno",0)</f>
        <v>Sekce řízení úřadu</v>
      </c>
      <c r="M1368" s="181" t="str">
        <f>_xlfn.XLOOKUP(I1368,'FÚ_stav 1. 7. 2026'!$F$4:$F$78,'FÚ_stav 1. 7. 2026'!$C$4:$C$78,"nenalezeno",0)</f>
        <v>Odbor metodiky a výkonu daní</v>
      </c>
      <c r="N1368" s="181" t="str">
        <f>_xlfn.XLOOKUP(I1368,'FÚ_stav 1. 7. 2026'!$F$4:$F$78,'FÚ_stav 1. 7. 2026'!$D$4:$D$78,"nenalezeno",0)</f>
        <v>Oddělení daňového procesu</v>
      </c>
      <c r="O1368" s="181"/>
    </row>
    <row r="1369" spans="1:15" x14ac:dyDescent="0.25">
      <c r="A1369" s="233"/>
      <c r="B1369" s="112">
        <v>314031050</v>
      </c>
      <c r="C1369" s="113" t="s">
        <v>1816</v>
      </c>
      <c r="D1369" s="181">
        <f t="shared" si="132"/>
        <v>31</v>
      </c>
      <c r="E1369" s="181" t="str">
        <f>_xlfn.XLOOKUP(D1369,Číselník!A:A,Číselník!B:B,"nenalezeno",0)</f>
        <v>FÚ pro Olomoucký kraj</v>
      </c>
      <c r="F1369" s="181">
        <f t="shared" si="133"/>
        <v>3140</v>
      </c>
      <c r="G1369" s="181" t="str">
        <f>_xlfn.XLOOKUP(F1369,'Číselník II_stav 1. 7. 2026'!A:A,'Číselník II_stav 1. 7. 2026'!B:B,"nenalezeno",0)</f>
        <v>FÚ pro Olomoucký kraj</v>
      </c>
      <c r="H1369" s="181">
        <f t="shared" si="134"/>
        <v>314031</v>
      </c>
      <c r="I1369" s="181">
        <f t="shared" si="135"/>
        <v>31050</v>
      </c>
      <c r="J1369" s="181" t="str">
        <f>_xlfn.XLOOKUP(I1369,'FÚ_stav 1. 7. 2026'!$F$4:$F$78,'FÚ_stav 1. 7. 2026'!$A$4:$A$78,"nenalezeno",0)</f>
        <v>Ředitel FÚ</v>
      </c>
      <c r="K1369" s="181" t="s">
        <v>52</v>
      </c>
      <c r="L1369" s="181" t="str">
        <f>_xlfn.XLOOKUP(I1369,'FÚ_stav 1. 7. 2026'!$F$4:$F$78,'FÚ_stav 1. 7. 2026'!$B$4:$B$78,"nenalezeno",0)</f>
        <v>Sekce řízení úřadu</v>
      </c>
      <c r="M1369" s="181" t="str">
        <f>_xlfn.XLOOKUP(I1369,'FÚ_stav 1. 7. 2026'!$F$4:$F$78,'FÚ_stav 1. 7. 2026'!$C$4:$C$78,"nenalezeno",0)</f>
        <v>Odbor kontroly zvláštních činností</v>
      </c>
      <c r="N1369" s="181"/>
      <c r="O1369" s="181"/>
    </row>
    <row r="1370" spans="1:15" x14ac:dyDescent="0.25">
      <c r="A1370" s="233"/>
      <c r="B1370" s="112">
        <v>314031471</v>
      </c>
      <c r="C1370" s="113" t="s">
        <v>1817</v>
      </c>
      <c r="D1370" s="181">
        <f t="shared" si="132"/>
        <v>31</v>
      </c>
      <c r="E1370" s="181" t="str">
        <f>_xlfn.XLOOKUP(D1370,Číselník!A:A,Číselník!B:B,"nenalezeno",0)</f>
        <v>FÚ pro Olomoucký kraj</v>
      </c>
      <c r="F1370" s="181">
        <f t="shared" si="133"/>
        <v>3140</v>
      </c>
      <c r="G1370" s="181" t="str">
        <f>_xlfn.XLOOKUP(F1370,'Číselník II_stav 1. 7. 2026'!A:A,'Číselník II_stav 1. 7. 2026'!B:B,"nenalezeno",0)</f>
        <v>FÚ pro Olomoucký kraj</v>
      </c>
      <c r="H1370" s="181">
        <f t="shared" si="134"/>
        <v>314031</v>
      </c>
      <c r="I1370" s="181">
        <f t="shared" si="135"/>
        <v>31471</v>
      </c>
      <c r="J1370" s="181" t="str">
        <f>_xlfn.XLOOKUP(I1370,'FÚ_stav 1. 7. 2026'!$F$4:$F$78,'FÚ_stav 1. 7. 2026'!$A$4:$A$78,"nenalezeno",0)</f>
        <v>Ředitel FÚ</v>
      </c>
      <c r="K1370" s="181" t="s">
        <v>52</v>
      </c>
      <c r="L1370" s="181" t="str">
        <f>_xlfn.XLOOKUP(I1370,'FÚ_stav 1. 7. 2026'!$F$4:$F$78,'FÚ_stav 1. 7. 2026'!$B$4:$B$78,"nenalezeno",0)</f>
        <v>Sekce řízení úřadu</v>
      </c>
      <c r="M1370" s="181" t="str">
        <f>_xlfn.XLOOKUP(I1370,'FÚ_stav 1. 7. 2026'!$F$4:$F$78,'FÚ_stav 1. 7. 2026'!$C$4:$C$78,"nenalezeno",0)</f>
        <v>Odbor kontroly zvláštních činností</v>
      </c>
      <c r="N1370" s="181" t="str">
        <f>_xlfn.XLOOKUP(I1370,'FÚ_stav 1. 7. 2026'!$F$4:$F$78,'FÚ_stav 1. 7. 2026'!$D$4:$D$78,"nenalezeno",0)</f>
        <v>Oddělení kontroly zvláštních činností I</v>
      </c>
      <c r="O1370" s="181"/>
    </row>
    <row r="1371" spans="1:15" x14ac:dyDescent="0.25">
      <c r="A1371" s="233"/>
      <c r="B1371" s="112">
        <v>314031472</v>
      </c>
      <c r="C1371" s="113" t="s">
        <v>1818</v>
      </c>
      <c r="D1371" s="181">
        <f t="shared" si="132"/>
        <v>31</v>
      </c>
      <c r="E1371" s="181" t="str">
        <f>_xlfn.XLOOKUP(D1371,Číselník!A:A,Číselník!B:B,"nenalezeno",0)</f>
        <v>FÚ pro Olomoucký kraj</v>
      </c>
      <c r="F1371" s="181">
        <f t="shared" si="133"/>
        <v>3140</v>
      </c>
      <c r="G1371" s="181" t="str">
        <f>_xlfn.XLOOKUP(F1371,'Číselník II_stav 1. 7. 2026'!A:A,'Číselník II_stav 1. 7. 2026'!B:B,"nenalezeno",0)</f>
        <v>FÚ pro Olomoucký kraj</v>
      </c>
      <c r="H1371" s="181">
        <f t="shared" si="134"/>
        <v>314031</v>
      </c>
      <c r="I1371" s="181">
        <f t="shared" si="135"/>
        <v>31472</v>
      </c>
      <c r="J1371" s="181" t="str">
        <f>_xlfn.XLOOKUP(I1371,'FÚ_stav 1. 7. 2026'!$F$4:$F$78,'FÚ_stav 1. 7. 2026'!$A$4:$A$78,"nenalezeno",0)</f>
        <v>Ředitel FÚ</v>
      </c>
      <c r="K1371" s="181" t="s">
        <v>52</v>
      </c>
      <c r="L1371" s="181" t="str">
        <f>_xlfn.XLOOKUP(I1371,'FÚ_stav 1. 7. 2026'!$F$4:$F$78,'FÚ_stav 1. 7. 2026'!$B$4:$B$78,"nenalezeno",0)</f>
        <v>Sekce řízení úřadu</v>
      </c>
      <c r="M1371" s="181" t="str">
        <f>_xlfn.XLOOKUP(I1371,'FÚ_stav 1. 7. 2026'!$F$4:$F$78,'FÚ_stav 1. 7. 2026'!$C$4:$C$78,"nenalezeno",0)</f>
        <v>Odbor kontroly zvláštních činností</v>
      </c>
      <c r="N1371" s="181" t="str">
        <f>_xlfn.XLOOKUP(I1371,'FÚ_stav 1. 7. 2026'!$F$4:$F$78,'FÚ_stav 1. 7. 2026'!$D$4:$D$78,"nenalezeno",0)</f>
        <v>Oddělení kontroly zvláštních činností II</v>
      </c>
      <c r="O1371" s="181"/>
    </row>
    <row r="1372" spans="1:15" x14ac:dyDescent="0.25">
      <c r="A1372" s="233"/>
      <c r="B1372" s="112">
        <v>310080050</v>
      </c>
      <c r="C1372" s="113" t="s">
        <v>1819</v>
      </c>
      <c r="D1372" s="181">
        <f t="shared" si="132"/>
        <v>31</v>
      </c>
      <c r="E1372" s="181" t="str">
        <f>_xlfn.XLOOKUP(D1372,Číselník!A:A,Číselník!B:B,"nenalezeno",0)</f>
        <v>FÚ pro Olomoucký kraj</v>
      </c>
      <c r="F1372" s="181">
        <f t="shared" si="133"/>
        <v>3100</v>
      </c>
      <c r="G1372" s="181" t="str">
        <f>_xlfn.XLOOKUP(F1372,'Číselník II_stav 1. 7. 2026'!A:A,'Číselník II_stav 1. 7. 2026'!B:B,"nenalezeno",0)</f>
        <v>FÚ pro Olomoucký kraj</v>
      </c>
      <c r="H1372" s="181">
        <f t="shared" si="134"/>
        <v>310080</v>
      </c>
      <c r="I1372" s="181">
        <f t="shared" si="135"/>
        <v>80050</v>
      </c>
      <c r="J1372" s="181" t="str">
        <f>_xlfn.XLOOKUP(I1372,'FÚ_stav 1. 7. 2026'!$F$4:$F$78,'FÚ_stav 1. 7. 2026'!$A$4:$A$78,"nenalezeno",0)</f>
        <v>Ředitel FÚ</v>
      </c>
      <c r="K1372" s="181" t="s">
        <v>34</v>
      </c>
      <c r="L1372" s="181" t="str">
        <f>_xlfn.XLOOKUP(I1372,'FÚ_stav 1. 7. 2026'!$F$4:$F$78,'FÚ_stav 1. 7. 2026'!$B$4:$B$78,"nenalezeno",0)</f>
        <v>Odbor vymáhací</v>
      </c>
      <c r="M1372" s="181"/>
      <c r="N1372" s="181"/>
      <c r="O1372" s="181"/>
    </row>
    <row r="1373" spans="1:15" x14ac:dyDescent="0.25">
      <c r="A1373" s="233"/>
      <c r="B1373" s="112">
        <v>310080541</v>
      </c>
      <c r="C1373" s="113" t="s">
        <v>1820</v>
      </c>
      <c r="D1373" s="181">
        <f t="shared" si="132"/>
        <v>31</v>
      </c>
      <c r="E1373" s="181" t="str">
        <f>_xlfn.XLOOKUP(D1373,Číselník!A:A,Číselník!B:B,"nenalezeno",0)</f>
        <v>FÚ pro Olomoucký kraj</v>
      </c>
      <c r="F1373" s="181">
        <f t="shared" si="133"/>
        <v>3100</v>
      </c>
      <c r="G1373" s="181" t="str">
        <f>_xlfn.XLOOKUP(F1373,'Číselník II_stav 1. 7. 2026'!A:A,'Číselník II_stav 1. 7. 2026'!B:B,"nenalezeno",0)</f>
        <v>FÚ pro Olomoucký kraj</v>
      </c>
      <c r="H1373" s="181">
        <f t="shared" si="134"/>
        <v>310080</v>
      </c>
      <c r="I1373" s="181">
        <f t="shared" si="135"/>
        <v>80541</v>
      </c>
      <c r="J1373" s="181" t="str">
        <f>_xlfn.XLOOKUP(I1373,'FÚ_stav 1. 7. 2026'!$F$4:$F$78,'FÚ_stav 1. 7. 2026'!$A$4:$A$78,"nenalezeno",0)</f>
        <v>Ředitel FÚ</v>
      </c>
      <c r="K1373" s="181" t="s">
        <v>34</v>
      </c>
      <c r="L1373" s="181" t="str">
        <f>_xlfn.XLOOKUP(I1373,'FÚ_stav 1. 7. 2026'!$F$4:$F$78,'FÚ_stav 1. 7. 2026'!$B$4:$B$78,"nenalezeno",0)</f>
        <v>Odbor vymáhací</v>
      </c>
      <c r="M1373" s="181" t="str">
        <f>_xlfn.XLOOKUP(I1373,'FÚ_stav 1. 7. 2026'!$F$4:$F$78,'FÚ_stav 1. 7. 2026'!$C$4:$C$78,"nenalezeno",0)</f>
        <v>Oddělení vymáhací I</v>
      </c>
      <c r="N1373" s="181"/>
      <c r="O1373" s="181"/>
    </row>
    <row r="1374" spans="1:15" x14ac:dyDescent="0.25">
      <c r="A1374" s="233"/>
      <c r="B1374" s="112">
        <v>310080542</v>
      </c>
      <c r="C1374" s="113" t="s">
        <v>1821</v>
      </c>
      <c r="D1374" s="181">
        <f t="shared" si="132"/>
        <v>31</v>
      </c>
      <c r="E1374" s="181" t="str">
        <f>_xlfn.XLOOKUP(D1374,Číselník!A:A,Číselník!B:B,"nenalezeno",0)</f>
        <v>FÚ pro Olomoucký kraj</v>
      </c>
      <c r="F1374" s="181">
        <f t="shared" si="133"/>
        <v>3100</v>
      </c>
      <c r="G1374" s="181" t="str">
        <f>_xlfn.XLOOKUP(F1374,'Číselník II_stav 1. 7. 2026'!A:A,'Číselník II_stav 1. 7. 2026'!B:B,"nenalezeno",0)</f>
        <v>FÚ pro Olomoucký kraj</v>
      </c>
      <c r="H1374" s="181">
        <f t="shared" si="134"/>
        <v>310080</v>
      </c>
      <c r="I1374" s="181">
        <f t="shared" si="135"/>
        <v>80542</v>
      </c>
      <c r="J1374" s="181" t="str">
        <f>_xlfn.XLOOKUP(I1374,'FÚ_stav 1. 7. 2026'!$F$4:$F$78,'FÚ_stav 1. 7. 2026'!$A$4:$A$78,"nenalezeno",0)</f>
        <v>Ředitel FÚ</v>
      </c>
      <c r="K1374" s="181" t="s">
        <v>34</v>
      </c>
      <c r="L1374" s="181" t="str">
        <f>_xlfn.XLOOKUP(I1374,'FÚ_stav 1. 7. 2026'!$F$4:$F$78,'FÚ_stav 1. 7. 2026'!$B$4:$B$78,"nenalezeno",0)</f>
        <v>Odbor vymáhací</v>
      </c>
      <c r="M1374" s="181" t="str">
        <f>_xlfn.XLOOKUP(I1374,'FÚ_stav 1. 7. 2026'!$F$4:$F$78,'FÚ_stav 1. 7. 2026'!$C$4:$C$78,"nenalezeno",0)</f>
        <v>Oddělení vymáhací II</v>
      </c>
      <c r="N1374" s="181"/>
      <c r="O1374" s="181"/>
    </row>
    <row r="1375" spans="1:15" x14ac:dyDescent="0.25">
      <c r="A1375" s="233"/>
      <c r="B1375" s="112">
        <v>310080543</v>
      </c>
      <c r="C1375" s="113" t="s">
        <v>1822</v>
      </c>
      <c r="D1375" s="181">
        <f t="shared" si="132"/>
        <v>31</v>
      </c>
      <c r="E1375" s="181" t="str">
        <f>_xlfn.XLOOKUP(D1375,Číselník!A:A,Číselník!B:B,"nenalezeno",0)</f>
        <v>FÚ pro Olomoucký kraj</v>
      </c>
      <c r="F1375" s="181">
        <f t="shared" si="133"/>
        <v>3100</v>
      </c>
      <c r="G1375" s="181" t="str">
        <f>_xlfn.XLOOKUP(F1375,'Číselník II_stav 1. 7. 2026'!A:A,'Číselník II_stav 1. 7. 2026'!B:B,"nenalezeno",0)</f>
        <v>FÚ pro Olomoucký kraj</v>
      </c>
      <c r="H1375" s="181">
        <f t="shared" si="134"/>
        <v>310080</v>
      </c>
      <c r="I1375" s="181">
        <f t="shared" si="135"/>
        <v>80543</v>
      </c>
      <c r="J1375" s="181" t="str">
        <f>_xlfn.XLOOKUP(I1375,'FÚ_stav 1. 7. 2026'!$F$4:$F$78,'FÚ_stav 1. 7. 2026'!$A$4:$A$78,"nenalezeno",0)</f>
        <v>Ředitel FÚ</v>
      </c>
      <c r="K1375" s="181" t="s">
        <v>34</v>
      </c>
      <c r="L1375" s="181" t="str">
        <f>_xlfn.XLOOKUP(I1375,'FÚ_stav 1. 7. 2026'!$F$4:$F$78,'FÚ_stav 1. 7. 2026'!$B$4:$B$78,"nenalezeno",0)</f>
        <v>Odbor vymáhací</v>
      </c>
      <c r="M1375" s="181" t="str">
        <f>_xlfn.XLOOKUP(I1375,'FÚ_stav 1. 7. 2026'!$F$4:$F$78,'FÚ_stav 1. 7. 2026'!$C$4:$C$78,"nenalezeno",0)</f>
        <v>Oddělení vymáhací III</v>
      </c>
      <c r="N1375" s="181"/>
      <c r="O1375" s="181"/>
    </row>
    <row r="1376" spans="1:15" x14ac:dyDescent="0.25">
      <c r="A1376" s="233"/>
      <c r="B1376" s="112">
        <v>310080544</v>
      </c>
      <c r="C1376" s="113" t="s">
        <v>2339</v>
      </c>
      <c r="D1376" s="181">
        <f t="shared" ref="D1376" si="136">VALUE(MID(B1376,1,2))</f>
        <v>31</v>
      </c>
      <c r="E1376" s="181" t="str">
        <f>_xlfn.XLOOKUP(D1376,Číselník!A:A,Číselník!B:B,"nenalezeno",0)</f>
        <v>FÚ pro Olomoucký kraj</v>
      </c>
      <c r="F1376" s="181">
        <f t="shared" ref="F1376" si="137">VALUE(MID(B1376,1,4))</f>
        <v>3100</v>
      </c>
      <c r="G1376" s="181" t="str">
        <f>_xlfn.XLOOKUP(F1376,'Číselník II_stav 1. 7. 2026'!A:A,'Číselník II_stav 1. 7. 2026'!B:B,"nenalezeno",0)</f>
        <v>FÚ pro Olomoucký kraj</v>
      </c>
      <c r="H1376" s="181">
        <f t="shared" ref="H1376" si="138">VALUE(MID(B1376,1,6))</f>
        <v>310080</v>
      </c>
      <c r="I1376" s="181">
        <f t="shared" ref="I1376" si="139">VALUE(MID(B1376,5,8))</f>
        <v>80544</v>
      </c>
      <c r="J1376" s="181" t="str">
        <f>_xlfn.XLOOKUP(I1376,'FÚ_stav 1. 7. 2026'!$F$4:$F$78,'FÚ_stav 1. 7. 2026'!$A$4:$A$78,"nenalezeno",0)</f>
        <v>Ředitel FÚ</v>
      </c>
      <c r="K1376" s="181" t="s">
        <v>34</v>
      </c>
      <c r="L1376" s="181" t="str">
        <f>_xlfn.XLOOKUP(I1376,'FÚ_stav 1. 7. 2026'!$F$4:$F$78,'FÚ_stav 1. 7. 2026'!$B$4:$B$78,"nenalezeno",0)</f>
        <v>Odbor vymáhací</v>
      </c>
      <c r="M1376" s="181" t="str">
        <f>_xlfn.XLOOKUP(I1376,'FÚ_stav 1. 7. 2026'!$F$4:$F$78,'FÚ_stav 1. 7. 2026'!$C$4:$C$78,"nenalezeno",0)</f>
        <v>Oddělení vymáhací IV</v>
      </c>
      <c r="N1376" s="181"/>
      <c r="O1376" s="181"/>
    </row>
    <row r="1377" spans="1:15" x14ac:dyDescent="0.25">
      <c r="A1377" s="233"/>
      <c r="B1377" s="114">
        <v>310100030</v>
      </c>
      <c r="C1377" s="115" t="s">
        <v>1823</v>
      </c>
      <c r="D1377" s="181">
        <f t="shared" si="132"/>
        <v>31</v>
      </c>
      <c r="E1377" s="181" t="str">
        <f>_xlfn.XLOOKUP(D1377,Číselník!A:A,Číselník!B:B,"nenalezeno",0)</f>
        <v>FÚ pro Olomoucký kraj</v>
      </c>
      <c r="F1377" s="181">
        <f t="shared" si="133"/>
        <v>3101</v>
      </c>
      <c r="G1377" s="181" t="str">
        <f>_xlfn.XLOOKUP(F1377,'Číselník II_stav 1. 7. 2026'!A:A,'Číselník II_stav 1. 7. 2026'!B:B,"nenalezeno",0)</f>
        <v>Sekce ÚP v Olomouci</v>
      </c>
      <c r="H1377" s="181">
        <f t="shared" si="134"/>
        <v>310100</v>
      </c>
      <c r="I1377" s="181">
        <f t="shared" si="135"/>
        <v>30</v>
      </c>
      <c r="J1377" s="181" t="str">
        <f>'FÚ_stav 1. 7. 2026'!$A$4</f>
        <v>Ředitel FÚ</v>
      </c>
      <c r="K1377" s="181" t="s">
        <v>533</v>
      </c>
      <c r="L1377" s="181" t="str">
        <f t="shared" ref="L1377:L1400" si="140">$G1377</f>
        <v>Sekce ÚP v Olomouci</v>
      </c>
      <c r="M1377" s="181" t="str">
        <f>_xlfn.XLOOKUP(I1377,'Sekce_ÚP_stav 1. 12. 2025'!$F$4:$F$71,'Sekce_ÚP_stav 1. 12. 2025'!$A$4:$A$71,"nenalezeno",0)</f>
        <v>Ředitel sekce ÚP</v>
      </c>
      <c r="N1377" s="181"/>
      <c r="O1377" s="181"/>
    </row>
    <row r="1378" spans="1:15" x14ac:dyDescent="0.25">
      <c r="A1378" s="233"/>
      <c r="B1378" s="114">
        <v>310100065</v>
      </c>
      <c r="C1378" s="115" t="s">
        <v>1824</v>
      </c>
      <c r="D1378" s="181">
        <f t="shared" si="132"/>
        <v>31</v>
      </c>
      <c r="E1378" s="181" t="str">
        <f>_xlfn.XLOOKUP(D1378,Číselník!A:A,Číselník!B:B,"nenalezeno",0)</f>
        <v>FÚ pro Olomoucký kraj</v>
      </c>
      <c r="F1378" s="181">
        <f t="shared" si="133"/>
        <v>3101</v>
      </c>
      <c r="G1378" s="181" t="str">
        <f>_xlfn.XLOOKUP(F1378,'Číselník II_stav 1. 7. 2026'!A:A,'Číselník II_stav 1. 7. 2026'!B:B,"nenalezeno",0)</f>
        <v>Sekce ÚP v Olomouci</v>
      </c>
      <c r="H1378" s="181">
        <f t="shared" si="134"/>
        <v>310100</v>
      </c>
      <c r="I1378" s="181">
        <f t="shared" si="135"/>
        <v>65</v>
      </c>
      <c r="J1378" s="181" t="str">
        <f>'FÚ_stav 1. 7. 2026'!$A$4</f>
        <v>Ředitel FÚ</v>
      </c>
      <c r="K1378" s="181" t="s">
        <v>533</v>
      </c>
      <c r="L1378" s="181" t="str">
        <f t="shared" si="140"/>
        <v>Sekce ÚP v Olomouci</v>
      </c>
      <c r="M1378" s="181" t="str">
        <f>_xlfn.XLOOKUP(I1378,'Sekce_ÚP_stav 1. 12. 2025'!$F$4:$F$71,'Sekce_ÚP_stav 1. 12. 2025'!$A$4:$A$71,"nenalezeno",0)</f>
        <v>Ředitel sekce ÚP</v>
      </c>
      <c r="N1378" s="181" t="str">
        <f>_xlfn.XLOOKUP(I1378,'Sekce_ÚP_stav 1. 12. 2025'!$F$4:$F$71,'Sekce_ÚP_stav 1. 12. 2025'!$C$4:$C$71,"nenalezeno",0)</f>
        <v>Oddělení sekretariátu a provozního zabezpečení</v>
      </c>
      <c r="O1378" s="181"/>
    </row>
    <row r="1379" spans="1:15" x14ac:dyDescent="0.25">
      <c r="A1379" s="233"/>
      <c r="B1379" s="114">
        <v>310140050</v>
      </c>
      <c r="C1379" s="115" t="s">
        <v>1825</v>
      </c>
      <c r="D1379" s="181">
        <f t="shared" si="132"/>
        <v>31</v>
      </c>
      <c r="E1379" s="181" t="str">
        <f>_xlfn.XLOOKUP(D1379,Číselník!A:A,Číselník!B:B,"nenalezeno",0)</f>
        <v>FÚ pro Olomoucký kraj</v>
      </c>
      <c r="F1379" s="181">
        <f t="shared" si="133"/>
        <v>3101</v>
      </c>
      <c r="G1379" s="181" t="str">
        <f>_xlfn.XLOOKUP(F1379,'Číselník II_stav 1. 7. 2026'!A:A,'Číselník II_stav 1. 7. 2026'!B:B,"nenalezeno",0)</f>
        <v>Sekce ÚP v Olomouci</v>
      </c>
      <c r="H1379" s="181">
        <f t="shared" si="134"/>
        <v>310140</v>
      </c>
      <c r="I1379" s="181">
        <f t="shared" si="135"/>
        <v>40050</v>
      </c>
      <c r="J1379" s="181" t="str">
        <f>'FÚ_stav 1. 7. 2026'!$A$4</f>
        <v>Ředitel FÚ</v>
      </c>
      <c r="K1379" s="181" t="s">
        <v>533</v>
      </c>
      <c r="L1379" s="181" t="str">
        <f t="shared" si="140"/>
        <v>Sekce ÚP v Olomouci</v>
      </c>
      <c r="M1379" s="181" t="str">
        <f>_xlfn.XLOOKUP(I1379,'Sekce_ÚP_stav 1. 12. 2025'!$F$4:$F$71,'Sekce_ÚP_stav 1. 12. 2025'!$A$4:$A$71,"nenalezeno",0)</f>
        <v>Ředitel sekce ÚP</v>
      </c>
      <c r="N1379" s="181" t="str">
        <f>_xlfn.XLOOKUP(I1379,'Sekce_ÚP_stav 1. 12. 2025'!$F$4:$F$71,'Sekce_ÚP_stav 1. 12. 2025'!$C$4:$C$71,"nenalezeno",0)</f>
        <v>Odbor správy registrů</v>
      </c>
      <c r="O1379" s="181"/>
    </row>
    <row r="1380" spans="1:15" x14ac:dyDescent="0.25">
      <c r="A1380" s="233"/>
      <c r="B1380" s="114">
        <v>310140511</v>
      </c>
      <c r="C1380" s="115" t="s">
        <v>1826</v>
      </c>
      <c r="D1380" s="181">
        <f t="shared" si="132"/>
        <v>31</v>
      </c>
      <c r="E1380" s="181" t="str">
        <f>_xlfn.XLOOKUP(D1380,Číselník!A:A,Číselník!B:B,"nenalezeno",0)</f>
        <v>FÚ pro Olomoucký kraj</v>
      </c>
      <c r="F1380" s="181">
        <f t="shared" si="133"/>
        <v>3101</v>
      </c>
      <c r="G1380" s="181" t="str">
        <f>_xlfn.XLOOKUP(F1380,'Číselník II_stav 1. 7. 2026'!A:A,'Číselník II_stav 1. 7. 2026'!B:B,"nenalezeno",0)</f>
        <v>Sekce ÚP v Olomouci</v>
      </c>
      <c r="H1380" s="181">
        <f t="shared" si="134"/>
        <v>310140</v>
      </c>
      <c r="I1380" s="181">
        <f t="shared" si="135"/>
        <v>40511</v>
      </c>
      <c r="J1380" s="181" t="str">
        <f>'FÚ_stav 1. 7. 2026'!$A$4</f>
        <v>Ředitel FÚ</v>
      </c>
      <c r="K1380" s="181" t="s">
        <v>533</v>
      </c>
      <c r="L1380" s="181" t="str">
        <f t="shared" si="140"/>
        <v>Sekce ÚP v Olomouci</v>
      </c>
      <c r="M1380" s="181" t="str">
        <f>_xlfn.XLOOKUP(I1380,'Sekce_ÚP_stav 1. 12. 2025'!$F$4:$F$71,'Sekce_ÚP_stav 1. 12. 2025'!$A$4:$A$71,"nenalezeno",0)</f>
        <v>Ředitel sekce ÚP</v>
      </c>
      <c r="N1380" s="181" t="str">
        <f>_xlfn.XLOOKUP(I1380,'Sekce_ÚP_stav 1. 12. 2025'!$F$4:$F$71,'Sekce_ÚP_stav 1. 12. 2025'!$C$4:$C$71,"nenalezeno",0)</f>
        <v>Odbor správy registrů</v>
      </c>
      <c r="O1380" s="181" t="str">
        <f>_xlfn.XLOOKUP(I1380,'Sekce_ÚP_stav 1. 12. 2025'!$F$4:$F$71,'Sekce_ÚP_stav 1. 12. 2025'!$D$4:$D$71,"nenalezeno",0)</f>
        <v>Oddělení správy registrů I</v>
      </c>
    </row>
    <row r="1381" spans="1:15" x14ac:dyDescent="0.25">
      <c r="A1381" s="233"/>
      <c r="B1381" s="114">
        <v>310140512</v>
      </c>
      <c r="C1381" s="115" t="s">
        <v>1827</v>
      </c>
      <c r="D1381" s="181">
        <f t="shared" si="132"/>
        <v>31</v>
      </c>
      <c r="E1381" s="181" t="str">
        <f>_xlfn.XLOOKUP(D1381,Číselník!A:A,Číselník!B:B,"nenalezeno",0)</f>
        <v>FÚ pro Olomoucký kraj</v>
      </c>
      <c r="F1381" s="181">
        <f t="shared" si="133"/>
        <v>3101</v>
      </c>
      <c r="G1381" s="181" t="str">
        <f>_xlfn.XLOOKUP(F1381,'Číselník II_stav 1. 7. 2026'!A:A,'Číselník II_stav 1. 7. 2026'!B:B,"nenalezeno",0)</f>
        <v>Sekce ÚP v Olomouci</v>
      </c>
      <c r="H1381" s="181">
        <f t="shared" si="134"/>
        <v>310140</v>
      </c>
      <c r="I1381" s="181">
        <f t="shared" si="135"/>
        <v>40512</v>
      </c>
      <c r="J1381" s="181" t="str">
        <f>'FÚ_stav 1. 7. 2026'!$A$4</f>
        <v>Ředitel FÚ</v>
      </c>
      <c r="K1381" s="181" t="s">
        <v>533</v>
      </c>
      <c r="L1381" s="181" t="str">
        <f t="shared" si="140"/>
        <v>Sekce ÚP v Olomouci</v>
      </c>
      <c r="M1381" s="181" t="str">
        <f>_xlfn.XLOOKUP(I1381,'Sekce_ÚP_stav 1. 12. 2025'!$F$4:$F$71,'Sekce_ÚP_stav 1. 12. 2025'!$A$4:$A$71,"nenalezeno",0)</f>
        <v>Ředitel sekce ÚP</v>
      </c>
      <c r="N1381" s="181" t="str">
        <f>_xlfn.XLOOKUP(I1381,'Sekce_ÚP_stav 1. 12. 2025'!$F$4:$F$71,'Sekce_ÚP_stav 1. 12. 2025'!$C$4:$C$71,"nenalezeno",0)</f>
        <v>Odbor správy registrů</v>
      </c>
      <c r="O1381" s="181" t="str">
        <f>_xlfn.XLOOKUP(I1381,'Sekce_ÚP_stav 1. 12. 2025'!$F$4:$F$71,'Sekce_ÚP_stav 1. 12. 2025'!$D$4:$D$71,"nenalezeno",0)</f>
        <v>Oddělení správy registrů II</v>
      </c>
    </row>
    <row r="1382" spans="1:15" x14ac:dyDescent="0.25">
      <c r="A1382" s="233"/>
      <c r="B1382" s="114">
        <v>310151050</v>
      </c>
      <c r="C1382" s="115" t="s">
        <v>1828</v>
      </c>
      <c r="D1382" s="181">
        <f t="shared" si="132"/>
        <v>31</v>
      </c>
      <c r="E1382" s="181" t="str">
        <f>_xlfn.XLOOKUP(D1382,Číselník!A:A,Číselník!B:B,"nenalezeno",0)</f>
        <v>FÚ pro Olomoucký kraj</v>
      </c>
      <c r="F1382" s="181">
        <f t="shared" si="133"/>
        <v>3101</v>
      </c>
      <c r="G1382" s="181" t="str">
        <f>_xlfn.XLOOKUP(F1382,'Číselník II_stav 1. 7. 2026'!A:A,'Číselník II_stav 1. 7. 2026'!B:B,"nenalezeno",0)</f>
        <v>Sekce ÚP v Olomouci</v>
      </c>
      <c r="H1382" s="181">
        <f t="shared" si="134"/>
        <v>310151</v>
      </c>
      <c r="I1382" s="181">
        <f t="shared" si="135"/>
        <v>51050</v>
      </c>
      <c r="J1382" s="181" t="str">
        <f>'FÚ_stav 1. 7. 2026'!$A$4</f>
        <v>Ředitel FÚ</v>
      </c>
      <c r="K1382" s="181" t="s">
        <v>533</v>
      </c>
      <c r="L1382" s="181" t="str">
        <f t="shared" si="140"/>
        <v>Sekce ÚP v Olomouci</v>
      </c>
      <c r="M1382" s="181" t="str">
        <f>_xlfn.XLOOKUP(I1382,'Sekce_ÚP_stav 1. 12. 2025'!$F$4:$F$71,'Sekce_ÚP_stav 1. 12. 2025'!$A$4:$A$71,"nenalezeno",0)</f>
        <v>Ředitel sekce ÚP</v>
      </c>
      <c r="N1382" s="181" t="str">
        <f>_xlfn.XLOOKUP(I1382,'Sekce_ÚP_stav 1. 12. 2025'!$F$4:$F$71,'Sekce_ÚP_stav 1. 12. 2025'!$C$4:$C$71,"nenalezeno",0)</f>
        <v>Odbor vyměřovací I</v>
      </c>
      <c r="O1382" s="181"/>
    </row>
    <row r="1383" spans="1:15" x14ac:dyDescent="0.25">
      <c r="A1383" s="233"/>
      <c r="B1383" s="114">
        <v>310151521</v>
      </c>
      <c r="C1383" s="115" t="s">
        <v>1829</v>
      </c>
      <c r="D1383" s="181">
        <f t="shared" si="132"/>
        <v>31</v>
      </c>
      <c r="E1383" s="181" t="str">
        <f>_xlfn.XLOOKUP(D1383,Číselník!A:A,Číselník!B:B,"nenalezeno",0)</f>
        <v>FÚ pro Olomoucký kraj</v>
      </c>
      <c r="F1383" s="181">
        <f t="shared" si="133"/>
        <v>3101</v>
      </c>
      <c r="G1383" s="181" t="str">
        <f>_xlfn.XLOOKUP(F1383,'Číselník II_stav 1. 7. 2026'!A:A,'Číselník II_stav 1. 7. 2026'!B:B,"nenalezeno",0)</f>
        <v>Sekce ÚP v Olomouci</v>
      </c>
      <c r="H1383" s="181">
        <f t="shared" si="134"/>
        <v>310151</v>
      </c>
      <c r="I1383" s="181">
        <f t="shared" si="135"/>
        <v>51521</v>
      </c>
      <c r="J1383" s="181" t="str">
        <f>'FÚ_stav 1. 7. 2026'!$A$4</f>
        <v>Ředitel FÚ</v>
      </c>
      <c r="K1383" s="181" t="s">
        <v>533</v>
      </c>
      <c r="L1383" s="181" t="str">
        <f t="shared" si="140"/>
        <v>Sekce ÚP v Olomouci</v>
      </c>
      <c r="M1383" s="181" t="str">
        <f>_xlfn.XLOOKUP(I1383,'Sekce_ÚP_stav 1. 12. 2025'!$F$4:$F$71,'Sekce_ÚP_stav 1. 12. 2025'!$A$4:$A$71,"nenalezeno",0)</f>
        <v>Ředitel sekce ÚP</v>
      </c>
      <c r="N1383" s="181" t="str">
        <f>_xlfn.XLOOKUP(I1383,'Sekce_ÚP_stav 1. 12. 2025'!$F$4:$F$71,'Sekce_ÚP_stav 1. 12. 2025'!$C$4:$C$71,"nenalezeno",0)</f>
        <v>Odbor vyměřovací I</v>
      </c>
      <c r="O1383" s="181" t="str">
        <f>_xlfn.XLOOKUP(I1383,'Sekce_ÚP_stav 1. 12. 2025'!$F$4:$F$71,'Sekce_ÚP_stav 1. 12. 2025'!$D$4:$D$71,"nenalezeno",0)</f>
        <v>Oddělení vyměřovací I</v>
      </c>
    </row>
    <row r="1384" spans="1:15" x14ac:dyDescent="0.25">
      <c r="A1384" s="233"/>
      <c r="B1384" s="114">
        <v>310151522</v>
      </c>
      <c r="C1384" s="115" t="s">
        <v>1830</v>
      </c>
      <c r="D1384" s="181">
        <f t="shared" si="132"/>
        <v>31</v>
      </c>
      <c r="E1384" s="181" t="str">
        <f>_xlfn.XLOOKUP(D1384,Číselník!A:A,Číselník!B:B,"nenalezeno",0)</f>
        <v>FÚ pro Olomoucký kraj</v>
      </c>
      <c r="F1384" s="181">
        <f t="shared" si="133"/>
        <v>3101</v>
      </c>
      <c r="G1384" s="181" t="str">
        <f>_xlfn.XLOOKUP(F1384,'Číselník II_stav 1. 7. 2026'!A:A,'Číselník II_stav 1. 7. 2026'!B:B,"nenalezeno",0)</f>
        <v>Sekce ÚP v Olomouci</v>
      </c>
      <c r="H1384" s="181">
        <f t="shared" si="134"/>
        <v>310151</v>
      </c>
      <c r="I1384" s="181">
        <f t="shared" si="135"/>
        <v>51522</v>
      </c>
      <c r="J1384" s="181" t="str">
        <f>'FÚ_stav 1. 7. 2026'!$A$4</f>
        <v>Ředitel FÚ</v>
      </c>
      <c r="K1384" s="181" t="s">
        <v>533</v>
      </c>
      <c r="L1384" s="181" t="str">
        <f t="shared" si="140"/>
        <v>Sekce ÚP v Olomouci</v>
      </c>
      <c r="M1384" s="181" t="str">
        <f>_xlfn.XLOOKUP(I1384,'Sekce_ÚP_stav 1. 12. 2025'!$F$4:$F$71,'Sekce_ÚP_stav 1. 12. 2025'!$A$4:$A$71,"nenalezeno",0)</f>
        <v>Ředitel sekce ÚP</v>
      </c>
      <c r="N1384" s="181" t="str">
        <f>_xlfn.XLOOKUP(I1384,'Sekce_ÚP_stav 1. 12. 2025'!$F$4:$F$71,'Sekce_ÚP_stav 1. 12. 2025'!$C$4:$C$71,"nenalezeno",0)</f>
        <v>Odbor vyměřovací I</v>
      </c>
      <c r="O1384" s="181" t="str">
        <f>_xlfn.XLOOKUP(I1384,'Sekce_ÚP_stav 1. 12. 2025'!$F$4:$F$71,'Sekce_ÚP_stav 1. 12. 2025'!$D$4:$D$71,"nenalezeno",0)</f>
        <v>Oddělení vyměřovací II</v>
      </c>
    </row>
    <row r="1385" spans="1:15" x14ac:dyDescent="0.25">
      <c r="A1385" s="233"/>
      <c r="B1385" s="114">
        <v>310151523</v>
      </c>
      <c r="C1385" s="115" t="s">
        <v>1831</v>
      </c>
      <c r="D1385" s="181">
        <f t="shared" si="132"/>
        <v>31</v>
      </c>
      <c r="E1385" s="181" t="str">
        <f>_xlfn.XLOOKUP(D1385,Číselník!A:A,Číselník!B:B,"nenalezeno",0)</f>
        <v>FÚ pro Olomoucký kraj</v>
      </c>
      <c r="F1385" s="181">
        <f t="shared" si="133"/>
        <v>3101</v>
      </c>
      <c r="G1385" s="181" t="str">
        <f>_xlfn.XLOOKUP(F1385,'Číselník II_stav 1. 7. 2026'!A:A,'Číselník II_stav 1. 7. 2026'!B:B,"nenalezeno",0)</f>
        <v>Sekce ÚP v Olomouci</v>
      </c>
      <c r="H1385" s="181">
        <f t="shared" si="134"/>
        <v>310151</v>
      </c>
      <c r="I1385" s="181">
        <f t="shared" si="135"/>
        <v>51523</v>
      </c>
      <c r="J1385" s="181" t="str">
        <f>'FÚ_stav 1. 7. 2026'!$A$4</f>
        <v>Ředitel FÚ</v>
      </c>
      <c r="K1385" s="181" t="s">
        <v>533</v>
      </c>
      <c r="L1385" s="181" t="str">
        <f t="shared" si="140"/>
        <v>Sekce ÚP v Olomouci</v>
      </c>
      <c r="M1385" s="181" t="str">
        <f>_xlfn.XLOOKUP(I1385,'Sekce_ÚP_stav 1. 12. 2025'!$F$4:$F$71,'Sekce_ÚP_stav 1. 12. 2025'!$A$4:$A$71,"nenalezeno",0)</f>
        <v>Ředitel sekce ÚP</v>
      </c>
      <c r="N1385" s="181" t="str">
        <f>_xlfn.XLOOKUP(I1385,'Sekce_ÚP_stav 1. 12. 2025'!$F$4:$F$71,'Sekce_ÚP_stav 1. 12. 2025'!$C$4:$C$71,"nenalezeno",0)</f>
        <v>Odbor vyměřovací I</v>
      </c>
      <c r="O1385" s="181" t="str">
        <f>_xlfn.XLOOKUP(I1385,'Sekce_ÚP_stav 1. 12. 2025'!$F$4:$F$71,'Sekce_ÚP_stav 1. 12. 2025'!$D$4:$D$71,"nenalezeno",0)</f>
        <v>Oddělení vyměřovací III</v>
      </c>
    </row>
    <row r="1386" spans="1:15" x14ac:dyDescent="0.25">
      <c r="A1386" s="233"/>
      <c r="B1386" s="114">
        <v>310151524</v>
      </c>
      <c r="C1386" s="115" t="s">
        <v>1832</v>
      </c>
      <c r="D1386" s="181">
        <f t="shared" si="132"/>
        <v>31</v>
      </c>
      <c r="E1386" s="181" t="str">
        <f>_xlfn.XLOOKUP(D1386,Číselník!A:A,Číselník!B:B,"nenalezeno",0)</f>
        <v>FÚ pro Olomoucký kraj</v>
      </c>
      <c r="F1386" s="181">
        <f t="shared" si="133"/>
        <v>3101</v>
      </c>
      <c r="G1386" s="181" t="str">
        <f>_xlfn.XLOOKUP(F1386,'Číselník II_stav 1. 7. 2026'!A:A,'Číselník II_stav 1. 7. 2026'!B:B,"nenalezeno",0)</f>
        <v>Sekce ÚP v Olomouci</v>
      </c>
      <c r="H1386" s="181">
        <f t="shared" si="134"/>
        <v>310151</v>
      </c>
      <c r="I1386" s="181">
        <f t="shared" si="135"/>
        <v>51524</v>
      </c>
      <c r="J1386" s="181" t="str">
        <f>'FÚ_stav 1. 7. 2026'!$A$4</f>
        <v>Ředitel FÚ</v>
      </c>
      <c r="K1386" s="181" t="s">
        <v>533</v>
      </c>
      <c r="L1386" s="181" t="str">
        <f t="shared" si="140"/>
        <v>Sekce ÚP v Olomouci</v>
      </c>
      <c r="M1386" s="181" t="str">
        <f>_xlfn.XLOOKUP(I1386,'Sekce_ÚP_stav 1. 12. 2025'!$F$4:$F$71,'Sekce_ÚP_stav 1. 12. 2025'!$A$4:$A$71,"nenalezeno",0)</f>
        <v>Ředitel sekce ÚP</v>
      </c>
      <c r="N1386" s="181" t="str">
        <f>_xlfn.XLOOKUP(I1386,'Sekce_ÚP_stav 1. 12. 2025'!$F$4:$F$71,'Sekce_ÚP_stav 1. 12. 2025'!$C$4:$C$71,"nenalezeno",0)</f>
        <v>Odbor vyměřovací I</v>
      </c>
      <c r="O1386" s="181" t="str">
        <f>_xlfn.XLOOKUP(I1386,'Sekce_ÚP_stav 1. 12. 2025'!$F$4:$F$71,'Sekce_ÚP_stav 1. 12. 2025'!$D$4:$D$71,"nenalezeno",0)</f>
        <v>Oddělení vyměřovací IV</v>
      </c>
    </row>
    <row r="1387" spans="1:15" x14ac:dyDescent="0.25">
      <c r="A1387" s="233"/>
      <c r="B1387" s="114">
        <v>310151525</v>
      </c>
      <c r="C1387" s="115" t="s">
        <v>1833</v>
      </c>
      <c r="D1387" s="181">
        <f t="shared" si="132"/>
        <v>31</v>
      </c>
      <c r="E1387" s="181" t="str">
        <f>_xlfn.XLOOKUP(D1387,Číselník!A:A,Číselník!B:B,"nenalezeno",0)</f>
        <v>FÚ pro Olomoucký kraj</v>
      </c>
      <c r="F1387" s="181">
        <f t="shared" si="133"/>
        <v>3101</v>
      </c>
      <c r="G1387" s="181" t="str">
        <f>_xlfn.XLOOKUP(F1387,'Číselník II_stav 1. 7. 2026'!A:A,'Číselník II_stav 1. 7. 2026'!B:B,"nenalezeno",0)</f>
        <v>Sekce ÚP v Olomouci</v>
      </c>
      <c r="H1387" s="181">
        <f t="shared" si="134"/>
        <v>310151</v>
      </c>
      <c r="I1387" s="181">
        <f t="shared" si="135"/>
        <v>51525</v>
      </c>
      <c r="J1387" s="181" t="str">
        <f>'FÚ_stav 1. 7. 2026'!$A$4</f>
        <v>Ředitel FÚ</v>
      </c>
      <c r="K1387" s="181" t="s">
        <v>533</v>
      </c>
      <c r="L1387" s="181" t="str">
        <f t="shared" si="140"/>
        <v>Sekce ÚP v Olomouci</v>
      </c>
      <c r="M1387" s="181" t="str">
        <f>_xlfn.XLOOKUP(I1387,'Sekce_ÚP_stav 1. 12. 2025'!$F$4:$F$71,'Sekce_ÚP_stav 1. 12. 2025'!$A$4:$A$71,"nenalezeno",0)</f>
        <v>Ředitel sekce ÚP</v>
      </c>
      <c r="N1387" s="181" t="str">
        <f>_xlfn.XLOOKUP(I1387,'Sekce_ÚP_stav 1. 12. 2025'!$F$4:$F$71,'Sekce_ÚP_stav 1. 12. 2025'!$C$4:$C$71,"nenalezeno",0)</f>
        <v>Odbor vyměřovací I</v>
      </c>
      <c r="O1387" s="181" t="str">
        <f>_xlfn.XLOOKUP(I1387,'Sekce_ÚP_stav 1. 12. 2025'!$F$4:$F$71,'Sekce_ÚP_stav 1. 12. 2025'!$D$4:$D$71,"nenalezeno",0)</f>
        <v>Oddělení vyměřovací V</v>
      </c>
    </row>
    <row r="1388" spans="1:15" x14ac:dyDescent="0.25">
      <c r="A1388" s="233"/>
      <c r="B1388" s="114">
        <v>310151526</v>
      </c>
      <c r="C1388" s="115" t="s">
        <v>1834</v>
      </c>
      <c r="D1388" s="181">
        <f t="shared" si="132"/>
        <v>31</v>
      </c>
      <c r="E1388" s="181" t="str">
        <f>_xlfn.XLOOKUP(D1388,Číselník!A:A,Číselník!B:B,"nenalezeno",0)</f>
        <v>FÚ pro Olomoucký kraj</v>
      </c>
      <c r="F1388" s="181">
        <f t="shared" si="133"/>
        <v>3101</v>
      </c>
      <c r="G1388" s="181" t="str">
        <f>_xlfn.XLOOKUP(F1388,'Číselník II_stav 1. 7. 2026'!A:A,'Číselník II_stav 1. 7. 2026'!B:B,"nenalezeno",0)</f>
        <v>Sekce ÚP v Olomouci</v>
      </c>
      <c r="H1388" s="181">
        <f t="shared" si="134"/>
        <v>310151</v>
      </c>
      <c r="I1388" s="181">
        <f t="shared" si="135"/>
        <v>51526</v>
      </c>
      <c r="J1388" s="181" t="str">
        <f>'FÚ_stav 1. 7. 2026'!$A$4</f>
        <v>Ředitel FÚ</v>
      </c>
      <c r="K1388" s="181" t="s">
        <v>533</v>
      </c>
      <c r="L1388" s="181" t="str">
        <f t="shared" si="140"/>
        <v>Sekce ÚP v Olomouci</v>
      </c>
      <c r="M1388" s="181" t="str">
        <f>_xlfn.XLOOKUP(I1388,'Sekce_ÚP_stav 1. 12. 2025'!$F$4:$F$71,'Sekce_ÚP_stav 1. 12. 2025'!$A$4:$A$71,"nenalezeno",0)</f>
        <v>Ředitel sekce ÚP</v>
      </c>
      <c r="N1388" s="181" t="str">
        <f>_xlfn.XLOOKUP(I1388,'Sekce_ÚP_stav 1. 12. 2025'!$F$4:$F$71,'Sekce_ÚP_stav 1. 12. 2025'!$C$4:$C$71,"nenalezeno",0)</f>
        <v>Odbor vyměřovací I</v>
      </c>
      <c r="O1388" s="181" t="str">
        <f>_xlfn.XLOOKUP(I1388,'Sekce_ÚP_stav 1. 12. 2025'!$F$4:$F$71,'Sekce_ÚP_stav 1. 12. 2025'!$D$4:$D$71,"nenalezeno",0)</f>
        <v>Oddělení vyměřovací VI</v>
      </c>
    </row>
    <row r="1389" spans="1:15" x14ac:dyDescent="0.25">
      <c r="A1389" s="233"/>
      <c r="B1389" s="114">
        <v>310152050</v>
      </c>
      <c r="C1389" s="115" t="s">
        <v>1835</v>
      </c>
      <c r="D1389" s="181">
        <f t="shared" si="132"/>
        <v>31</v>
      </c>
      <c r="E1389" s="181" t="str">
        <f>_xlfn.XLOOKUP(D1389,Číselník!A:A,Číselník!B:B,"nenalezeno",0)</f>
        <v>FÚ pro Olomoucký kraj</v>
      </c>
      <c r="F1389" s="181">
        <f t="shared" si="133"/>
        <v>3101</v>
      </c>
      <c r="G1389" s="181" t="str">
        <f>_xlfn.XLOOKUP(F1389,'Číselník II_stav 1. 7. 2026'!A:A,'Číselník II_stav 1. 7. 2026'!B:B,"nenalezeno",0)</f>
        <v>Sekce ÚP v Olomouci</v>
      </c>
      <c r="H1389" s="181">
        <f t="shared" si="134"/>
        <v>310152</v>
      </c>
      <c r="I1389" s="181">
        <f t="shared" si="135"/>
        <v>52050</v>
      </c>
      <c r="J1389" s="181" t="str">
        <f>'FÚ_stav 1. 7. 2026'!$A$4</f>
        <v>Ředitel FÚ</v>
      </c>
      <c r="K1389" s="181" t="s">
        <v>533</v>
      </c>
      <c r="L1389" s="181" t="str">
        <f t="shared" si="140"/>
        <v>Sekce ÚP v Olomouci</v>
      </c>
      <c r="M1389" s="181" t="str">
        <f>_xlfn.XLOOKUP(I1389,'Sekce_ÚP_stav 1. 12. 2025'!$F$4:$F$71,'Sekce_ÚP_stav 1. 12. 2025'!$A$4:$A$71,"nenalezeno",0)</f>
        <v>Ředitel sekce ÚP</v>
      </c>
      <c r="N1389" s="181" t="str">
        <f>_xlfn.XLOOKUP(I1389,'Sekce_ÚP_stav 1. 12. 2025'!$F$4:$F$71,'Sekce_ÚP_stav 1. 12. 2025'!$C$4:$C$71,"nenalezeno",0)</f>
        <v>Odbor vyměřovací II</v>
      </c>
      <c r="O1389" s="181"/>
    </row>
    <row r="1390" spans="1:15" x14ac:dyDescent="0.25">
      <c r="A1390" s="233"/>
      <c r="B1390" s="114">
        <v>310152521</v>
      </c>
      <c r="C1390" s="115" t="s">
        <v>1836</v>
      </c>
      <c r="D1390" s="181">
        <f t="shared" si="132"/>
        <v>31</v>
      </c>
      <c r="E1390" s="181" t="str">
        <f>_xlfn.XLOOKUP(D1390,Číselník!A:A,Číselník!B:B,"nenalezeno",0)</f>
        <v>FÚ pro Olomoucký kraj</v>
      </c>
      <c r="F1390" s="181">
        <f t="shared" si="133"/>
        <v>3101</v>
      </c>
      <c r="G1390" s="181" t="str">
        <f>_xlfn.XLOOKUP(F1390,'Číselník II_stav 1. 7. 2026'!A:A,'Číselník II_stav 1. 7. 2026'!B:B,"nenalezeno",0)</f>
        <v>Sekce ÚP v Olomouci</v>
      </c>
      <c r="H1390" s="181">
        <f t="shared" si="134"/>
        <v>310152</v>
      </c>
      <c r="I1390" s="181">
        <f t="shared" si="135"/>
        <v>52521</v>
      </c>
      <c r="J1390" s="181" t="str">
        <f>'FÚ_stav 1. 7. 2026'!$A$4</f>
        <v>Ředitel FÚ</v>
      </c>
      <c r="K1390" s="181" t="s">
        <v>533</v>
      </c>
      <c r="L1390" s="181" t="str">
        <f t="shared" si="140"/>
        <v>Sekce ÚP v Olomouci</v>
      </c>
      <c r="M1390" s="181" t="str">
        <f>_xlfn.XLOOKUP(I1390,'Sekce_ÚP_stav 1. 12. 2025'!$F$4:$F$71,'Sekce_ÚP_stav 1. 12. 2025'!$A$4:$A$71,"nenalezeno",0)</f>
        <v>Ředitel sekce ÚP</v>
      </c>
      <c r="N1390" s="181" t="str">
        <f>_xlfn.XLOOKUP(I1390,'Sekce_ÚP_stav 1. 12. 2025'!$F$4:$F$71,'Sekce_ÚP_stav 1. 12. 2025'!$C$4:$C$71,"nenalezeno",0)</f>
        <v>Odbor vyměřovací II</v>
      </c>
      <c r="O1390" s="181" t="str">
        <f>_xlfn.XLOOKUP(I1390,'Sekce_ÚP_stav 1. 12. 2025'!$F$4:$F$71,'Sekce_ÚP_stav 1. 12. 2025'!$D$4:$D$71,"nenalezeno",0)</f>
        <v>Oddělení vyměřovací I</v>
      </c>
    </row>
    <row r="1391" spans="1:15" x14ac:dyDescent="0.25">
      <c r="A1391" s="233"/>
      <c r="B1391" s="114">
        <v>310152522</v>
      </c>
      <c r="C1391" s="115" t="s">
        <v>1837</v>
      </c>
      <c r="D1391" s="181">
        <f t="shared" si="132"/>
        <v>31</v>
      </c>
      <c r="E1391" s="181" t="str">
        <f>_xlfn.XLOOKUP(D1391,Číselník!A:A,Číselník!B:B,"nenalezeno",0)</f>
        <v>FÚ pro Olomoucký kraj</v>
      </c>
      <c r="F1391" s="181">
        <f t="shared" si="133"/>
        <v>3101</v>
      </c>
      <c r="G1391" s="181" t="str">
        <f>_xlfn.XLOOKUP(F1391,'Číselník II_stav 1. 7. 2026'!A:A,'Číselník II_stav 1. 7. 2026'!B:B,"nenalezeno",0)</f>
        <v>Sekce ÚP v Olomouci</v>
      </c>
      <c r="H1391" s="181">
        <f t="shared" si="134"/>
        <v>310152</v>
      </c>
      <c r="I1391" s="181">
        <f t="shared" si="135"/>
        <v>52522</v>
      </c>
      <c r="J1391" s="181" t="str">
        <f>'FÚ_stav 1. 7. 2026'!$A$4</f>
        <v>Ředitel FÚ</v>
      </c>
      <c r="K1391" s="181" t="s">
        <v>533</v>
      </c>
      <c r="L1391" s="181" t="str">
        <f t="shared" si="140"/>
        <v>Sekce ÚP v Olomouci</v>
      </c>
      <c r="M1391" s="181" t="str">
        <f>_xlfn.XLOOKUP(I1391,'Sekce_ÚP_stav 1. 12. 2025'!$F$4:$F$71,'Sekce_ÚP_stav 1. 12. 2025'!$A$4:$A$71,"nenalezeno",0)</f>
        <v>Ředitel sekce ÚP</v>
      </c>
      <c r="N1391" s="181" t="str">
        <f>_xlfn.XLOOKUP(I1391,'Sekce_ÚP_stav 1. 12. 2025'!$F$4:$F$71,'Sekce_ÚP_stav 1. 12. 2025'!$C$4:$C$71,"nenalezeno",0)</f>
        <v>Odbor vyměřovací II</v>
      </c>
      <c r="O1391" s="181" t="str">
        <f>_xlfn.XLOOKUP(I1391,'Sekce_ÚP_stav 1. 12. 2025'!$F$4:$F$71,'Sekce_ÚP_stav 1. 12. 2025'!$D$4:$D$71,"nenalezeno",0)</f>
        <v>Oddělení vyměřovací II</v>
      </c>
    </row>
    <row r="1392" spans="1:15" x14ac:dyDescent="0.25">
      <c r="A1392" s="233"/>
      <c r="B1392" s="114">
        <v>310161050</v>
      </c>
      <c r="C1392" s="115" t="s">
        <v>1838</v>
      </c>
      <c r="D1392" s="181">
        <f t="shared" ref="D1392:D1452" si="141">VALUE(MID(B1392,1,2))</f>
        <v>31</v>
      </c>
      <c r="E1392" s="181" t="str">
        <f>_xlfn.XLOOKUP(D1392,Číselník!A:A,Číselník!B:B,"nenalezeno",0)</f>
        <v>FÚ pro Olomoucký kraj</v>
      </c>
      <c r="F1392" s="181">
        <f t="shared" ref="F1392:F1452" si="142">VALUE(MID(B1392,1,4))</f>
        <v>3101</v>
      </c>
      <c r="G1392" s="181" t="str">
        <f>_xlfn.XLOOKUP(F1392,'Číselník II_stav 1. 7. 2026'!A:A,'Číselník II_stav 1. 7. 2026'!B:B,"nenalezeno",0)</f>
        <v>Sekce ÚP v Olomouci</v>
      </c>
      <c r="H1392" s="181">
        <f t="shared" ref="H1392:H1452" si="143">VALUE(MID(B1392,1,6))</f>
        <v>310161</v>
      </c>
      <c r="I1392" s="181">
        <f t="shared" ref="I1392:I1452" si="144">VALUE(MID(B1392,5,8))</f>
        <v>61050</v>
      </c>
      <c r="J1392" s="181" t="str">
        <f>'FÚ_stav 1. 7. 2026'!$A$4</f>
        <v>Ředitel FÚ</v>
      </c>
      <c r="K1392" s="181" t="s">
        <v>533</v>
      </c>
      <c r="L1392" s="181" t="str">
        <f t="shared" si="140"/>
        <v>Sekce ÚP v Olomouci</v>
      </c>
      <c r="M1392" s="181" t="str">
        <f>_xlfn.XLOOKUP(I1392,'Sekce_ÚP_stav 1. 12. 2025'!$F$4:$F$71,'Sekce_ÚP_stav 1. 12. 2025'!$A$4:$A$71,"nenalezeno",0)</f>
        <v>Ředitel sekce ÚP</v>
      </c>
      <c r="N1392" s="181" t="str">
        <f>_xlfn.XLOOKUP(I1392,'Sekce_ÚP_stav 1. 12. 2025'!$F$4:$F$71,'Sekce_ÚP_stav 1. 12. 2025'!$C$4:$C$71,"nenalezeno",0)</f>
        <v>Odbor kontrolní I</v>
      </c>
      <c r="O1392" s="181"/>
    </row>
    <row r="1393" spans="1:15" x14ac:dyDescent="0.25">
      <c r="A1393" s="233"/>
      <c r="B1393" s="114">
        <v>310161561</v>
      </c>
      <c r="C1393" s="115" t="s">
        <v>1839</v>
      </c>
      <c r="D1393" s="181">
        <f t="shared" si="141"/>
        <v>31</v>
      </c>
      <c r="E1393" s="181" t="str">
        <f>_xlfn.XLOOKUP(D1393,Číselník!A:A,Číselník!B:B,"nenalezeno",0)</f>
        <v>FÚ pro Olomoucký kraj</v>
      </c>
      <c r="F1393" s="181">
        <f t="shared" si="142"/>
        <v>3101</v>
      </c>
      <c r="G1393" s="181" t="str">
        <f>_xlfn.XLOOKUP(F1393,'Číselník II_stav 1. 7. 2026'!A:A,'Číselník II_stav 1. 7. 2026'!B:B,"nenalezeno",0)</f>
        <v>Sekce ÚP v Olomouci</v>
      </c>
      <c r="H1393" s="181">
        <f t="shared" si="143"/>
        <v>310161</v>
      </c>
      <c r="I1393" s="181">
        <f t="shared" si="144"/>
        <v>61561</v>
      </c>
      <c r="J1393" s="181" t="str">
        <f>'FÚ_stav 1. 7. 2026'!$A$4</f>
        <v>Ředitel FÚ</v>
      </c>
      <c r="K1393" s="181" t="s">
        <v>533</v>
      </c>
      <c r="L1393" s="181" t="str">
        <f t="shared" si="140"/>
        <v>Sekce ÚP v Olomouci</v>
      </c>
      <c r="M1393" s="181" t="str">
        <f>_xlfn.XLOOKUP(I1393,'Sekce_ÚP_stav 1. 12. 2025'!$F$4:$F$71,'Sekce_ÚP_stav 1. 12. 2025'!$A$4:$A$71,"nenalezeno",0)</f>
        <v>Ředitel sekce ÚP</v>
      </c>
      <c r="N1393" s="181" t="str">
        <f>_xlfn.XLOOKUP(I1393,'Sekce_ÚP_stav 1. 12. 2025'!$F$4:$F$71,'Sekce_ÚP_stav 1. 12. 2025'!$C$4:$C$71,"nenalezeno",0)</f>
        <v>Odbor kontrolní I</v>
      </c>
      <c r="O1393" s="181" t="str">
        <f>_xlfn.XLOOKUP(I1393,'Sekce_ÚP_stav 1. 12. 2025'!$F$4:$F$71,'Sekce_ÚP_stav 1. 12. 2025'!$D$4:$D$71,"nenalezeno",0)</f>
        <v>Oddělení kontrolní I</v>
      </c>
    </row>
    <row r="1394" spans="1:15" x14ac:dyDescent="0.25">
      <c r="A1394" s="233"/>
      <c r="B1394" s="114">
        <v>310161562</v>
      </c>
      <c r="C1394" s="115" t="s">
        <v>1840</v>
      </c>
      <c r="D1394" s="181">
        <f t="shared" si="141"/>
        <v>31</v>
      </c>
      <c r="E1394" s="181" t="str">
        <f>_xlfn.XLOOKUP(D1394,Číselník!A:A,Číselník!B:B,"nenalezeno",0)</f>
        <v>FÚ pro Olomoucký kraj</v>
      </c>
      <c r="F1394" s="181">
        <f t="shared" si="142"/>
        <v>3101</v>
      </c>
      <c r="G1394" s="181" t="str">
        <f>_xlfn.XLOOKUP(F1394,'Číselník II_stav 1. 7. 2026'!A:A,'Číselník II_stav 1. 7. 2026'!B:B,"nenalezeno",0)</f>
        <v>Sekce ÚP v Olomouci</v>
      </c>
      <c r="H1394" s="181">
        <f t="shared" si="143"/>
        <v>310161</v>
      </c>
      <c r="I1394" s="181">
        <f t="shared" si="144"/>
        <v>61562</v>
      </c>
      <c r="J1394" s="181" t="str">
        <f>'FÚ_stav 1. 7. 2026'!$A$4</f>
        <v>Ředitel FÚ</v>
      </c>
      <c r="K1394" s="181" t="s">
        <v>533</v>
      </c>
      <c r="L1394" s="181" t="str">
        <f t="shared" si="140"/>
        <v>Sekce ÚP v Olomouci</v>
      </c>
      <c r="M1394" s="181" t="str">
        <f>_xlfn.XLOOKUP(I1394,'Sekce_ÚP_stav 1. 12. 2025'!$F$4:$F$71,'Sekce_ÚP_stav 1. 12. 2025'!$A$4:$A$71,"nenalezeno",0)</f>
        <v>Ředitel sekce ÚP</v>
      </c>
      <c r="N1394" s="181" t="str">
        <f>_xlfn.XLOOKUP(I1394,'Sekce_ÚP_stav 1. 12. 2025'!$F$4:$F$71,'Sekce_ÚP_stav 1. 12. 2025'!$C$4:$C$71,"nenalezeno",0)</f>
        <v>Odbor kontrolní I</v>
      </c>
      <c r="O1394" s="181" t="str">
        <f>_xlfn.XLOOKUP(I1394,'Sekce_ÚP_stav 1. 12. 2025'!$F$4:$F$71,'Sekce_ÚP_stav 1. 12. 2025'!$D$4:$D$71,"nenalezeno",0)</f>
        <v>Oddělení kontrolní II</v>
      </c>
    </row>
    <row r="1395" spans="1:15" x14ac:dyDescent="0.25">
      <c r="A1395" s="233"/>
      <c r="B1395" s="114">
        <v>310161563</v>
      </c>
      <c r="C1395" s="115" t="s">
        <v>1841</v>
      </c>
      <c r="D1395" s="181">
        <f t="shared" si="141"/>
        <v>31</v>
      </c>
      <c r="E1395" s="181" t="str">
        <f>_xlfn.XLOOKUP(D1395,Číselník!A:A,Číselník!B:B,"nenalezeno",0)</f>
        <v>FÚ pro Olomoucký kraj</v>
      </c>
      <c r="F1395" s="181">
        <f t="shared" si="142"/>
        <v>3101</v>
      </c>
      <c r="G1395" s="181" t="str">
        <f>_xlfn.XLOOKUP(F1395,'Číselník II_stav 1. 7. 2026'!A:A,'Číselník II_stav 1. 7. 2026'!B:B,"nenalezeno",0)</f>
        <v>Sekce ÚP v Olomouci</v>
      </c>
      <c r="H1395" s="181">
        <f t="shared" si="143"/>
        <v>310161</v>
      </c>
      <c r="I1395" s="181">
        <f t="shared" si="144"/>
        <v>61563</v>
      </c>
      <c r="J1395" s="181" t="str">
        <f>'FÚ_stav 1. 7. 2026'!$A$4</f>
        <v>Ředitel FÚ</v>
      </c>
      <c r="K1395" s="181" t="s">
        <v>533</v>
      </c>
      <c r="L1395" s="181" t="str">
        <f t="shared" si="140"/>
        <v>Sekce ÚP v Olomouci</v>
      </c>
      <c r="M1395" s="181" t="str">
        <f>_xlfn.XLOOKUP(I1395,'Sekce_ÚP_stav 1. 12. 2025'!$F$4:$F$71,'Sekce_ÚP_stav 1. 12. 2025'!$A$4:$A$71,"nenalezeno",0)</f>
        <v>Ředitel sekce ÚP</v>
      </c>
      <c r="N1395" s="181" t="str">
        <f>_xlfn.XLOOKUP(I1395,'Sekce_ÚP_stav 1. 12. 2025'!$F$4:$F$71,'Sekce_ÚP_stav 1. 12. 2025'!$C$4:$C$71,"nenalezeno",0)</f>
        <v>Odbor kontrolní I</v>
      </c>
      <c r="O1395" s="181" t="str">
        <f>_xlfn.XLOOKUP(I1395,'Sekce_ÚP_stav 1. 12. 2025'!$F$4:$F$71,'Sekce_ÚP_stav 1. 12. 2025'!$D$4:$D$71,"nenalezeno",0)</f>
        <v>Oddělení kontrolní III</v>
      </c>
    </row>
    <row r="1396" spans="1:15" x14ac:dyDescent="0.25">
      <c r="A1396" s="233"/>
      <c r="B1396" s="114">
        <v>310162050</v>
      </c>
      <c r="C1396" s="115" t="s">
        <v>1842</v>
      </c>
      <c r="D1396" s="181">
        <f t="shared" si="141"/>
        <v>31</v>
      </c>
      <c r="E1396" s="181" t="str">
        <f>_xlfn.XLOOKUP(D1396,Číselník!A:A,Číselník!B:B,"nenalezeno",0)</f>
        <v>FÚ pro Olomoucký kraj</v>
      </c>
      <c r="F1396" s="181">
        <f t="shared" si="142"/>
        <v>3101</v>
      </c>
      <c r="G1396" s="181" t="str">
        <f>_xlfn.XLOOKUP(F1396,'Číselník II_stav 1. 7. 2026'!A:A,'Číselník II_stav 1. 7. 2026'!B:B,"nenalezeno",0)</f>
        <v>Sekce ÚP v Olomouci</v>
      </c>
      <c r="H1396" s="181">
        <f t="shared" si="143"/>
        <v>310162</v>
      </c>
      <c r="I1396" s="181">
        <f t="shared" si="144"/>
        <v>62050</v>
      </c>
      <c r="J1396" s="181" t="str">
        <f>'FÚ_stav 1. 7. 2026'!$A$4</f>
        <v>Ředitel FÚ</v>
      </c>
      <c r="K1396" s="181" t="s">
        <v>533</v>
      </c>
      <c r="L1396" s="181" t="str">
        <f t="shared" si="140"/>
        <v>Sekce ÚP v Olomouci</v>
      </c>
      <c r="M1396" s="181" t="str">
        <f>_xlfn.XLOOKUP(I1396,'Sekce_ÚP_stav 1. 12. 2025'!$F$4:$F$71,'Sekce_ÚP_stav 1. 12. 2025'!$A$4:$A$71,"nenalezeno",0)</f>
        <v>Ředitel sekce ÚP</v>
      </c>
      <c r="N1396" s="181" t="str">
        <f>_xlfn.XLOOKUP(I1396,'Sekce_ÚP_stav 1. 12. 2025'!$F$4:$F$71,'Sekce_ÚP_stav 1. 12. 2025'!$C$4:$C$71,"nenalezeno",0)</f>
        <v>Odbor kontrolní II</v>
      </c>
      <c r="O1396" s="181"/>
    </row>
    <row r="1397" spans="1:15" x14ac:dyDescent="0.25">
      <c r="A1397" s="233"/>
      <c r="B1397" s="114">
        <v>310162561</v>
      </c>
      <c r="C1397" s="115" t="s">
        <v>1843</v>
      </c>
      <c r="D1397" s="181">
        <f t="shared" si="141"/>
        <v>31</v>
      </c>
      <c r="E1397" s="181" t="str">
        <f>_xlfn.XLOOKUP(D1397,Číselník!A:A,Číselník!B:B,"nenalezeno",0)</f>
        <v>FÚ pro Olomoucký kraj</v>
      </c>
      <c r="F1397" s="181">
        <f t="shared" si="142"/>
        <v>3101</v>
      </c>
      <c r="G1397" s="181" t="str">
        <f>_xlfn.XLOOKUP(F1397,'Číselník II_stav 1. 7. 2026'!A:A,'Číselník II_stav 1. 7. 2026'!B:B,"nenalezeno",0)</f>
        <v>Sekce ÚP v Olomouci</v>
      </c>
      <c r="H1397" s="181">
        <f t="shared" si="143"/>
        <v>310162</v>
      </c>
      <c r="I1397" s="181">
        <f t="shared" si="144"/>
        <v>62561</v>
      </c>
      <c r="J1397" s="181" t="str">
        <f>'FÚ_stav 1. 7. 2026'!$A$4</f>
        <v>Ředitel FÚ</v>
      </c>
      <c r="K1397" s="181" t="s">
        <v>533</v>
      </c>
      <c r="L1397" s="181" t="str">
        <f t="shared" si="140"/>
        <v>Sekce ÚP v Olomouci</v>
      </c>
      <c r="M1397" s="181" t="str">
        <f>_xlfn.XLOOKUP(I1397,'Sekce_ÚP_stav 1. 12. 2025'!$F$4:$F$71,'Sekce_ÚP_stav 1. 12. 2025'!$A$4:$A$71,"nenalezeno",0)</f>
        <v>Ředitel sekce ÚP</v>
      </c>
      <c r="N1397" s="181" t="str">
        <f>_xlfn.XLOOKUP(I1397,'Sekce_ÚP_stav 1. 12. 2025'!$F$4:$F$71,'Sekce_ÚP_stav 1. 12. 2025'!$C$4:$C$71,"nenalezeno",0)</f>
        <v>Odbor kontrolní II</v>
      </c>
      <c r="O1397" s="181" t="str">
        <f>_xlfn.XLOOKUP(I1397,'Sekce_ÚP_stav 1. 12. 2025'!$F$4:$F$71,'Sekce_ÚP_stav 1. 12. 2025'!$D$4:$D$71,"nenalezeno",0)</f>
        <v>Oddělení kontrolní I</v>
      </c>
    </row>
    <row r="1398" spans="1:15" x14ac:dyDescent="0.25">
      <c r="A1398" s="233"/>
      <c r="B1398" s="114">
        <v>310162562</v>
      </c>
      <c r="C1398" s="115" t="s">
        <v>1844</v>
      </c>
      <c r="D1398" s="181">
        <f t="shared" si="141"/>
        <v>31</v>
      </c>
      <c r="E1398" s="181" t="str">
        <f>_xlfn.XLOOKUP(D1398,Číselník!A:A,Číselník!B:B,"nenalezeno",0)</f>
        <v>FÚ pro Olomoucký kraj</v>
      </c>
      <c r="F1398" s="181">
        <f t="shared" si="142"/>
        <v>3101</v>
      </c>
      <c r="G1398" s="181" t="str">
        <f>_xlfn.XLOOKUP(F1398,'Číselník II_stav 1. 7. 2026'!A:A,'Číselník II_stav 1. 7. 2026'!B:B,"nenalezeno",0)</f>
        <v>Sekce ÚP v Olomouci</v>
      </c>
      <c r="H1398" s="181">
        <f t="shared" si="143"/>
        <v>310162</v>
      </c>
      <c r="I1398" s="181">
        <f t="shared" si="144"/>
        <v>62562</v>
      </c>
      <c r="J1398" s="181" t="str">
        <f>'FÚ_stav 1. 7. 2026'!$A$4</f>
        <v>Ředitel FÚ</v>
      </c>
      <c r="K1398" s="181" t="s">
        <v>533</v>
      </c>
      <c r="L1398" s="181" t="str">
        <f t="shared" si="140"/>
        <v>Sekce ÚP v Olomouci</v>
      </c>
      <c r="M1398" s="181" t="str">
        <f>_xlfn.XLOOKUP(I1398,'Sekce_ÚP_stav 1. 12. 2025'!$F$4:$F$71,'Sekce_ÚP_stav 1. 12. 2025'!$A$4:$A$71,"nenalezeno",0)</f>
        <v>Ředitel sekce ÚP</v>
      </c>
      <c r="N1398" s="181" t="str">
        <f>_xlfn.XLOOKUP(I1398,'Sekce_ÚP_stav 1. 12. 2025'!$F$4:$F$71,'Sekce_ÚP_stav 1. 12. 2025'!$C$4:$C$71,"nenalezeno",0)</f>
        <v>Odbor kontrolní II</v>
      </c>
      <c r="O1398" s="181" t="str">
        <f>_xlfn.XLOOKUP(I1398,'Sekce_ÚP_stav 1. 12. 2025'!$F$4:$F$71,'Sekce_ÚP_stav 1. 12. 2025'!$D$4:$D$71,"nenalezeno",0)</f>
        <v>Oddělení kontrolní II</v>
      </c>
    </row>
    <row r="1399" spans="1:15" x14ac:dyDescent="0.25">
      <c r="A1399" s="233"/>
      <c r="B1399" s="95">
        <v>310100461</v>
      </c>
      <c r="C1399" s="109" t="s">
        <v>2508</v>
      </c>
      <c r="D1399" s="181">
        <f t="shared" si="141"/>
        <v>31</v>
      </c>
      <c r="E1399" s="181" t="str">
        <f>_xlfn.XLOOKUP(D1399,Číselník!A:A,Číselník!B:B,"nenalezeno",0)</f>
        <v>FÚ pro Olomoucký kraj</v>
      </c>
      <c r="F1399" s="181">
        <f t="shared" si="142"/>
        <v>3101</v>
      </c>
      <c r="G1399" s="181" t="str">
        <f>_xlfn.XLOOKUP(F1399,'Číselník II_stav 1. 7. 2026'!A:A,'Číselník II_stav 1. 7. 2026'!B:B,"nenalezeno",0)</f>
        <v>Sekce ÚP v Olomouci</v>
      </c>
      <c r="H1399" s="181">
        <f t="shared" si="143"/>
        <v>310100</v>
      </c>
      <c r="I1399" s="181">
        <f t="shared" si="144"/>
        <v>461</v>
      </c>
      <c r="J1399" s="181" t="str">
        <f>'FÚ_stav 1. 7. 2026'!$A$4</f>
        <v>Ředitel FÚ</v>
      </c>
      <c r="K1399" s="181" t="s">
        <v>533</v>
      </c>
      <c r="L1399" s="181" t="str">
        <f t="shared" si="140"/>
        <v>Sekce ÚP v Olomouci</v>
      </c>
      <c r="M1399" s="181" t="str">
        <f>_xlfn.XLOOKUP(I1399,'Sekce_ÚP_stav 1. 12. 2025'!$F$4:$F$71,'Sekce_ÚP_stav 1. 12. 2025'!$A$4:$A$71,"nenalezeno",0)</f>
        <v>Ředitel sekce ÚP</v>
      </c>
      <c r="N1399" s="181" t="str">
        <f>_xlfn.XLOOKUP(I1399,'Sekce_ÚP_stav 1. 12. 2025'!$F$4:$F$71,'Sekce_ÚP_stav 1. 12. 2025'!$C$4:$C$71,"nenalezeno",0)</f>
        <v>Oddělení majetkových daní I</v>
      </c>
      <c r="O1399" s="181">
        <f>_xlfn.XLOOKUP(I1399,'Sekce_ÚP_stav 1. 12. 2025'!$F$4:$F$71,'Sekce_ÚP_stav 1. 12. 2025'!$D$4:$D$71,"nenalezeno",0)</f>
        <v>0</v>
      </c>
    </row>
    <row r="1400" spans="1:15" x14ac:dyDescent="0.25">
      <c r="A1400" s="233"/>
      <c r="B1400" s="95">
        <v>310100462</v>
      </c>
      <c r="C1400" s="109" t="s">
        <v>2509</v>
      </c>
      <c r="D1400" s="181">
        <f t="shared" si="141"/>
        <v>31</v>
      </c>
      <c r="E1400" s="181" t="str">
        <f>_xlfn.XLOOKUP(D1400,Číselník!A:A,Číselník!B:B,"nenalezeno",0)</f>
        <v>FÚ pro Olomoucký kraj</v>
      </c>
      <c r="F1400" s="181">
        <f t="shared" si="142"/>
        <v>3101</v>
      </c>
      <c r="G1400" s="181" t="str">
        <f>_xlfn.XLOOKUP(F1400,'Číselník II_stav 1. 7. 2026'!A:A,'Číselník II_stav 1. 7. 2026'!B:B,"nenalezeno",0)</f>
        <v>Sekce ÚP v Olomouci</v>
      </c>
      <c r="H1400" s="181">
        <f t="shared" si="143"/>
        <v>310100</v>
      </c>
      <c r="I1400" s="181">
        <f t="shared" si="144"/>
        <v>462</v>
      </c>
      <c r="J1400" s="181" t="str">
        <f>'FÚ_stav 1. 7. 2026'!$A$4</f>
        <v>Ředitel FÚ</v>
      </c>
      <c r="K1400" s="181" t="s">
        <v>533</v>
      </c>
      <c r="L1400" s="181" t="str">
        <f t="shared" si="140"/>
        <v>Sekce ÚP v Olomouci</v>
      </c>
      <c r="M1400" s="181" t="str">
        <f>_xlfn.XLOOKUP(I1400,'Sekce_ÚP_stav 1. 12. 2025'!$F$4:$F$71,'Sekce_ÚP_stav 1. 12. 2025'!$A$4:$A$71,"nenalezeno",0)</f>
        <v>Ředitel sekce ÚP</v>
      </c>
      <c r="N1400" s="181" t="str">
        <f>_xlfn.XLOOKUP(I1400,'Sekce_ÚP_stav 1. 12. 2025'!$F$4:$F$71,'Sekce_ÚP_stav 1. 12. 2025'!$C$4:$C$71,"nenalezeno",0)</f>
        <v>Oddělení majetkových daní II</v>
      </c>
      <c r="O1400" s="181">
        <f>_xlfn.XLOOKUP(I1400,'Sekce_ÚP_stav 1. 12. 2025'!$F$4:$F$71,'Sekce_ÚP_stav 1. 12. 2025'!$D$4:$D$71,"nenalezeno",0)</f>
        <v>0</v>
      </c>
    </row>
    <row r="1401" spans="1:15" x14ac:dyDescent="0.25">
      <c r="A1401" s="233"/>
      <c r="B1401" s="114">
        <v>310600030</v>
      </c>
      <c r="C1401" s="115" t="s">
        <v>1845</v>
      </c>
      <c r="D1401" s="181">
        <f t="shared" si="141"/>
        <v>31</v>
      </c>
      <c r="E1401" s="181" t="str">
        <f>_xlfn.XLOOKUP(D1401,Číselník!A:A,Číselník!B:B,"nenalezeno",0)</f>
        <v>FÚ pro Olomoucký kraj</v>
      </c>
      <c r="F1401" s="181">
        <f t="shared" si="142"/>
        <v>3106</v>
      </c>
      <c r="G1401" s="181" t="str">
        <f>_xlfn.XLOOKUP(F1401,'Číselník II_stav 1. 7. 2026'!A:A,'Číselník II_stav 1. 7. 2026'!B:B,"nenalezeno",0)</f>
        <v>Sekce ÚP v Prostějově</v>
      </c>
      <c r="H1401" s="181">
        <f t="shared" si="143"/>
        <v>310600</v>
      </c>
      <c r="I1401" s="181">
        <f t="shared" si="144"/>
        <v>30</v>
      </c>
      <c r="J1401" s="181" t="str">
        <f>'FÚ_stav 1. 7. 2026'!$A$4</f>
        <v>Ředitel FÚ</v>
      </c>
      <c r="K1401" s="181" t="s">
        <v>535</v>
      </c>
      <c r="L1401" s="181" t="str">
        <f t="shared" ref="L1401:L1441" si="145">$G1401</f>
        <v>Sekce ÚP v Prostějově</v>
      </c>
      <c r="M1401" s="181" t="str">
        <f>_xlfn.XLOOKUP(I1401,'Sekce_ÚP_stav 1. 12. 2025'!$F$4:$F$71,'Sekce_ÚP_stav 1. 12. 2025'!$A$4:$A$71,"nenalezeno",0)</f>
        <v>Ředitel sekce ÚP</v>
      </c>
      <c r="N1401" s="181"/>
      <c r="O1401" s="181"/>
    </row>
    <row r="1402" spans="1:15" x14ac:dyDescent="0.25">
      <c r="A1402" s="233"/>
      <c r="B1402" s="114">
        <v>310600065</v>
      </c>
      <c r="C1402" s="115" t="s">
        <v>1846</v>
      </c>
      <c r="D1402" s="181">
        <f t="shared" si="141"/>
        <v>31</v>
      </c>
      <c r="E1402" s="181" t="str">
        <f>_xlfn.XLOOKUP(D1402,Číselník!A:A,Číselník!B:B,"nenalezeno",0)</f>
        <v>FÚ pro Olomoucký kraj</v>
      </c>
      <c r="F1402" s="181">
        <f t="shared" si="142"/>
        <v>3106</v>
      </c>
      <c r="G1402" s="181" t="str">
        <f>_xlfn.XLOOKUP(F1402,'Číselník II_stav 1. 7. 2026'!A:A,'Číselník II_stav 1. 7. 2026'!B:B,"nenalezeno",0)</f>
        <v>Sekce ÚP v Prostějově</v>
      </c>
      <c r="H1402" s="181">
        <f t="shared" si="143"/>
        <v>310600</v>
      </c>
      <c r="I1402" s="181">
        <f t="shared" si="144"/>
        <v>65</v>
      </c>
      <c r="J1402" s="181" t="str">
        <f>'FÚ_stav 1. 7. 2026'!$A$4</f>
        <v>Ředitel FÚ</v>
      </c>
      <c r="K1402" s="181" t="s">
        <v>535</v>
      </c>
      <c r="L1402" s="181" t="str">
        <f t="shared" si="145"/>
        <v>Sekce ÚP v Prostějově</v>
      </c>
      <c r="M1402" s="181" t="str">
        <f>_xlfn.XLOOKUP(I1402,'Sekce_ÚP_stav 1. 12. 2025'!$F$4:$F$71,'Sekce_ÚP_stav 1. 12. 2025'!$A$4:$A$71,"nenalezeno",0)</f>
        <v>Ředitel sekce ÚP</v>
      </c>
      <c r="N1402" s="181" t="str">
        <f>_xlfn.XLOOKUP(I1402,'Sekce_ÚP_stav 1. 12. 2025'!$F$4:$F$71,'Sekce_ÚP_stav 1. 12. 2025'!$C$4:$C$71,"nenalezeno",0)</f>
        <v>Oddělení sekretariátu a provozního zabezpečení</v>
      </c>
      <c r="O1402" s="181"/>
    </row>
    <row r="1403" spans="1:15" x14ac:dyDescent="0.25">
      <c r="A1403" s="233"/>
      <c r="B1403" s="114">
        <v>310600460</v>
      </c>
      <c r="C1403" s="115" t="s">
        <v>1847</v>
      </c>
      <c r="D1403" s="181">
        <f t="shared" si="141"/>
        <v>31</v>
      </c>
      <c r="E1403" s="181" t="str">
        <f>_xlfn.XLOOKUP(D1403,Číselník!A:A,Číselník!B:B,"nenalezeno",0)</f>
        <v>FÚ pro Olomoucký kraj</v>
      </c>
      <c r="F1403" s="181">
        <f t="shared" si="142"/>
        <v>3106</v>
      </c>
      <c r="G1403" s="181" t="str">
        <f>_xlfn.XLOOKUP(F1403,'Číselník II_stav 1. 7. 2026'!A:A,'Číselník II_stav 1. 7. 2026'!B:B,"nenalezeno",0)</f>
        <v>Sekce ÚP v Prostějově</v>
      </c>
      <c r="H1403" s="181">
        <f t="shared" si="143"/>
        <v>310600</v>
      </c>
      <c r="I1403" s="181">
        <f t="shared" si="144"/>
        <v>460</v>
      </c>
      <c r="J1403" s="181" t="str">
        <f>'FÚ_stav 1. 7. 2026'!$A$4</f>
        <v>Ředitel FÚ</v>
      </c>
      <c r="K1403" s="181" t="s">
        <v>535</v>
      </c>
      <c r="L1403" s="181" t="str">
        <f t="shared" si="145"/>
        <v>Sekce ÚP v Prostějově</v>
      </c>
      <c r="M1403" s="181" t="str">
        <f>_xlfn.XLOOKUP(I1403,'Sekce_ÚP_stav 1. 12. 2025'!$F$4:$F$71,'Sekce_ÚP_stav 1. 12. 2025'!$A$4:$A$71,"nenalezeno",0)</f>
        <v>Ředitel sekce ÚP</v>
      </c>
      <c r="N1403" s="181" t="str">
        <f>_xlfn.XLOOKUP(I1403,'Sekce_ÚP_stav 1. 12. 2025'!$F$4:$F$71,'Sekce_ÚP_stav 1. 12. 2025'!$C$4:$C$71,"nenalezeno",0)</f>
        <v>Oddělení majetkových daní</v>
      </c>
      <c r="O1403" s="181"/>
    </row>
    <row r="1404" spans="1:15" x14ac:dyDescent="0.25">
      <c r="A1404" s="233"/>
      <c r="B1404" s="114">
        <v>310600510</v>
      </c>
      <c r="C1404" s="115" t="s">
        <v>1848</v>
      </c>
      <c r="D1404" s="181">
        <f t="shared" si="141"/>
        <v>31</v>
      </c>
      <c r="E1404" s="181" t="str">
        <f>_xlfn.XLOOKUP(D1404,Číselník!A:A,Číselník!B:B,"nenalezeno",0)</f>
        <v>FÚ pro Olomoucký kraj</v>
      </c>
      <c r="F1404" s="181">
        <f t="shared" si="142"/>
        <v>3106</v>
      </c>
      <c r="G1404" s="181" t="str">
        <f>_xlfn.XLOOKUP(F1404,'Číselník II_stav 1. 7. 2026'!A:A,'Číselník II_stav 1. 7. 2026'!B:B,"nenalezeno",0)</f>
        <v>Sekce ÚP v Prostějově</v>
      </c>
      <c r="H1404" s="181">
        <f t="shared" si="143"/>
        <v>310600</v>
      </c>
      <c r="I1404" s="181">
        <f t="shared" si="144"/>
        <v>510</v>
      </c>
      <c r="J1404" s="181" t="str">
        <f>'FÚ_stav 1. 7. 2026'!$A$4</f>
        <v>Ředitel FÚ</v>
      </c>
      <c r="K1404" s="181" t="s">
        <v>535</v>
      </c>
      <c r="L1404" s="181" t="str">
        <f t="shared" si="145"/>
        <v>Sekce ÚP v Prostějově</v>
      </c>
      <c r="M1404" s="181" t="str">
        <f>_xlfn.XLOOKUP(I1404,'Sekce_ÚP_stav 1. 12. 2025'!$F$4:$F$71,'Sekce_ÚP_stav 1. 12. 2025'!$A$4:$A$71,"nenalezeno",0)</f>
        <v>Ředitel sekce ÚP</v>
      </c>
      <c r="N1404" s="181" t="str">
        <f>_xlfn.XLOOKUP(I1404,'Sekce_ÚP_stav 1. 12. 2025'!$F$4:$F$71,'Sekce_ÚP_stav 1. 12. 2025'!$C$4:$C$71,"nenalezeno",0)</f>
        <v>Oddělení správy registrů</v>
      </c>
      <c r="O1404" s="181"/>
    </row>
    <row r="1405" spans="1:15" x14ac:dyDescent="0.25">
      <c r="A1405" s="233"/>
      <c r="B1405" s="114">
        <v>310650050</v>
      </c>
      <c r="C1405" s="115" t="s">
        <v>1849</v>
      </c>
      <c r="D1405" s="181">
        <f t="shared" si="141"/>
        <v>31</v>
      </c>
      <c r="E1405" s="181" t="str">
        <f>_xlfn.XLOOKUP(D1405,Číselník!A:A,Číselník!B:B,"nenalezeno",0)</f>
        <v>FÚ pro Olomoucký kraj</v>
      </c>
      <c r="F1405" s="181">
        <f t="shared" si="142"/>
        <v>3106</v>
      </c>
      <c r="G1405" s="181" t="str">
        <f>_xlfn.XLOOKUP(F1405,'Číselník II_stav 1. 7. 2026'!A:A,'Číselník II_stav 1. 7. 2026'!B:B,"nenalezeno",0)</f>
        <v>Sekce ÚP v Prostějově</v>
      </c>
      <c r="H1405" s="181">
        <f t="shared" si="143"/>
        <v>310650</v>
      </c>
      <c r="I1405" s="181">
        <f t="shared" si="144"/>
        <v>50050</v>
      </c>
      <c r="J1405" s="181" t="str">
        <f>'FÚ_stav 1. 7. 2026'!$A$4</f>
        <v>Ředitel FÚ</v>
      </c>
      <c r="K1405" s="181" t="s">
        <v>535</v>
      </c>
      <c r="L1405" s="181" t="str">
        <f t="shared" si="145"/>
        <v>Sekce ÚP v Prostějově</v>
      </c>
      <c r="M1405" s="181" t="str">
        <f>_xlfn.XLOOKUP(I1405,'Sekce_ÚP_stav 1. 12. 2025'!$F$4:$F$71,'Sekce_ÚP_stav 1. 12. 2025'!$A$4:$A$71,"nenalezeno",0)</f>
        <v>Ředitel sekce ÚP</v>
      </c>
      <c r="N1405" s="181" t="str">
        <f>_xlfn.XLOOKUP(I1405,'Sekce_ÚP_stav 1. 12. 2025'!$F$4:$F$71,'Sekce_ÚP_stav 1. 12. 2025'!$C$4:$C$71,"nenalezeno",0)</f>
        <v>Odbor vyměřovací</v>
      </c>
      <c r="O1405" s="181"/>
    </row>
    <row r="1406" spans="1:15" x14ac:dyDescent="0.25">
      <c r="A1406" s="233"/>
      <c r="B1406" s="114">
        <v>310650521</v>
      </c>
      <c r="C1406" s="115" t="s">
        <v>1850</v>
      </c>
      <c r="D1406" s="181">
        <f t="shared" si="141"/>
        <v>31</v>
      </c>
      <c r="E1406" s="181" t="str">
        <f>_xlfn.XLOOKUP(D1406,Číselník!A:A,Číselník!B:B,"nenalezeno",0)</f>
        <v>FÚ pro Olomoucký kraj</v>
      </c>
      <c r="F1406" s="181">
        <f t="shared" si="142"/>
        <v>3106</v>
      </c>
      <c r="G1406" s="181" t="str">
        <f>_xlfn.XLOOKUP(F1406,'Číselník II_stav 1. 7. 2026'!A:A,'Číselník II_stav 1. 7. 2026'!B:B,"nenalezeno",0)</f>
        <v>Sekce ÚP v Prostějově</v>
      </c>
      <c r="H1406" s="181">
        <f t="shared" si="143"/>
        <v>310650</v>
      </c>
      <c r="I1406" s="181">
        <f t="shared" si="144"/>
        <v>50521</v>
      </c>
      <c r="J1406" s="181" t="str">
        <f>'FÚ_stav 1. 7. 2026'!$A$4</f>
        <v>Ředitel FÚ</v>
      </c>
      <c r="K1406" s="181" t="s">
        <v>535</v>
      </c>
      <c r="L1406" s="181" t="str">
        <f t="shared" si="145"/>
        <v>Sekce ÚP v Prostějově</v>
      </c>
      <c r="M1406" s="181" t="str">
        <f>_xlfn.XLOOKUP(I1406,'Sekce_ÚP_stav 1. 12. 2025'!$F$4:$F$71,'Sekce_ÚP_stav 1. 12. 2025'!$A$4:$A$71,"nenalezeno",0)</f>
        <v>Ředitel sekce ÚP</v>
      </c>
      <c r="N1406" s="181" t="str">
        <f>_xlfn.XLOOKUP(I1406,'Sekce_ÚP_stav 1. 12. 2025'!$F$4:$F$71,'Sekce_ÚP_stav 1. 12. 2025'!$C$4:$C$71,"nenalezeno",0)</f>
        <v>Odbor vyměřovací</v>
      </c>
      <c r="O1406" s="181" t="str">
        <f>_xlfn.XLOOKUP(I1406,'Sekce_ÚP_stav 1. 12. 2025'!$F$4:$F$71,'Sekce_ÚP_stav 1. 12. 2025'!$D$4:$D$71,"nenalezeno",0)</f>
        <v>Oddělení vyměřovací I</v>
      </c>
    </row>
    <row r="1407" spans="1:15" x14ac:dyDescent="0.25">
      <c r="A1407" s="233"/>
      <c r="B1407" s="114">
        <v>310650522</v>
      </c>
      <c r="C1407" s="115" t="s">
        <v>1851</v>
      </c>
      <c r="D1407" s="181">
        <f t="shared" si="141"/>
        <v>31</v>
      </c>
      <c r="E1407" s="181" t="str">
        <f>_xlfn.XLOOKUP(D1407,Číselník!A:A,Číselník!B:B,"nenalezeno",0)</f>
        <v>FÚ pro Olomoucký kraj</v>
      </c>
      <c r="F1407" s="181">
        <f t="shared" si="142"/>
        <v>3106</v>
      </c>
      <c r="G1407" s="181" t="str">
        <f>_xlfn.XLOOKUP(F1407,'Číselník II_stav 1. 7. 2026'!A:A,'Číselník II_stav 1. 7. 2026'!B:B,"nenalezeno",0)</f>
        <v>Sekce ÚP v Prostějově</v>
      </c>
      <c r="H1407" s="181">
        <f t="shared" si="143"/>
        <v>310650</v>
      </c>
      <c r="I1407" s="181">
        <f t="shared" si="144"/>
        <v>50522</v>
      </c>
      <c r="J1407" s="181" t="str">
        <f>'FÚ_stav 1. 7. 2026'!$A$4</f>
        <v>Ředitel FÚ</v>
      </c>
      <c r="K1407" s="181" t="s">
        <v>535</v>
      </c>
      <c r="L1407" s="181" t="str">
        <f t="shared" si="145"/>
        <v>Sekce ÚP v Prostějově</v>
      </c>
      <c r="M1407" s="181" t="str">
        <f>_xlfn.XLOOKUP(I1407,'Sekce_ÚP_stav 1. 12. 2025'!$F$4:$F$71,'Sekce_ÚP_stav 1. 12. 2025'!$A$4:$A$71,"nenalezeno",0)</f>
        <v>Ředitel sekce ÚP</v>
      </c>
      <c r="N1407" s="181" t="str">
        <f>_xlfn.XLOOKUP(I1407,'Sekce_ÚP_stav 1. 12. 2025'!$F$4:$F$71,'Sekce_ÚP_stav 1. 12. 2025'!$C$4:$C$71,"nenalezeno",0)</f>
        <v>Odbor vyměřovací</v>
      </c>
      <c r="O1407" s="181" t="str">
        <f>_xlfn.XLOOKUP(I1407,'Sekce_ÚP_stav 1. 12. 2025'!$F$4:$F$71,'Sekce_ÚP_stav 1. 12. 2025'!$D$4:$D$71,"nenalezeno",0)</f>
        <v>Oddělení vyměřovací II</v>
      </c>
    </row>
    <row r="1408" spans="1:15" x14ac:dyDescent="0.25">
      <c r="A1408" s="233"/>
      <c r="B1408" s="114">
        <v>310650523</v>
      </c>
      <c r="C1408" s="115" t="s">
        <v>1852</v>
      </c>
      <c r="D1408" s="181">
        <f t="shared" si="141"/>
        <v>31</v>
      </c>
      <c r="E1408" s="181" t="str">
        <f>_xlfn.XLOOKUP(D1408,Číselník!A:A,Číselník!B:B,"nenalezeno",0)</f>
        <v>FÚ pro Olomoucký kraj</v>
      </c>
      <c r="F1408" s="181">
        <f t="shared" si="142"/>
        <v>3106</v>
      </c>
      <c r="G1408" s="181" t="str">
        <f>_xlfn.XLOOKUP(F1408,'Číselník II_stav 1. 7. 2026'!A:A,'Číselník II_stav 1. 7. 2026'!B:B,"nenalezeno",0)</f>
        <v>Sekce ÚP v Prostějově</v>
      </c>
      <c r="H1408" s="181">
        <f t="shared" si="143"/>
        <v>310650</v>
      </c>
      <c r="I1408" s="181">
        <f t="shared" si="144"/>
        <v>50523</v>
      </c>
      <c r="J1408" s="181" t="str">
        <f>'FÚ_stav 1. 7. 2026'!$A$4</f>
        <v>Ředitel FÚ</v>
      </c>
      <c r="K1408" s="181" t="s">
        <v>535</v>
      </c>
      <c r="L1408" s="181" t="str">
        <f t="shared" si="145"/>
        <v>Sekce ÚP v Prostějově</v>
      </c>
      <c r="M1408" s="181" t="str">
        <f>_xlfn.XLOOKUP(I1408,'Sekce_ÚP_stav 1. 12. 2025'!$F$4:$F$71,'Sekce_ÚP_stav 1. 12. 2025'!$A$4:$A$71,"nenalezeno",0)</f>
        <v>Ředitel sekce ÚP</v>
      </c>
      <c r="N1408" s="181" t="str">
        <f>_xlfn.XLOOKUP(I1408,'Sekce_ÚP_stav 1. 12. 2025'!$F$4:$F$71,'Sekce_ÚP_stav 1. 12. 2025'!$C$4:$C$71,"nenalezeno",0)</f>
        <v>Odbor vyměřovací</v>
      </c>
      <c r="O1408" s="181" t="str">
        <f>_xlfn.XLOOKUP(I1408,'Sekce_ÚP_stav 1. 12. 2025'!$F$4:$F$71,'Sekce_ÚP_stav 1. 12. 2025'!$D$4:$D$71,"nenalezeno",0)</f>
        <v>Oddělení vyměřovací III</v>
      </c>
    </row>
    <row r="1409" spans="1:15" x14ac:dyDescent="0.25">
      <c r="A1409" s="233"/>
      <c r="B1409" s="114">
        <v>310650524</v>
      </c>
      <c r="C1409" s="115" t="s">
        <v>1853</v>
      </c>
      <c r="D1409" s="181">
        <f t="shared" si="141"/>
        <v>31</v>
      </c>
      <c r="E1409" s="181" t="str">
        <f>_xlfn.XLOOKUP(D1409,Číselník!A:A,Číselník!B:B,"nenalezeno",0)</f>
        <v>FÚ pro Olomoucký kraj</v>
      </c>
      <c r="F1409" s="181">
        <f t="shared" si="142"/>
        <v>3106</v>
      </c>
      <c r="G1409" s="181" t="str">
        <f>_xlfn.XLOOKUP(F1409,'Číselník II_stav 1. 7. 2026'!A:A,'Číselník II_stav 1. 7. 2026'!B:B,"nenalezeno",0)</f>
        <v>Sekce ÚP v Prostějově</v>
      </c>
      <c r="H1409" s="181">
        <f t="shared" si="143"/>
        <v>310650</v>
      </c>
      <c r="I1409" s="181">
        <f t="shared" si="144"/>
        <v>50524</v>
      </c>
      <c r="J1409" s="181" t="str">
        <f>'FÚ_stav 1. 7. 2026'!$A$4</f>
        <v>Ředitel FÚ</v>
      </c>
      <c r="K1409" s="181" t="s">
        <v>535</v>
      </c>
      <c r="L1409" s="181" t="str">
        <f t="shared" si="145"/>
        <v>Sekce ÚP v Prostějově</v>
      </c>
      <c r="M1409" s="181" t="str">
        <f>_xlfn.XLOOKUP(I1409,'Sekce_ÚP_stav 1. 12. 2025'!$F$4:$F$71,'Sekce_ÚP_stav 1. 12. 2025'!$A$4:$A$71,"nenalezeno",0)</f>
        <v>Ředitel sekce ÚP</v>
      </c>
      <c r="N1409" s="181" t="str">
        <f>_xlfn.XLOOKUP(I1409,'Sekce_ÚP_stav 1. 12. 2025'!$F$4:$F$71,'Sekce_ÚP_stav 1. 12. 2025'!$C$4:$C$71,"nenalezeno",0)</f>
        <v>Odbor vyměřovací</v>
      </c>
      <c r="O1409" s="181" t="str">
        <f>_xlfn.XLOOKUP(I1409,'Sekce_ÚP_stav 1. 12. 2025'!$F$4:$F$71,'Sekce_ÚP_stav 1. 12. 2025'!$D$4:$D$71,"nenalezeno",0)</f>
        <v>Oddělení vyměřovací IV</v>
      </c>
    </row>
    <row r="1410" spans="1:15" x14ac:dyDescent="0.25">
      <c r="A1410" s="233"/>
      <c r="B1410" s="114">
        <v>310660050</v>
      </c>
      <c r="C1410" s="115" t="s">
        <v>1854</v>
      </c>
      <c r="D1410" s="181">
        <f t="shared" si="141"/>
        <v>31</v>
      </c>
      <c r="E1410" s="181" t="str">
        <f>_xlfn.XLOOKUP(D1410,Číselník!A:A,Číselník!B:B,"nenalezeno",0)</f>
        <v>FÚ pro Olomoucký kraj</v>
      </c>
      <c r="F1410" s="181">
        <f t="shared" si="142"/>
        <v>3106</v>
      </c>
      <c r="G1410" s="181" t="str">
        <f>_xlfn.XLOOKUP(F1410,'Číselník II_stav 1. 7. 2026'!A:A,'Číselník II_stav 1. 7. 2026'!B:B,"nenalezeno",0)</f>
        <v>Sekce ÚP v Prostějově</v>
      </c>
      <c r="H1410" s="181">
        <f t="shared" si="143"/>
        <v>310660</v>
      </c>
      <c r="I1410" s="181">
        <f t="shared" si="144"/>
        <v>60050</v>
      </c>
      <c r="J1410" s="181" t="str">
        <f>'FÚ_stav 1. 7. 2026'!$A$4</f>
        <v>Ředitel FÚ</v>
      </c>
      <c r="K1410" s="181" t="s">
        <v>535</v>
      </c>
      <c r="L1410" s="181" t="str">
        <f t="shared" si="145"/>
        <v>Sekce ÚP v Prostějově</v>
      </c>
      <c r="M1410" s="181" t="str">
        <f>_xlfn.XLOOKUP(I1410,'Sekce_ÚP_stav 1. 12. 2025'!$F$4:$F$71,'Sekce_ÚP_stav 1. 12. 2025'!$A$4:$A$71,"nenalezeno",0)</f>
        <v>Ředitel sekce ÚP</v>
      </c>
      <c r="N1410" s="181" t="str">
        <f>_xlfn.XLOOKUP(I1410,'Sekce_ÚP_stav 1. 12. 2025'!$F$4:$F$71,'Sekce_ÚP_stav 1. 12. 2025'!$C$4:$C$71,"nenalezeno",0)</f>
        <v>Odbor kontrolní</v>
      </c>
      <c r="O1410" s="181"/>
    </row>
    <row r="1411" spans="1:15" x14ac:dyDescent="0.25">
      <c r="A1411" s="233"/>
      <c r="B1411" s="114">
        <v>310660561</v>
      </c>
      <c r="C1411" s="115" t="s">
        <v>1855</v>
      </c>
      <c r="D1411" s="181">
        <f t="shared" si="141"/>
        <v>31</v>
      </c>
      <c r="E1411" s="181" t="str">
        <f>_xlfn.XLOOKUP(D1411,Číselník!A:A,Číselník!B:B,"nenalezeno",0)</f>
        <v>FÚ pro Olomoucký kraj</v>
      </c>
      <c r="F1411" s="181">
        <f t="shared" si="142"/>
        <v>3106</v>
      </c>
      <c r="G1411" s="181" t="str">
        <f>_xlfn.XLOOKUP(F1411,'Číselník II_stav 1. 7. 2026'!A:A,'Číselník II_stav 1. 7. 2026'!B:B,"nenalezeno",0)</f>
        <v>Sekce ÚP v Prostějově</v>
      </c>
      <c r="H1411" s="181">
        <f t="shared" si="143"/>
        <v>310660</v>
      </c>
      <c r="I1411" s="181">
        <f t="shared" si="144"/>
        <v>60561</v>
      </c>
      <c r="J1411" s="181" t="str">
        <f>'FÚ_stav 1. 7. 2026'!$A$4</f>
        <v>Ředitel FÚ</v>
      </c>
      <c r="K1411" s="181" t="s">
        <v>535</v>
      </c>
      <c r="L1411" s="181" t="str">
        <f t="shared" si="145"/>
        <v>Sekce ÚP v Prostějově</v>
      </c>
      <c r="M1411" s="181" t="str">
        <f>_xlfn.XLOOKUP(I1411,'Sekce_ÚP_stav 1. 12. 2025'!$F$4:$F$71,'Sekce_ÚP_stav 1. 12. 2025'!$A$4:$A$71,"nenalezeno",0)</f>
        <v>Ředitel sekce ÚP</v>
      </c>
      <c r="N1411" s="181" t="str">
        <f>_xlfn.XLOOKUP(I1411,'Sekce_ÚP_stav 1. 12. 2025'!$F$4:$F$71,'Sekce_ÚP_stav 1. 12. 2025'!$C$4:$C$71,"nenalezeno",0)</f>
        <v>Odbor kontrolní</v>
      </c>
      <c r="O1411" s="181" t="str">
        <f>_xlfn.XLOOKUP(I1411,'Sekce_ÚP_stav 1. 12. 2025'!$F$4:$F$71,'Sekce_ÚP_stav 1. 12. 2025'!$D$4:$D$71,"nenalezeno",0)</f>
        <v>Oddělení kontrolní I</v>
      </c>
    </row>
    <row r="1412" spans="1:15" x14ac:dyDescent="0.25">
      <c r="A1412" s="233"/>
      <c r="B1412" s="114">
        <v>310660562</v>
      </c>
      <c r="C1412" s="115" t="s">
        <v>1856</v>
      </c>
      <c r="D1412" s="181">
        <f t="shared" si="141"/>
        <v>31</v>
      </c>
      <c r="E1412" s="181" t="str">
        <f>_xlfn.XLOOKUP(D1412,Číselník!A:A,Číselník!B:B,"nenalezeno",0)</f>
        <v>FÚ pro Olomoucký kraj</v>
      </c>
      <c r="F1412" s="181">
        <f t="shared" si="142"/>
        <v>3106</v>
      </c>
      <c r="G1412" s="181" t="str">
        <f>_xlfn.XLOOKUP(F1412,'Číselník II_stav 1. 7. 2026'!A:A,'Číselník II_stav 1. 7. 2026'!B:B,"nenalezeno",0)</f>
        <v>Sekce ÚP v Prostějově</v>
      </c>
      <c r="H1412" s="181">
        <f t="shared" si="143"/>
        <v>310660</v>
      </c>
      <c r="I1412" s="181">
        <f t="shared" si="144"/>
        <v>60562</v>
      </c>
      <c r="J1412" s="181" t="str">
        <f>'FÚ_stav 1. 7. 2026'!$A$4</f>
        <v>Ředitel FÚ</v>
      </c>
      <c r="K1412" s="181" t="s">
        <v>535</v>
      </c>
      <c r="L1412" s="181" t="str">
        <f t="shared" si="145"/>
        <v>Sekce ÚP v Prostějově</v>
      </c>
      <c r="M1412" s="181" t="str">
        <f>_xlfn.XLOOKUP(I1412,'Sekce_ÚP_stav 1. 12. 2025'!$F$4:$F$71,'Sekce_ÚP_stav 1. 12. 2025'!$A$4:$A$71,"nenalezeno",0)</f>
        <v>Ředitel sekce ÚP</v>
      </c>
      <c r="N1412" s="181" t="str">
        <f>_xlfn.XLOOKUP(I1412,'Sekce_ÚP_stav 1. 12. 2025'!$F$4:$F$71,'Sekce_ÚP_stav 1. 12. 2025'!$C$4:$C$71,"nenalezeno",0)</f>
        <v>Odbor kontrolní</v>
      </c>
      <c r="O1412" s="181" t="str">
        <f>_xlfn.XLOOKUP(I1412,'Sekce_ÚP_stav 1. 12. 2025'!$F$4:$F$71,'Sekce_ÚP_stav 1. 12. 2025'!$D$4:$D$71,"nenalezeno",0)</f>
        <v>Oddělení kontrolní II</v>
      </c>
    </row>
    <row r="1413" spans="1:15" x14ac:dyDescent="0.25">
      <c r="A1413" s="233"/>
      <c r="B1413" s="114">
        <v>310660563</v>
      </c>
      <c r="C1413" s="115" t="s">
        <v>1857</v>
      </c>
      <c r="D1413" s="181">
        <f t="shared" si="141"/>
        <v>31</v>
      </c>
      <c r="E1413" s="181" t="str">
        <f>_xlfn.XLOOKUP(D1413,Číselník!A:A,Číselník!B:B,"nenalezeno",0)</f>
        <v>FÚ pro Olomoucký kraj</v>
      </c>
      <c r="F1413" s="181">
        <f t="shared" si="142"/>
        <v>3106</v>
      </c>
      <c r="G1413" s="181" t="str">
        <f>_xlfn.XLOOKUP(F1413,'Číselník II_stav 1. 7. 2026'!A:A,'Číselník II_stav 1. 7. 2026'!B:B,"nenalezeno",0)</f>
        <v>Sekce ÚP v Prostějově</v>
      </c>
      <c r="H1413" s="181">
        <f t="shared" si="143"/>
        <v>310660</v>
      </c>
      <c r="I1413" s="181">
        <f t="shared" si="144"/>
        <v>60563</v>
      </c>
      <c r="J1413" s="181" t="str">
        <f>'FÚ_stav 1. 7. 2026'!$A$4</f>
        <v>Ředitel FÚ</v>
      </c>
      <c r="K1413" s="181" t="s">
        <v>535</v>
      </c>
      <c r="L1413" s="181" t="str">
        <f t="shared" si="145"/>
        <v>Sekce ÚP v Prostějově</v>
      </c>
      <c r="M1413" s="181" t="str">
        <f>_xlfn.XLOOKUP(I1413,'Sekce_ÚP_stav 1. 12. 2025'!$F$4:$F$71,'Sekce_ÚP_stav 1. 12. 2025'!$A$4:$A$71,"nenalezeno",0)</f>
        <v>Ředitel sekce ÚP</v>
      </c>
      <c r="N1413" s="181" t="str">
        <f>_xlfn.XLOOKUP(I1413,'Sekce_ÚP_stav 1. 12. 2025'!$F$4:$F$71,'Sekce_ÚP_stav 1. 12. 2025'!$C$4:$C$71,"nenalezeno",0)</f>
        <v>Odbor kontrolní</v>
      </c>
      <c r="O1413" s="181" t="str">
        <f>_xlfn.XLOOKUP(I1413,'Sekce_ÚP_stav 1. 12. 2025'!$F$4:$F$71,'Sekce_ÚP_stav 1. 12. 2025'!$D$4:$D$71,"nenalezeno",0)</f>
        <v>Oddělení kontrolní III</v>
      </c>
    </row>
    <row r="1414" spans="1:15" x14ac:dyDescent="0.25">
      <c r="A1414" s="233"/>
      <c r="B1414" s="114">
        <v>310700030</v>
      </c>
      <c r="C1414" s="115" t="s">
        <v>1858</v>
      </c>
      <c r="D1414" s="181">
        <f t="shared" si="141"/>
        <v>31</v>
      </c>
      <c r="E1414" s="181" t="str">
        <f>_xlfn.XLOOKUP(D1414,Číselník!A:A,Číselník!B:B,"nenalezeno",0)</f>
        <v>FÚ pro Olomoucký kraj</v>
      </c>
      <c r="F1414" s="181">
        <f t="shared" si="142"/>
        <v>3107</v>
      </c>
      <c r="G1414" s="181" t="str">
        <f>_xlfn.XLOOKUP(F1414,'Číselník II_stav 1. 7. 2026'!A:A,'Číselník II_stav 1. 7. 2026'!B:B,"nenalezeno",0)</f>
        <v>Sekce ÚP v Přerově</v>
      </c>
      <c r="H1414" s="181">
        <f t="shared" si="143"/>
        <v>310700</v>
      </c>
      <c r="I1414" s="181">
        <f t="shared" si="144"/>
        <v>30</v>
      </c>
      <c r="J1414" s="181" t="str">
        <f>'FÚ_stav 1. 7. 2026'!$A$4</f>
        <v>Ředitel FÚ</v>
      </c>
      <c r="K1414" s="181" t="s">
        <v>536</v>
      </c>
      <c r="L1414" s="181" t="str">
        <f t="shared" si="145"/>
        <v>Sekce ÚP v Přerově</v>
      </c>
      <c r="M1414" s="181" t="str">
        <f>_xlfn.XLOOKUP(I1414,'Sekce_ÚP_stav 1. 12. 2025'!$F$4:$F$71,'Sekce_ÚP_stav 1. 12. 2025'!$A$4:$A$71,"nenalezeno",0)</f>
        <v>Ředitel sekce ÚP</v>
      </c>
      <c r="N1414" s="181"/>
      <c r="O1414" s="181"/>
    </row>
    <row r="1415" spans="1:15" x14ac:dyDescent="0.25">
      <c r="A1415" s="233"/>
      <c r="B1415" s="114">
        <v>310700065</v>
      </c>
      <c r="C1415" s="115" t="s">
        <v>1859</v>
      </c>
      <c r="D1415" s="181">
        <f t="shared" si="141"/>
        <v>31</v>
      </c>
      <c r="E1415" s="181" t="str">
        <f>_xlfn.XLOOKUP(D1415,Číselník!A:A,Číselník!B:B,"nenalezeno",0)</f>
        <v>FÚ pro Olomoucký kraj</v>
      </c>
      <c r="F1415" s="181">
        <f t="shared" si="142"/>
        <v>3107</v>
      </c>
      <c r="G1415" s="181" t="str">
        <f>_xlfn.XLOOKUP(F1415,'Číselník II_stav 1. 7. 2026'!A:A,'Číselník II_stav 1. 7. 2026'!B:B,"nenalezeno",0)</f>
        <v>Sekce ÚP v Přerově</v>
      </c>
      <c r="H1415" s="181">
        <f t="shared" si="143"/>
        <v>310700</v>
      </c>
      <c r="I1415" s="181">
        <f t="shared" si="144"/>
        <v>65</v>
      </c>
      <c r="J1415" s="181" t="str">
        <f>'FÚ_stav 1. 7. 2026'!$A$4</f>
        <v>Ředitel FÚ</v>
      </c>
      <c r="K1415" s="181" t="s">
        <v>536</v>
      </c>
      <c r="L1415" s="181" t="str">
        <f t="shared" si="145"/>
        <v>Sekce ÚP v Přerově</v>
      </c>
      <c r="M1415" s="181" t="str">
        <f>_xlfn.XLOOKUP(I1415,'Sekce_ÚP_stav 1. 12. 2025'!$F$4:$F$71,'Sekce_ÚP_stav 1. 12. 2025'!$A$4:$A$71,"nenalezeno",0)</f>
        <v>Ředitel sekce ÚP</v>
      </c>
      <c r="N1415" s="181" t="str">
        <f>_xlfn.XLOOKUP(I1415,'Sekce_ÚP_stav 1. 12. 2025'!$F$4:$F$71,'Sekce_ÚP_stav 1. 12. 2025'!$C$4:$C$71,"nenalezeno",0)</f>
        <v>Oddělení sekretariátu a provozního zabezpečení</v>
      </c>
      <c r="O1415" s="181"/>
    </row>
    <row r="1416" spans="1:15" x14ac:dyDescent="0.25">
      <c r="A1416" s="233"/>
      <c r="B1416" s="114">
        <v>310700460</v>
      </c>
      <c r="C1416" s="115" t="s">
        <v>1860</v>
      </c>
      <c r="D1416" s="181">
        <f t="shared" si="141"/>
        <v>31</v>
      </c>
      <c r="E1416" s="181" t="str">
        <f>_xlfn.XLOOKUP(D1416,Číselník!A:A,Číselník!B:B,"nenalezeno",0)</f>
        <v>FÚ pro Olomoucký kraj</v>
      </c>
      <c r="F1416" s="181">
        <f t="shared" si="142"/>
        <v>3107</v>
      </c>
      <c r="G1416" s="181" t="str">
        <f>_xlfn.XLOOKUP(F1416,'Číselník II_stav 1. 7. 2026'!A:A,'Číselník II_stav 1. 7. 2026'!B:B,"nenalezeno",0)</f>
        <v>Sekce ÚP v Přerově</v>
      </c>
      <c r="H1416" s="181">
        <f t="shared" si="143"/>
        <v>310700</v>
      </c>
      <c r="I1416" s="181">
        <f t="shared" si="144"/>
        <v>460</v>
      </c>
      <c r="J1416" s="181" t="str">
        <f>'FÚ_stav 1. 7. 2026'!$A$4</f>
        <v>Ředitel FÚ</v>
      </c>
      <c r="K1416" s="181" t="s">
        <v>536</v>
      </c>
      <c r="L1416" s="181" t="str">
        <f t="shared" si="145"/>
        <v>Sekce ÚP v Přerově</v>
      </c>
      <c r="M1416" s="181" t="str">
        <f>_xlfn.XLOOKUP(I1416,'Sekce_ÚP_stav 1. 12. 2025'!$F$4:$F$71,'Sekce_ÚP_stav 1. 12. 2025'!$A$4:$A$71,"nenalezeno",0)</f>
        <v>Ředitel sekce ÚP</v>
      </c>
      <c r="N1416" s="181" t="str">
        <f>_xlfn.XLOOKUP(I1416,'Sekce_ÚP_stav 1. 12. 2025'!$F$4:$F$71,'Sekce_ÚP_stav 1. 12. 2025'!$C$4:$C$71,"nenalezeno",0)</f>
        <v>Oddělení majetkových daní</v>
      </c>
      <c r="O1416" s="181"/>
    </row>
    <row r="1417" spans="1:15" x14ac:dyDescent="0.25">
      <c r="A1417" s="233"/>
      <c r="B1417" s="114">
        <v>310700510</v>
      </c>
      <c r="C1417" s="115" t="s">
        <v>1861</v>
      </c>
      <c r="D1417" s="181">
        <f t="shared" si="141"/>
        <v>31</v>
      </c>
      <c r="E1417" s="181" t="str">
        <f>_xlfn.XLOOKUP(D1417,Číselník!A:A,Číselník!B:B,"nenalezeno",0)</f>
        <v>FÚ pro Olomoucký kraj</v>
      </c>
      <c r="F1417" s="181">
        <f t="shared" si="142"/>
        <v>3107</v>
      </c>
      <c r="G1417" s="181" t="str">
        <f>_xlfn.XLOOKUP(F1417,'Číselník II_stav 1. 7. 2026'!A:A,'Číselník II_stav 1. 7. 2026'!B:B,"nenalezeno",0)</f>
        <v>Sekce ÚP v Přerově</v>
      </c>
      <c r="H1417" s="181">
        <f t="shared" si="143"/>
        <v>310700</v>
      </c>
      <c r="I1417" s="181">
        <f t="shared" si="144"/>
        <v>510</v>
      </c>
      <c r="J1417" s="181" t="str">
        <f>'FÚ_stav 1. 7. 2026'!$A$4</f>
        <v>Ředitel FÚ</v>
      </c>
      <c r="K1417" s="181" t="s">
        <v>536</v>
      </c>
      <c r="L1417" s="181" t="str">
        <f t="shared" si="145"/>
        <v>Sekce ÚP v Přerově</v>
      </c>
      <c r="M1417" s="181" t="str">
        <f>_xlfn.XLOOKUP(I1417,'Sekce_ÚP_stav 1. 12. 2025'!$F$4:$F$71,'Sekce_ÚP_stav 1. 12. 2025'!$A$4:$A$71,"nenalezeno",0)</f>
        <v>Ředitel sekce ÚP</v>
      </c>
      <c r="N1417" s="181" t="str">
        <f>_xlfn.XLOOKUP(I1417,'Sekce_ÚP_stav 1. 12. 2025'!$F$4:$F$71,'Sekce_ÚP_stav 1. 12. 2025'!$C$4:$C$71,"nenalezeno",0)</f>
        <v>Oddělení správy registrů</v>
      </c>
      <c r="O1417" s="181"/>
    </row>
    <row r="1418" spans="1:15" x14ac:dyDescent="0.25">
      <c r="A1418" s="233"/>
      <c r="B1418" s="114">
        <v>310750050</v>
      </c>
      <c r="C1418" s="115" t="s">
        <v>1862</v>
      </c>
      <c r="D1418" s="181">
        <f t="shared" si="141"/>
        <v>31</v>
      </c>
      <c r="E1418" s="181" t="str">
        <f>_xlfn.XLOOKUP(D1418,Číselník!A:A,Číselník!B:B,"nenalezeno",0)</f>
        <v>FÚ pro Olomoucký kraj</v>
      </c>
      <c r="F1418" s="181">
        <f t="shared" si="142"/>
        <v>3107</v>
      </c>
      <c r="G1418" s="181" t="str">
        <f>_xlfn.XLOOKUP(F1418,'Číselník II_stav 1. 7. 2026'!A:A,'Číselník II_stav 1. 7. 2026'!B:B,"nenalezeno",0)</f>
        <v>Sekce ÚP v Přerově</v>
      </c>
      <c r="H1418" s="181">
        <f t="shared" si="143"/>
        <v>310750</v>
      </c>
      <c r="I1418" s="181">
        <f t="shared" si="144"/>
        <v>50050</v>
      </c>
      <c r="J1418" s="181" t="str">
        <f>'FÚ_stav 1. 7. 2026'!$A$4</f>
        <v>Ředitel FÚ</v>
      </c>
      <c r="K1418" s="181" t="s">
        <v>536</v>
      </c>
      <c r="L1418" s="181" t="str">
        <f t="shared" si="145"/>
        <v>Sekce ÚP v Přerově</v>
      </c>
      <c r="M1418" s="181" t="str">
        <f>_xlfn.XLOOKUP(I1418,'Sekce_ÚP_stav 1. 12. 2025'!$F$4:$F$71,'Sekce_ÚP_stav 1. 12. 2025'!$A$4:$A$71,"nenalezeno",0)</f>
        <v>Ředitel sekce ÚP</v>
      </c>
      <c r="N1418" s="181" t="str">
        <f>_xlfn.XLOOKUP(I1418,'Sekce_ÚP_stav 1. 12. 2025'!$F$4:$F$71,'Sekce_ÚP_stav 1. 12. 2025'!$C$4:$C$71,"nenalezeno",0)</f>
        <v>Odbor vyměřovací</v>
      </c>
      <c r="O1418" s="181"/>
    </row>
    <row r="1419" spans="1:15" x14ac:dyDescent="0.25">
      <c r="A1419" s="233"/>
      <c r="B1419" s="114">
        <v>310750521</v>
      </c>
      <c r="C1419" s="115" t="s">
        <v>1863</v>
      </c>
      <c r="D1419" s="181">
        <f t="shared" si="141"/>
        <v>31</v>
      </c>
      <c r="E1419" s="181" t="str">
        <f>_xlfn.XLOOKUP(D1419,Číselník!A:A,Číselník!B:B,"nenalezeno",0)</f>
        <v>FÚ pro Olomoucký kraj</v>
      </c>
      <c r="F1419" s="181">
        <f t="shared" si="142"/>
        <v>3107</v>
      </c>
      <c r="G1419" s="181" t="str">
        <f>_xlfn.XLOOKUP(F1419,'Číselník II_stav 1. 7. 2026'!A:A,'Číselník II_stav 1. 7. 2026'!B:B,"nenalezeno",0)</f>
        <v>Sekce ÚP v Přerově</v>
      </c>
      <c r="H1419" s="181">
        <f t="shared" si="143"/>
        <v>310750</v>
      </c>
      <c r="I1419" s="181">
        <f t="shared" si="144"/>
        <v>50521</v>
      </c>
      <c r="J1419" s="181" t="str">
        <f>'FÚ_stav 1. 7. 2026'!$A$4</f>
        <v>Ředitel FÚ</v>
      </c>
      <c r="K1419" s="181" t="s">
        <v>536</v>
      </c>
      <c r="L1419" s="181" t="str">
        <f t="shared" si="145"/>
        <v>Sekce ÚP v Přerově</v>
      </c>
      <c r="M1419" s="181" t="str">
        <f>_xlfn.XLOOKUP(I1419,'Sekce_ÚP_stav 1. 12. 2025'!$F$4:$F$71,'Sekce_ÚP_stav 1. 12. 2025'!$A$4:$A$71,"nenalezeno",0)</f>
        <v>Ředitel sekce ÚP</v>
      </c>
      <c r="N1419" s="181" t="str">
        <f>_xlfn.XLOOKUP(I1419,'Sekce_ÚP_stav 1. 12. 2025'!$F$4:$F$71,'Sekce_ÚP_stav 1. 12. 2025'!$C$4:$C$71,"nenalezeno",0)</f>
        <v>Odbor vyměřovací</v>
      </c>
      <c r="O1419" s="181" t="str">
        <f>_xlfn.XLOOKUP(I1419,'Sekce_ÚP_stav 1. 12. 2025'!$F$4:$F$71,'Sekce_ÚP_stav 1. 12. 2025'!$D$4:$D$71,"nenalezeno",0)</f>
        <v>Oddělení vyměřovací I</v>
      </c>
    </row>
    <row r="1420" spans="1:15" x14ac:dyDescent="0.25">
      <c r="A1420" s="233"/>
      <c r="B1420" s="114">
        <v>310750522</v>
      </c>
      <c r="C1420" s="115" t="s">
        <v>1864</v>
      </c>
      <c r="D1420" s="181">
        <f t="shared" si="141"/>
        <v>31</v>
      </c>
      <c r="E1420" s="181" t="str">
        <f>_xlfn.XLOOKUP(D1420,Číselník!A:A,Číselník!B:B,"nenalezeno",0)</f>
        <v>FÚ pro Olomoucký kraj</v>
      </c>
      <c r="F1420" s="181">
        <f t="shared" si="142"/>
        <v>3107</v>
      </c>
      <c r="G1420" s="181" t="str">
        <f>_xlfn.XLOOKUP(F1420,'Číselník II_stav 1. 7. 2026'!A:A,'Číselník II_stav 1. 7. 2026'!B:B,"nenalezeno",0)</f>
        <v>Sekce ÚP v Přerově</v>
      </c>
      <c r="H1420" s="181">
        <f t="shared" si="143"/>
        <v>310750</v>
      </c>
      <c r="I1420" s="181">
        <f t="shared" si="144"/>
        <v>50522</v>
      </c>
      <c r="J1420" s="181" t="str">
        <f>'FÚ_stav 1. 7. 2026'!$A$4</f>
        <v>Ředitel FÚ</v>
      </c>
      <c r="K1420" s="181" t="s">
        <v>536</v>
      </c>
      <c r="L1420" s="181" t="str">
        <f t="shared" si="145"/>
        <v>Sekce ÚP v Přerově</v>
      </c>
      <c r="M1420" s="181" t="str">
        <f>_xlfn.XLOOKUP(I1420,'Sekce_ÚP_stav 1. 12. 2025'!$F$4:$F$71,'Sekce_ÚP_stav 1. 12. 2025'!$A$4:$A$71,"nenalezeno",0)</f>
        <v>Ředitel sekce ÚP</v>
      </c>
      <c r="N1420" s="181" t="str">
        <f>_xlfn.XLOOKUP(I1420,'Sekce_ÚP_stav 1. 12. 2025'!$F$4:$F$71,'Sekce_ÚP_stav 1. 12. 2025'!$C$4:$C$71,"nenalezeno",0)</f>
        <v>Odbor vyměřovací</v>
      </c>
      <c r="O1420" s="181" t="str">
        <f>_xlfn.XLOOKUP(I1420,'Sekce_ÚP_stav 1. 12. 2025'!$F$4:$F$71,'Sekce_ÚP_stav 1. 12. 2025'!$D$4:$D$71,"nenalezeno",0)</f>
        <v>Oddělení vyměřovací II</v>
      </c>
    </row>
    <row r="1421" spans="1:15" x14ac:dyDescent="0.25">
      <c r="A1421" s="233"/>
      <c r="B1421" s="114">
        <v>310750523</v>
      </c>
      <c r="C1421" s="115" t="s">
        <v>1865</v>
      </c>
      <c r="D1421" s="181">
        <f t="shared" si="141"/>
        <v>31</v>
      </c>
      <c r="E1421" s="181" t="str">
        <f>_xlfn.XLOOKUP(D1421,Číselník!A:A,Číselník!B:B,"nenalezeno",0)</f>
        <v>FÚ pro Olomoucký kraj</v>
      </c>
      <c r="F1421" s="181">
        <f t="shared" si="142"/>
        <v>3107</v>
      </c>
      <c r="G1421" s="181" t="str">
        <f>_xlfn.XLOOKUP(F1421,'Číselník II_stav 1. 7. 2026'!A:A,'Číselník II_stav 1. 7. 2026'!B:B,"nenalezeno",0)</f>
        <v>Sekce ÚP v Přerově</v>
      </c>
      <c r="H1421" s="181">
        <f t="shared" si="143"/>
        <v>310750</v>
      </c>
      <c r="I1421" s="181">
        <f t="shared" si="144"/>
        <v>50523</v>
      </c>
      <c r="J1421" s="181" t="str">
        <f>'FÚ_stav 1. 7. 2026'!$A$4</f>
        <v>Ředitel FÚ</v>
      </c>
      <c r="K1421" s="181" t="s">
        <v>536</v>
      </c>
      <c r="L1421" s="181" t="str">
        <f t="shared" si="145"/>
        <v>Sekce ÚP v Přerově</v>
      </c>
      <c r="M1421" s="181" t="str">
        <f>_xlfn.XLOOKUP(I1421,'Sekce_ÚP_stav 1. 12. 2025'!$F$4:$F$71,'Sekce_ÚP_stav 1. 12. 2025'!$A$4:$A$71,"nenalezeno",0)</f>
        <v>Ředitel sekce ÚP</v>
      </c>
      <c r="N1421" s="181" t="str">
        <f>_xlfn.XLOOKUP(I1421,'Sekce_ÚP_stav 1. 12. 2025'!$F$4:$F$71,'Sekce_ÚP_stav 1. 12. 2025'!$C$4:$C$71,"nenalezeno",0)</f>
        <v>Odbor vyměřovací</v>
      </c>
      <c r="O1421" s="181" t="str">
        <f>_xlfn.XLOOKUP(I1421,'Sekce_ÚP_stav 1. 12. 2025'!$F$4:$F$71,'Sekce_ÚP_stav 1. 12. 2025'!$D$4:$D$71,"nenalezeno",0)</f>
        <v>Oddělení vyměřovací III</v>
      </c>
    </row>
    <row r="1422" spans="1:15" x14ac:dyDescent="0.25">
      <c r="A1422" s="233"/>
      <c r="B1422" s="114">
        <v>310750524</v>
      </c>
      <c r="C1422" s="115" t="s">
        <v>1866</v>
      </c>
      <c r="D1422" s="181">
        <f t="shared" si="141"/>
        <v>31</v>
      </c>
      <c r="E1422" s="181" t="str">
        <f>_xlfn.XLOOKUP(D1422,Číselník!A:A,Číselník!B:B,"nenalezeno",0)</f>
        <v>FÚ pro Olomoucký kraj</v>
      </c>
      <c r="F1422" s="181">
        <f t="shared" si="142"/>
        <v>3107</v>
      </c>
      <c r="G1422" s="181" t="str">
        <f>_xlfn.XLOOKUP(F1422,'Číselník II_stav 1. 7. 2026'!A:A,'Číselník II_stav 1. 7. 2026'!B:B,"nenalezeno",0)</f>
        <v>Sekce ÚP v Přerově</v>
      </c>
      <c r="H1422" s="181">
        <f t="shared" si="143"/>
        <v>310750</v>
      </c>
      <c r="I1422" s="181">
        <f t="shared" si="144"/>
        <v>50524</v>
      </c>
      <c r="J1422" s="181" t="str">
        <f>'FÚ_stav 1. 7. 2026'!$A$4</f>
        <v>Ředitel FÚ</v>
      </c>
      <c r="K1422" s="181" t="s">
        <v>536</v>
      </c>
      <c r="L1422" s="181" t="str">
        <f t="shared" si="145"/>
        <v>Sekce ÚP v Přerově</v>
      </c>
      <c r="M1422" s="181" t="str">
        <f>_xlfn.XLOOKUP(I1422,'Sekce_ÚP_stav 1. 12. 2025'!$F$4:$F$71,'Sekce_ÚP_stav 1. 12. 2025'!$A$4:$A$71,"nenalezeno",0)</f>
        <v>Ředitel sekce ÚP</v>
      </c>
      <c r="N1422" s="181" t="str">
        <f>_xlfn.XLOOKUP(I1422,'Sekce_ÚP_stav 1. 12. 2025'!$F$4:$F$71,'Sekce_ÚP_stav 1. 12. 2025'!$C$4:$C$71,"nenalezeno",0)</f>
        <v>Odbor vyměřovací</v>
      </c>
      <c r="O1422" s="181" t="str">
        <f>_xlfn.XLOOKUP(I1422,'Sekce_ÚP_stav 1. 12. 2025'!$F$4:$F$71,'Sekce_ÚP_stav 1. 12. 2025'!$D$4:$D$71,"nenalezeno",0)</f>
        <v>Oddělení vyměřovací IV</v>
      </c>
    </row>
    <row r="1423" spans="1:15" x14ac:dyDescent="0.25">
      <c r="A1423" s="233"/>
      <c r="B1423" s="114">
        <v>310760050</v>
      </c>
      <c r="C1423" s="115" t="s">
        <v>1867</v>
      </c>
      <c r="D1423" s="181">
        <f t="shared" si="141"/>
        <v>31</v>
      </c>
      <c r="E1423" s="181" t="str">
        <f>_xlfn.XLOOKUP(D1423,Číselník!A:A,Číselník!B:B,"nenalezeno",0)</f>
        <v>FÚ pro Olomoucký kraj</v>
      </c>
      <c r="F1423" s="181">
        <f t="shared" si="142"/>
        <v>3107</v>
      </c>
      <c r="G1423" s="181" t="str">
        <f>_xlfn.XLOOKUP(F1423,'Číselník II_stav 1. 7. 2026'!A:A,'Číselník II_stav 1. 7. 2026'!B:B,"nenalezeno",0)</f>
        <v>Sekce ÚP v Přerově</v>
      </c>
      <c r="H1423" s="181">
        <f t="shared" si="143"/>
        <v>310760</v>
      </c>
      <c r="I1423" s="181">
        <f t="shared" si="144"/>
        <v>60050</v>
      </c>
      <c r="J1423" s="181" t="str">
        <f>'FÚ_stav 1. 7. 2026'!$A$4</f>
        <v>Ředitel FÚ</v>
      </c>
      <c r="K1423" s="181" t="s">
        <v>536</v>
      </c>
      <c r="L1423" s="181" t="str">
        <f t="shared" si="145"/>
        <v>Sekce ÚP v Přerově</v>
      </c>
      <c r="M1423" s="181" t="str">
        <f>_xlfn.XLOOKUP(I1423,'Sekce_ÚP_stav 1. 12. 2025'!$F$4:$F$71,'Sekce_ÚP_stav 1. 12. 2025'!$A$4:$A$71,"nenalezeno",0)</f>
        <v>Ředitel sekce ÚP</v>
      </c>
      <c r="N1423" s="181" t="str">
        <f>_xlfn.XLOOKUP(I1423,'Sekce_ÚP_stav 1. 12. 2025'!$F$4:$F$71,'Sekce_ÚP_stav 1. 12. 2025'!$C$4:$C$71,"nenalezeno",0)</f>
        <v>Odbor kontrolní</v>
      </c>
      <c r="O1423" s="181"/>
    </row>
    <row r="1424" spans="1:15" x14ac:dyDescent="0.25">
      <c r="A1424" s="233"/>
      <c r="B1424" s="114">
        <v>310760561</v>
      </c>
      <c r="C1424" s="115" t="s">
        <v>1868</v>
      </c>
      <c r="D1424" s="181">
        <f t="shared" si="141"/>
        <v>31</v>
      </c>
      <c r="E1424" s="181" t="str">
        <f>_xlfn.XLOOKUP(D1424,Číselník!A:A,Číselník!B:B,"nenalezeno",0)</f>
        <v>FÚ pro Olomoucký kraj</v>
      </c>
      <c r="F1424" s="181">
        <f t="shared" si="142"/>
        <v>3107</v>
      </c>
      <c r="G1424" s="181" t="str">
        <f>_xlfn.XLOOKUP(F1424,'Číselník II_stav 1. 7. 2026'!A:A,'Číselník II_stav 1. 7. 2026'!B:B,"nenalezeno",0)</f>
        <v>Sekce ÚP v Přerově</v>
      </c>
      <c r="H1424" s="181">
        <f t="shared" si="143"/>
        <v>310760</v>
      </c>
      <c r="I1424" s="181">
        <f t="shared" si="144"/>
        <v>60561</v>
      </c>
      <c r="J1424" s="181" t="str">
        <f>'FÚ_stav 1. 7. 2026'!$A$4</f>
        <v>Ředitel FÚ</v>
      </c>
      <c r="K1424" s="181" t="s">
        <v>536</v>
      </c>
      <c r="L1424" s="181" t="str">
        <f t="shared" si="145"/>
        <v>Sekce ÚP v Přerově</v>
      </c>
      <c r="M1424" s="181" t="str">
        <f>_xlfn.XLOOKUP(I1424,'Sekce_ÚP_stav 1. 12. 2025'!$F$4:$F$71,'Sekce_ÚP_stav 1. 12. 2025'!$A$4:$A$71,"nenalezeno",0)</f>
        <v>Ředitel sekce ÚP</v>
      </c>
      <c r="N1424" s="181" t="str">
        <f>_xlfn.XLOOKUP(I1424,'Sekce_ÚP_stav 1. 12. 2025'!$F$4:$F$71,'Sekce_ÚP_stav 1. 12. 2025'!$C$4:$C$71,"nenalezeno",0)</f>
        <v>Odbor kontrolní</v>
      </c>
      <c r="O1424" s="181" t="str">
        <f>_xlfn.XLOOKUP(I1424,'Sekce_ÚP_stav 1. 12. 2025'!$F$4:$F$71,'Sekce_ÚP_stav 1. 12. 2025'!$D$4:$D$71,"nenalezeno",0)</f>
        <v>Oddělení kontrolní I</v>
      </c>
    </row>
    <row r="1425" spans="1:15" x14ac:dyDescent="0.25">
      <c r="A1425" s="233"/>
      <c r="B1425" s="114">
        <v>310760562</v>
      </c>
      <c r="C1425" s="115" t="s">
        <v>1869</v>
      </c>
      <c r="D1425" s="181">
        <f t="shared" si="141"/>
        <v>31</v>
      </c>
      <c r="E1425" s="181" t="str">
        <f>_xlfn.XLOOKUP(D1425,Číselník!A:A,Číselník!B:B,"nenalezeno",0)</f>
        <v>FÚ pro Olomoucký kraj</v>
      </c>
      <c r="F1425" s="181">
        <f t="shared" si="142"/>
        <v>3107</v>
      </c>
      <c r="G1425" s="181" t="str">
        <f>_xlfn.XLOOKUP(F1425,'Číselník II_stav 1. 7. 2026'!A:A,'Číselník II_stav 1. 7. 2026'!B:B,"nenalezeno",0)</f>
        <v>Sekce ÚP v Přerově</v>
      </c>
      <c r="H1425" s="181">
        <f t="shared" si="143"/>
        <v>310760</v>
      </c>
      <c r="I1425" s="181">
        <f t="shared" si="144"/>
        <v>60562</v>
      </c>
      <c r="J1425" s="181" t="str">
        <f>'FÚ_stav 1. 7. 2026'!$A$4</f>
        <v>Ředitel FÚ</v>
      </c>
      <c r="K1425" s="181" t="s">
        <v>536</v>
      </c>
      <c r="L1425" s="181" t="str">
        <f t="shared" si="145"/>
        <v>Sekce ÚP v Přerově</v>
      </c>
      <c r="M1425" s="181" t="str">
        <f>_xlfn.XLOOKUP(I1425,'Sekce_ÚP_stav 1. 12. 2025'!$F$4:$F$71,'Sekce_ÚP_stav 1. 12. 2025'!$A$4:$A$71,"nenalezeno",0)</f>
        <v>Ředitel sekce ÚP</v>
      </c>
      <c r="N1425" s="181" t="str">
        <f>_xlfn.XLOOKUP(I1425,'Sekce_ÚP_stav 1. 12. 2025'!$F$4:$F$71,'Sekce_ÚP_stav 1. 12. 2025'!$C$4:$C$71,"nenalezeno",0)</f>
        <v>Odbor kontrolní</v>
      </c>
      <c r="O1425" s="181" t="str">
        <f>_xlfn.XLOOKUP(I1425,'Sekce_ÚP_stav 1. 12. 2025'!$F$4:$F$71,'Sekce_ÚP_stav 1. 12. 2025'!$D$4:$D$71,"nenalezeno",0)</f>
        <v>Oddělení kontrolní II</v>
      </c>
    </row>
    <row r="1426" spans="1:15" x14ac:dyDescent="0.25">
      <c r="A1426" s="233"/>
      <c r="B1426" s="114">
        <v>310760563</v>
      </c>
      <c r="C1426" s="115" t="s">
        <v>1870</v>
      </c>
      <c r="D1426" s="181">
        <f t="shared" si="141"/>
        <v>31</v>
      </c>
      <c r="E1426" s="181" t="str">
        <f>_xlfn.XLOOKUP(D1426,Číselník!A:A,Číselník!B:B,"nenalezeno",0)</f>
        <v>FÚ pro Olomoucký kraj</v>
      </c>
      <c r="F1426" s="181">
        <f t="shared" si="142"/>
        <v>3107</v>
      </c>
      <c r="G1426" s="181" t="str">
        <f>_xlfn.XLOOKUP(F1426,'Číselník II_stav 1. 7. 2026'!A:A,'Číselník II_stav 1. 7. 2026'!B:B,"nenalezeno",0)</f>
        <v>Sekce ÚP v Přerově</v>
      </c>
      <c r="H1426" s="181">
        <f t="shared" si="143"/>
        <v>310760</v>
      </c>
      <c r="I1426" s="181">
        <f t="shared" si="144"/>
        <v>60563</v>
      </c>
      <c r="J1426" s="181" t="str">
        <f>'FÚ_stav 1. 7. 2026'!$A$4</f>
        <v>Ředitel FÚ</v>
      </c>
      <c r="K1426" s="181" t="s">
        <v>536</v>
      </c>
      <c r="L1426" s="181" t="str">
        <f t="shared" si="145"/>
        <v>Sekce ÚP v Přerově</v>
      </c>
      <c r="M1426" s="181" t="str">
        <f>_xlfn.XLOOKUP(I1426,'Sekce_ÚP_stav 1. 12. 2025'!$F$4:$F$71,'Sekce_ÚP_stav 1. 12. 2025'!$A$4:$A$71,"nenalezeno",0)</f>
        <v>Ředitel sekce ÚP</v>
      </c>
      <c r="N1426" s="181" t="str">
        <f>_xlfn.XLOOKUP(I1426,'Sekce_ÚP_stav 1. 12. 2025'!$F$4:$F$71,'Sekce_ÚP_stav 1. 12. 2025'!$C$4:$C$71,"nenalezeno",0)</f>
        <v>Odbor kontrolní</v>
      </c>
      <c r="O1426" s="181" t="str">
        <f>_xlfn.XLOOKUP(I1426,'Sekce_ÚP_stav 1. 12. 2025'!$F$4:$F$71,'Sekce_ÚP_stav 1. 12. 2025'!$D$4:$D$71,"nenalezeno",0)</f>
        <v>Oddělení kontrolní III</v>
      </c>
    </row>
    <row r="1427" spans="1:15" x14ac:dyDescent="0.25">
      <c r="A1427" s="233"/>
      <c r="B1427" s="95">
        <v>310900030</v>
      </c>
      <c r="C1427" s="224" t="s">
        <v>2495</v>
      </c>
      <c r="D1427" s="181">
        <f t="shared" si="141"/>
        <v>31</v>
      </c>
      <c r="E1427" s="181" t="str">
        <f>_xlfn.XLOOKUP(D1427,Číselník!A:A,Číselník!B:B,"nenalezeno",0)</f>
        <v>FÚ pro Olomoucký kraj</v>
      </c>
      <c r="F1427" s="181">
        <f t="shared" si="142"/>
        <v>3109</v>
      </c>
      <c r="G1427" s="181" t="str">
        <f>_xlfn.XLOOKUP(F1427,'Číselník II_stav 1. 7. 2026'!A:A,'Číselník II_stav 1. 7. 2026'!B:B,"nenalezeno",0)</f>
        <v>Sekce ÚP Šumperk a Jeseník</v>
      </c>
      <c r="H1427" s="181">
        <f t="shared" si="143"/>
        <v>310900</v>
      </c>
      <c r="I1427" s="181">
        <f t="shared" si="144"/>
        <v>30</v>
      </c>
      <c r="J1427" s="181" t="str">
        <f>'FÚ_stav 1. 7. 2026'!$A$4</f>
        <v>Ředitel FÚ</v>
      </c>
      <c r="K1427" s="188" t="s">
        <v>2431</v>
      </c>
      <c r="L1427" s="181" t="str">
        <f t="shared" si="145"/>
        <v>Sekce ÚP Šumperk a Jeseník</v>
      </c>
      <c r="M1427" s="181" t="str">
        <f>_xlfn.XLOOKUP(I1427,'Sekce_ÚP_stav 1. 12. 2025'!$F$4:$F$71,'Sekce_ÚP_stav 1. 12. 2025'!$A$4:$A$71,"nenalezeno",0)</f>
        <v>Ředitel sekce ÚP</v>
      </c>
      <c r="N1427" s="181"/>
      <c r="O1427" s="181"/>
    </row>
    <row r="1428" spans="1:15" x14ac:dyDescent="0.25">
      <c r="A1428" s="233"/>
      <c r="B1428" s="95">
        <v>310900065</v>
      </c>
      <c r="C1428" s="224" t="s">
        <v>2496</v>
      </c>
      <c r="D1428" s="181">
        <f t="shared" si="141"/>
        <v>31</v>
      </c>
      <c r="E1428" s="181" t="str">
        <f>_xlfn.XLOOKUP(D1428,Číselník!A:A,Číselník!B:B,"nenalezeno",0)</f>
        <v>FÚ pro Olomoucký kraj</v>
      </c>
      <c r="F1428" s="181">
        <f t="shared" si="142"/>
        <v>3109</v>
      </c>
      <c r="G1428" s="181" t="str">
        <f>_xlfn.XLOOKUP(F1428,'Číselník II_stav 1. 7. 2026'!A:A,'Číselník II_stav 1. 7. 2026'!B:B,"nenalezeno",0)</f>
        <v>Sekce ÚP Šumperk a Jeseník</v>
      </c>
      <c r="H1428" s="181">
        <f t="shared" si="143"/>
        <v>310900</v>
      </c>
      <c r="I1428" s="181">
        <f t="shared" si="144"/>
        <v>65</v>
      </c>
      <c r="J1428" s="181" t="str">
        <f>'FÚ_stav 1. 7. 2026'!$A$4</f>
        <v>Ředitel FÚ</v>
      </c>
      <c r="K1428" s="188" t="s">
        <v>2431</v>
      </c>
      <c r="L1428" s="181" t="str">
        <f t="shared" si="145"/>
        <v>Sekce ÚP Šumperk a Jeseník</v>
      </c>
      <c r="M1428" s="181" t="str">
        <f>_xlfn.XLOOKUP(I1428,'Sekce_ÚP_stav 1. 12. 2025'!$F$4:$F$71,'Sekce_ÚP_stav 1. 12. 2025'!$A$4:$A$71,"nenalezeno",0)</f>
        <v>Ředitel sekce ÚP</v>
      </c>
      <c r="N1428" s="181" t="str">
        <f>_xlfn.XLOOKUP(I1428,'Sekce_ÚP_stav 1. 12. 2025'!$F$4:$F$71,'Sekce_ÚP_stav 1. 12. 2025'!$C$4:$C$71,"nenalezeno",0)</f>
        <v>Oddělení sekretariátu a provozního zabezpečení</v>
      </c>
      <c r="O1428" s="181"/>
    </row>
    <row r="1429" spans="1:15" x14ac:dyDescent="0.25">
      <c r="A1429" s="233"/>
      <c r="B1429" s="95">
        <v>310900460</v>
      </c>
      <c r="C1429" s="224" t="s">
        <v>2497</v>
      </c>
      <c r="D1429" s="181">
        <f t="shared" si="141"/>
        <v>31</v>
      </c>
      <c r="E1429" s="181" t="str">
        <f>_xlfn.XLOOKUP(D1429,Číselník!A:A,Číselník!B:B,"nenalezeno",0)</f>
        <v>FÚ pro Olomoucký kraj</v>
      </c>
      <c r="F1429" s="181">
        <f t="shared" si="142"/>
        <v>3109</v>
      </c>
      <c r="G1429" s="181" t="str">
        <f>_xlfn.XLOOKUP(F1429,'Číselník II_stav 1. 7. 2026'!A:A,'Číselník II_stav 1. 7. 2026'!B:B,"nenalezeno",0)</f>
        <v>Sekce ÚP Šumperk a Jeseník</v>
      </c>
      <c r="H1429" s="181">
        <f t="shared" si="143"/>
        <v>310900</v>
      </c>
      <c r="I1429" s="181">
        <f t="shared" si="144"/>
        <v>460</v>
      </c>
      <c r="J1429" s="181" t="str">
        <f>'FÚ_stav 1. 7. 2026'!$A$4</f>
        <v>Ředitel FÚ</v>
      </c>
      <c r="K1429" s="188" t="s">
        <v>2431</v>
      </c>
      <c r="L1429" s="181" t="str">
        <f t="shared" si="145"/>
        <v>Sekce ÚP Šumperk a Jeseník</v>
      </c>
      <c r="M1429" s="181" t="str">
        <f>_xlfn.XLOOKUP(I1429,'Sekce_ÚP_stav 1. 12. 2025'!$F$4:$F$71,'Sekce_ÚP_stav 1. 12. 2025'!$A$4:$A$71,"nenalezeno",0)</f>
        <v>Ředitel sekce ÚP</v>
      </c>
      <c r="N1429" s="181" t="str">
        <f>_xlfn.XLOOKUP(I1429,'Sekce_ÚP_stav 1. 12. 2025'!$F$4:$F$71,'Sekce_ÚP_stav 1. 12. 2025'!$C$4:$C$71,"nenalezeno",0)</f>
        <v>Oddělení majetkových daní</v>
      </c>
      <c r="O1429" s="181"/>
    </row>
    <row r="1430" spans="1:15" x14ac:dyDescent="0.25">
      <c r="A1430" s="233"/>
      <c r="B1430" s="95">
        <v>310900511</v>
      </c>
      <c r="C1430" s="109" t="s">
        <v>2507</v>
      </c>
      <c r="D1430" s="181">
        <f t="shared" si="141"/>
        <v>31</v>
      </c>
      <c r="E1430" s="181" t="str">
        <f>_xlfn.XLOOKUP(D1430,Číselník!A:A,Číselník!B:B,"nenalezeno",0)</f>
        <v>FÚ pro Olomoucký kraj</v>
      </c>
      <c r="F1430" s="181">
        <f t="shared" si="142"/>
        <v>3109</v>
      </c>
      <c r="G1430" s="181" t="str">
        <f>_xlfn.XLOOKUP(F1430,'Číselník II_stav 1. 7. 2026'!A:A,'Číselník II_stav 1. 7. 2026'!B:B,"nenalezeno",0)</f>
        <v>Sekce ÚP Šumperk a Jeseník</v>
      </c>
      <c r="H1430" s="181">
        <f t="shared" si="143"/>
        <v>310900</v>
      </c>
      <c r="I1430" s="181">
        <f t="shared" si="144"/>
        <v>511</v>
      </c>
      <c r="J1430" s="181" t="str">
        <f>'FÚ_stav 1. 7. 2026'!$A$4</f>
        <v>Ředitel FÚ</v>
      </c>
      <c r="K1430" s="188" t="s">
        <v>2431</v>
      </c>
      <c r="L1430" s="181" t="str">
        <f t="shared" si="145"/>
        <v>Sekce ÚP Šumperk a Jeseník</v>
      </c>
      <c r="M1430" s="181" t="str">
        <f>_xlfn.XLOOKUP(I1430,'Sekce_ÚP_stav 1. 12. 2025'!$F$4:$F$71,'Sekce_ÚP_stav 1. 12. 2025'!$A$4:$A$71,"nenalezeno",0)</f>
        <v>Ředitel sekce ÚP</v>
      </c>
      <c r="N1430" s="181" t="str">
        <f>_xlfn.XLOOKUP(I1430,'Sekce_ÚP_stav 1. 12. 2025'!$F$4:$F$71,'Sekce_ÚP_stav 1. 12. 2025'!$C$4:$C$71,"nenalezeno",0)</f>
        <v>Oddělení správy registrů I</v>
      </c>
      <c r="O1430" s="181"/>
    </row>
    <row r="1431" spans="1:15" x14ac:dyDescent="0.25">
      <c r="A1431" s="233"/>
      <c r="B1431" s="95">
        <v>310900512</v>
      </c>
      <c r="C1431" s="109" t="s">
        <v>2494</v>
      </c>
      <c r="D1431" s="181">
        <f t="shared" si="141"/>
        <v>31</v>
      </c>
      <c r="E1431" s="181" t="str">
        <f>_xlfn.XLOOKUP(D1431,Číselník!A:A,Číselník!B:B,"nenalezeno",0)</f>
        <v>FÚ pro Olomoucký kraj</v>
      </c>
      <c r="F1431" s="181">
        <f t="shared" si="142"/>
        <v>3109</v>
      </c>
      <c r="G1431" s="181" t="str">
        <f>_xlfn.XLOOKUP(F1431,'Číselník II_stav 1. 7. 2026'!A:A,'Číselník II_stav 1. 7. 2026'!B:B,"nenalezeno",0)</f>
        <v>Sekce ÚP Šumperk a Jeseník</v>
      </c>
      <c r="H1431" s="181">
        <f t="shared" si="143"/>
        <v>310900</v>
      </c>
      <c r="I1431" s="181">
        <f t="shared" si="144"/>
        <v>512</v>
      </c>
      <c r="J1431" s="181" t="str">
        <f>'FÚ_stav 1. 7. 2026'!$A$4</f>
        <v>Ředitel FÚ</v>
      </c>
      <c r="K1431" s="188" t="s">
        <v>2431</v>
      </c>
      <c r="L1431" s="181" t="str">
        <f t="shared" si="145"/>
        <v>Sekce ÚP Šumperk a Jeseník</v>
      </c>
      <c r="M1431" s="181" t="str">
        <f>_xlfn.XLOOKUP(I1431,'Sekce_ÚP_stav 1. 12. 2025'!$F$4:$F$71,'Sekce_ÚP_stav 1. 12. 2025'!$A$4:$A$71,"nenalezeno",0)</f>
        <v>Ředitel sekce ÚP</v>
      </c>
      <c r="N1431" s="181" t="str">
        <f>_xlfn.XLOOKUP(I1431,'Sekce_ÚP_stav 1. 12. 2025'!$F$4:$F$71,'Sekce_ÚP_stav 1. 12. 2025'!$C$4:$C$71,"nenalezeno",0)</f>
        <v>Oddělení správy registrů II</v>
      </c>
      <c r="O1431" s="181"/>
    </row>
    <row r="1432" spans="1:15" x14ac:dyDescent="0.25">
      <c r="A1432" s="233"/>
      <c r="B1432" s="95">
        <v>310950050</v>
      </c>
      <c r="C1432" s="224" t="s">
        <v>2498</v>
      </c>
      <c r="D1432" s="181">
        <f t="shared" si="141"/>
        <v>31</v>
      </c>
      <c r="E1432" s="181" t="str">
        <f>_xlfn.XLOOKUP(D1432,Číselník!A:A,Číselník!B:B,"nenalezeno",0)</f>
        <v>FÚ pro Olomoucký kraj</v>
      </c>
      <c r="F1432" s="181">
        <f t="shared" si="142"/>
        <v>3109</v>
      </c>
      <c r="G1432" s="181" t="str">
        <f>_xlfn.XLOOKUP(F1432,'Číselník II_stav 1. 7. 2026'!A:A,'Číselník II_stav 1. 7. 2026'!B:B,"nenalezeno",0)</f>
        <v>Sekce ÚP Šumperk a Jeseník</v>
      </c>
      <c r="H1432" s="181">
        <f t="shared" si="143"/>
        <v>310950</v>
      </c>
      <c r="I1432" s="181">
        <f t="shared" si="144"/>
        <v>50050</v>
      </c>
      <c r="J1432" s="181" t="str">
        <f>'FÚ_stav 1. 7. 2026'!$A$4</f>
        <v>Ředitel FÚ</v>
      </c>
      <c r="K1432" s="188" t="s">
        <v>2431</v>
      </c>
      <c r="L1432" s="181" t="str">
        <f t="shared" si="145"/>
        <v>Sekce ÚP Šumperk a Jeseník</v>
      </c>
      <c r="M1432" s="181" t="str">
        <f>_xlfn.XLOOKUP(I1432,'Sekce_ÚP_stav 1. 12. 2025'!$F$4:$F$71,'Sekce_ÚP_stav 1. 12. 2025'!$A$4:$A$71,"nenalezeno",0)</f>
        <v>Ředitel sekce ÚP</v>
      </c>
      <c r="N1432" s="181" t="str">
        <f>_xlfn.XLOOKUP(I1432,'Sekce_ÚP_stav 1. 12. 2025'!$F$4:$F$71,'Sekce_ÚP_stav 1. 12. 2025'!$C$4:$C$71,"nenalezeno",0)</f>
        <v>Odbor vyměřovací</v>
      </c>
      <c r="O1432" s="181"/>
    </row>
    <row r="1433" spans="1:15" x14ac:dyDescent="0.25">
      <c r="A1433" s="233"/>
      <c r="B1433" s="95">
        <v>310950521</v>
      </c>
      <c r="C1433" s="224" t="s">
        <v>2499</v>
      </c>
      <c r="D1433" s="181">
        <f t="shared" si="141"/>
        <v>31</v>
      </c>
      <c r="E1433" s="181" t="str">
        <f>_xlfn.XLOOKUP(D1433,Číselník!A:A,Číselník!B:B,"nenalezeno",0)</f>
        <v>FÚ pro Olomoucký kraj</v>
      </c>
      <c r="F1433" s="181">
        <f t="shared" si="142"/>
        <v>3109</v>
      </c>
      <c r="G1433" s="181" t="str">
        <f>_xlfn.XLOOKUP(F1433,'Číselník II_stav 1. 7. 2026'!A:A,'Číselník II_stav 1. 7. 2026'!B:B,"nenalezeno",0)</f>
        <v>Sekce ÚP Šumperk a Jeseník</v>
      </c>
      <c r="H1433" s="181">
        <f t="shared" si="143"/>
        <v>310950</v>
      </c>
      <c r="I1433" s="181">
        <f t="shared" si="144"/>
        <v>50521</v>
      </c>
      <c r="J1433" s="181" t="str">
        <f>'FÚ_stav 1. 7. 2026'!$A$4</f>
        <v>Ředitel FÚ</v>
      </c>
      <c r="K1433" s="188" t="s">
        <v>2431</v>
      </c>
      <c r="L1433" s="181" t="str">
        <f t="shared" si="145"/>
        <v>Sekce ÚP Šumperk a Jeseník</v>
      </c>
      <c r="M1433" s="181" t="str">
        <f>_xlfn.XLOOKUP(I1433,'Sekce_ÚP_stav 1. 12. 2025'!$F$4:$F$71,'Sekce_ÚP_stav 1. 12. 2025'!$A$4:$A$71,"nenalezeno",0)</f>
        <v>Ředitel sekce ÚP</v>
      </c>
      <c r="N1433" s="181" t="str">
        <f>_xlfn.XLOOKUP(I1433,'Sekce_ÚP_stav 1. 12. 2025'!$F$4:$F$71,'Sekce_ÚP_stav 1. 12. 2025'!$C$4:$C$71,"nenalezeno",0)</f>
        <v>Odbor vyměřovací</v>
      </c>
      <c r="O1433" s="181" t="str">
        <f>_xlfn.XLOOKUP(I1433,'Sekce_ÚP_stav 1. 12. 2025'!$F$4:$F$71,'Sekce_ÚP_stav 1. 12. 2025'!$D$4:$D$71,"nenalezeno",0)</f>
        <v>Oddělení vyměřovací I</v>
      </c>
    </row>
    <row r="1434" spans="1:15" x14ac:dyDescent="0.25">
      <c r="A1434" s="233"/>
      <c r="B1434" s="95">
        <v>310950522</v>
      </c>
      <c r="C1434" s="224" t="s">
        <v>2500</v>
      </c>
      <c r="D1434" s="181">
        <f t="shared" si="141"/>
        <v>31</v>
      </c>
      <c r="E1434" s="181" t="str">
        <f>_xlfn.XLOOKUP(D1434,Číselník!A:A,Číselník!B:B,"nenalezeno",0)</f>
        <v>FÚ pro Olomoucký kraj</v>
      </c>
      <c r="F1434" s="181">
        <f t="shared" si="142"/>
        <v>3109</v>
      </c>
      <c r="G1434" s="181" t="str">
        <f>_xlfn.XLOOKUP(F1434,'Číselník II_stav 1. 7. 2026'!A:A,'Číselník II_stav 1. 7. 2026'!B:B,"nenalezeno",0)</f>
        <v>Sekce ÚP Šumperk a Jeseník</v>
      </c>
      <c r="H1434" s="181">
        <f t="shared" si="143"/>
        <v>310950</v>
      </c>
      <c r="I1434" s="181">
        <f t="shared" si="144"/>
        <v>50522</v>
      </c>
      <c r="J1434" s="181" t="str">
        <f>'FÚ_stav 1. 7. 2026'!$A$4</f>
        <v>Ředitel FÚ</v>
      </c>
      <c r="K1434" s="188" t="s">
        <v>2431</v>
      </c>
      <c r="L1434" s="181" t="str">
        <f t="shared" si="145"/>
        <v>Sekce ÚP Šumperk a Jeseník</v>
      </c>
      <c r="M1434" s="181" t="str">
        <f>_xlfn.XLOOKUP(I1434,'Sekce_ÚP_stav 1. 12. 2025'!$F$4:$F$71,'Sekce_ÚP_stav 1. 12. 2025'!$A$4:$A$71,"nenalezeno",0)</f>
        <v>Ředitel sekce ÚP</v>
      </c>
      <c r="N1434" s="181" t="str">
        <f>_xlfn.XLOOKUP(I1434,'Sekce_ÚP_stav 1. 12. 2025'!$F$4:$F$71,'Sekce_ÚP_stav 1. 12. 2025'!$C$4:$C$71,"nenalezeno",0)</f>
        <v>Odbor vyměřovací</v>
      </c>
      <c r="O1434" s="181" t="str">
        <f>_xlfn.XLOOKUP(I1434,'Sekce_ÚP_stav 1. 12. 2025'!$F$4:$F$71,'Sekce_ÚP_stav 1. 12. 2025'!$D$4:$D$71,"nenalezeno",0)</f>
        <v>Oddělení vyměřovací II</v>
      </c>
    </row>
    <row r="1435" spans="1:15" x14ac:dyDescent="0.25">
      <c r="A1435" s="233"/>
      <c r="B1435" s="95">
        <v>310950523</v>
      </c>
      <c r="C1435" s="224" t="s">
        <v>2501</v>
      </c>
      <c r="D1435" s="181">
        <f t="shared" si="141"/>
        <v>31</v>
      </c>
      <c r="E1435" s="181" t="str">
        <f>_xlfn.XLOOKUP(D1435,Číselník!A:A,Číselník!B:B,"nenalezeno",0)</f>
        <v>FÚ pro Olomoucký kraj</v>
      </c>
      <c r="F1435" s="181">
        <f t="shared" si="142"/>
        <v>3109</v>
      </c>
      <c r="G1435" s="181" t="str">
        <f>_xlfn.XLOOKUP(F1435,'Číselník II_stav 1. 7. 2026'!A:A,'Číselník II_stav 1. 7. 2026'!B:B,"nenalezeno",0)</f>
        <v>Sekce ÚP Šumperk a Jeseník</v>
      </c>
      <c r="H1435" s="181">
        <f t="shared" si="143"/>
        <v>310950</v>
      </c>
      <c r="I1435" s="181">
        <f t="shared" si="144"/>
        <v>50523</v>
      </c>
      <c r="J1435" s="181" t="str">
        <f>'FÚ_stav 1. 7. 2026'!$A$4</f>
        <v>Ředitel FÚ</v>
      </c>
      <c r="K1435" s="188" t="s">
        <v>2431</v>
      </c>
      <c r="L1435" s="181" t="str">
        <f t="shared" si="145"/>
        <v>Sekce ÚP Šumperk a Jeseník</v>
      </c>
      <c r="M1435" s="181" t="str">
        <f>_xlfn.XLOOKUP(I1435,'Sekce_ÚP_stav 1. 12. 2025'!$F$4:$F$71,'Sekce_ÚP_stav 1. 12. 2025'!$A$4:$A$71,"nenalezeno",0)</f>
        <v>Ředitel sekce ÚP</v>
      </c>
      <c r="N1435" s="181" t="str">
        <f>_xlfn.XLOOKUP(I1435,'Sekce_ÚP_stav 1. 12. 2025'!$F$4:$F$71,'Sekce_ÚP_stav 1. 12. 2025'!$C$4:$C$71,"nenalezeno",0)</f>
        <v>Odbor vyměřovací</v>
      </c>
      <c r="O1435" s="181" t="str">
        <f>_xlfn.XLOOKUP(I1435,'Sekce_ÚP_stav 1. 12. 2025'!$F$4:$F$71,'Sekce_ÚP_stav 1. 12. 2025'!$D$4:$D$71,"nenalezeno",0)</f>
        <v>Oddělení vyměřovací III</v>
      </c>
    </row>
    <row r="1436" spans="1:15" x14ac:dyDescent="0.25">
      <c r="A1436" s="233"/>
      <c r="B1436" s="95">
        <v>310950524</v>
      </c>
      <c r="C1436" s="109" t="s">
        <v>2430</v>
      </c>
      <c r="D1436" s="181">
        <f t="shared" si="141"/>
        <v>31</v>
      </c>
      <c r="E1436" s="181" t="str">
        <f>_xlfn.XLOOKUP(D1436,Číselník!A:A,Číselník!B:B,"nenalezeno",0)</f>
        <v>FÚ pro Olomoucký kraj</v>
      </c>
      <c r="F1436" s="181">
        <f t="shared" si="142"/>
        <v>3109</v>
      </c>
      <c r="G1436" s="181" t="str">
        <f>_xlfn.XLOOKUP(F1436,'Číselník II_stav 1. 7. 2026'!A:A,'Číselník II_stav 1. 7. 2026'!B:B,"nenalezeno",0)</f>
        <v>Sekce ÚP Šumperk a Jeseník</v>
      </c>
      <c r="H1436" s="181">
        <f t="shared" si="143"/>
        <v>310950</v>
      </c>
      <c r="I1436" s="181">
        <f t="shared" si="144"/>
        <v>50524</v>
      </c>
      <c r="J1436" s="181" t="str">
        <f>'FÚ_stav 1. 7. 2026'!$A$4</f>
        <v>Ředitel FÚ</v>
      </c>
      <c r="K1436" s="188" t="s">
        <v>2431</v>
      </c>
      <c r="L1436" s="181" t="str">
        <f t="shared" si="145"/>
        <v>Sekce ÚP Šumperk a Jeseník</v>
      </c>
      <c r="M1436" s="181" t="str">
        <f>_xlfn.XLOOKUP(I1436,'Sekce_ÚP_stav 1. 12. 2025'!$F$4:$F$71,'Sekce_ÚP_stav 1. 12. 2025'!$A$4:$A$71,"nenalezeno",0)</f>
        <v>Ředitel sekce ÚP</v>
      </c>
      <c r="N1436" s="181" t="str">
        <f>_xlfn.XLOOKUP(I1436,'Sekce_ÚP_stav 1. 12. 2025'!$F$4:$F$71,'Sekce_ÚP_stav 1. 12. 2025'!$C$4:$C$71,"nenalezeno",0)</f>
        <v>Odbor vyměřovací</v>
      </c>
      <c r="O1436" s="181" t="str">
        <f>_xlfn.XLOOKUP(I1436,'Sekce_ÚP_stav 1. 12. 2025'!$F$4:$F$71,'Sekce_ÚP_stav 1. 12. 2025'!$D$4:$D$71,"nenalezeno",0)</f>
        <v>Oddělení vyměřovací IV</v>
      </c>
    </row>
    <row r="1437" spans="1:15" x14ac:dyDescent="0.25">
      <c r="A1437" s="233"/>
      <c r="B1437" s="95">
        <v>310960050</v>
      </c>
      <c r="C1437" s="224" t="s">
        <v>2502</v>
      </c>
      <c r="D1437" s="181">
        <f t="shared" si="141"/>
        <v>31</v>
      </c>
      <c r="E1437" s="181" t="str">
        <f>_xlfn.XLOOKUP(D1437,Číselník!A:A,Číselník!B:B,"nenalezeno",0)</f>
        <v>FÚ pro Olomoucký kraj</v>
      </c>
      <c r="F1437" s="181">
        <f t="shared" si="142"/>
        <v>3109</v>
      </c>
      <c r="G1437" s="181" t="str">
        <f>_xlfn.XLOOKUP(F1437,'Číselník II_stav 1. 7. 2026'!A:A,'Číselník II_stav 1. 7. 2026'!B:B,"nenalezeno",0)</f>
        <v>Sekce ÚP Šumperk a Jeseník</v>
      </c>
      <c r="H1437" s="181">
        <f t="shared" si="143"/>
        <v>310960</v>
      </c>
      <c r="I1437" s="181">
        <f t="shared" si="144"/>
        <v>60050</v>
      </c>
      <c r="J1437" s="181" t="str">
        <f>'FÚ_stav 1. 7. 2026'!$A$4</f>
        <v>Ředitel FÚ</v>
      </c>
      <c r="K1437" s="188" t="s">
        <v>2431</v>
      </c>
      <c r="L1437" s="181" t="str">
        <f t="shared" si="145"/>
        <v>Sekce ÚP Šumperk a Jeseník</v>
      </c>
      <c r="M1437" s="181" t="str">
        <f>_xlfn.XLOOKUP(I1437,'Sekce_ÚP_stav 1. 12. 2025'!$F$4:$F$71,'Sekce_ÚP_stav 1. 12. 2025'!$A$4:$A$71,"nenalezeno",0)</f>
        <v>Ředitel sekce ÚP</v>
      </c>
      <c r="N1437" s="181" t="str">
        <f>_xlfn.XLOOKUP(I1437,'Sekce_ÚP_stav 1. 12. 2025'!$F$4:$F$71,'Sekce_ÚP_stav 1. 12. 2025'!$C$4:$C$71,"nenalezeno",0)</f>
        <v>Odbor kontrolní</v>
      </c>
      <c r="O1437" s="181"/>
    </row>
    <row r="1438" spans="1:15" x14ac:dyDescent="0.25">
      <c r="A1438" s="233"/>
      <c r="B1438" s="95">
        <v>310960561</v>
      </c>
      <c r="C1438" s="224" t="s">
        <v>2503</v>
      </c>
      <c r="D1438" s="181">
        <f t="shared" si="141"/>
        <v>31</v>
      </c>
      <c r="E1438" s="181" t="str">
        <f>_xlfn.XLOOKUP(D1438,Číselník!A:A,Číselník!B:B,"nenalezeno",0)</f>
        <v>FÚ pro Olomoucký kraj</v>
      </c>
      <c r="F1438" s="181">
        <f t="shared" si="142"/>
        <v>3109</v>
      </c>
      <c r="G1438" s="181" t="str">
        <f>_xlfn.XLOOKUP(F1438,'Číselník II_stav 1. 7. 2026'!A:A,'Číselník II_stav 1. 7. 2026'!B:B,"nenalezeno",0)</f>
        <v>Sekce ÚP Šumperk a Jeseník</v>
      </c>
      <c r="H1438" s="181">
        <f t="shared" si="143"/>
        <v>310960</v>
      </c>
      <c r="I1438" s="181">
        <f t="shared" si="144"/>
        <v>60561</v>
      </c>
      <c r="J1438" s="181" t="str">
        <f>'FÚ_stav 1. 7. 2026'!$A$4</f>
        <v>Ředitel FÚ</v>
      </c>
      <c r="K1438" s="188" t="s">
        <v>2431</v>
      </c>
      <c r="L1438" s="181" t="str">
        <f t="shared" si="145"/>
        <v>Sekce ÚP Šumperk a Jeseník</v>
      </c>
      <c r="M1438" s="181" t="str">
        <f>_xlfn.XLOOKUP(I1438,'Sekce_ÚP_stav 1. 12. 2025'!$F$4:$F$71,'Sekce_ÚP_stav 1. 12. 2025'!$A$4:$A$71,"nenalezeno",0)</f>
        <v>Ředitel sekce ÚP</v>
      </c>
      <c r="N1438" s="181" t="str">
        <f>_xlfn.XLOOKUP(I1438,'Sekce_ÚP_stav 1. 12. 2025'!$F$4:$F$71,'Sekce_ÚP_stav 1. 12. 2025'!$C$4:$C$71,"nenalezeno",0)</f>
        <v>Odbor kontrolní</v>
      </c>
      <c r="O1438" s="181" t="str">
        <f>_xlfn.XLOOKUP(I1438,'Sekce_ÚP_stav 1. 12. 2025'!$F$4:$F$71,'Sekce_ÚP_stav 1. 12. 2025'!$D$4:$D$71,"nenalezeno",0)</f>
        <v>Oddělení kontrolní I</v>
      </c>
    </row>
    <row r="1439" spans="1:15" x14ac:dyDescent="0.25">
      <c r="A1439" s="233"/>
      <c r="B1439" s="95">
        <v>310960562</v>
      </c>
      <c r="C1439" s="224" t="s">
        <v>2504</v>
      </c>
      <c r="D1439" s="181">
        <f t="shared" si="141"/>
        <v>31</v>
      </c>
      <c r="E1439" s="181" t="str">
        <f>_xlfn.XLOOKUP(D1439,Číselník!A:A,Číselník!B:B,"nenalezeno",0)</f>
        <v>FÚ pro Olomoucký kraj</v>
      </c>
      <c r="F1439" s="181">
        <f t="shared" si="142"/>
        <v>3109</v>
      </c>
      <c r="G1439" s="181" t="str">
        <f>_xlfn.XLOOKUP(F1439,'Číselník II_stav 1. 7. 2026'!A:A,'Číselník II_stav 1. 7. 2026'!B:B,"nenalezeno",0)</f>
        <v>Sekce ÚP Šumperk a Jeseník</v>
      </c>
      <c r="H1439" s="181">
        <f t="shared" si="143"/>
        <v>310960</v>
      </c>
      <c r="I1439" s="181">
        <f t="shared" si="144"/>
        <v>60562</v>
      </c>
      <c r="J1439" s="181" t="str">
        <f>'FÚ_stav 1. 7. 2026'!$A$4</f>
        <v>Ředitel FÚ</v>
      </c>
      <c r="K1439" s="188" t="s">
        <v>2431</v>
      </c>
      <c r="L1439" s="181" t="str">
        <f t="shared" si="145"/>
        <v>Sekce ÚP Šumperk a Jeseník</v>
      </c>
      <c r="M1439" s="181" t="str">
        <f>_xlfn.XLOOKUP(I1439,'Sekce_ÚP_stav 1. 12. 2025'!$F$4:$F$71,'Sekce_ÚP_stav 1. 12. 2025'!$A$4:$A$71,"nenalezeno",0)</f>
        <v>Ředitel sekce ÚP</v>
      </c>
      <c r="N1439" s="181" t="str">
        <f>_xlfn.XLOOKUP(I1439,'Sekce_ÚP_stav 1. 12. 2025'!$F$4:$F$71,'Sekce_ÚP_stav 1. 12. 2025'!$C$4:$C$71,"nenalezeno",0)</f>
        <v>Odbor kontrolní</v>
      </c>
      <c r="O1439" s="181" t="str">
        <f>_xlfn.XLOOKUP(I1439,'Sekce_ÚP_stav 1. 12. 2025'!$F$4:$F$71,'Sekce_ÚP_stav 1. 12. 2025'!$D$4:$D$71,"nenalezeno",0)</f>
        <v>Oddělení kontrolní II</v>
      </c>
    </row>
    <row r="1440" spans="1:15" x14ac:dyDescent="0.25">
      <c r="A1440" s="233"/>
      <c r="B1440" s="95">
        <v>310960563</v>
      </c>
      <c r="C1440" s="224" t="s">
        <v>2505</v>
      </c>
      <c r="D1440" s="181">
        <f t="shared" si="141"/>
        <v>31</v>
      </c>
      <c r="E1440" s="181" t="str">
        <f>_xlfn.XLOOKUP(D1440,Číselník!A:A,Číselník!B:B,"nenalezeno",0)</f>
        <v>FÚ pro Olomoucký kraj</v>
      </c>
      <c r="F1440" s="181">
        <f t="shared" ref="F1440" si="146">VALUE(MID(B1440,1,4))</f>
        <v>3109</v>
      </c>
      <c r="G1440" s="181" t="str">
        <f>_xlfn.XLOOKUP(F1440,'Číselník II_stav 1. 7. 2026'!A:A,'Číselník II_stav 1. 7. 2026'!B:B,"nenalezeno",0)</f>
        <v>Sekce ÚP Šumperk a Jeseník</v>
      </c>
      <c r="H1440" s="181">
        <f t="shared" ref="H1440" si="147">VALUE(MID(B1440,1,6))</f>
        <v>310960</v>
      </c>
      <c r="I1440" s="181">
        <f t="shared" ref="I1440" si="148">VALUE(MID(B1440,5,8))</f>
        <v>60563</v>
      </c>
      <c r="J1440" s="181" t="str">
        <f>'FÚ_stav 1. 7. 2026'!$A$4</f>
        <v>Ředitel FÚ</v>
      </c>
      <c r="K1440" s="188" t="s">
        <v>2431</v>
      </c>
      <c r="L1440" s="181" t="str">
        <f t="shared" si="145"/>
        <v>Sekce ÚP Šumperk a Jeseník</v>
      </c>
      <c r="M1440" s="181" t="str">
        <f>_xlfn.XLOOKUP(I1440,'Sekce_ÚP_stav 1. 12. 2025'!$F$4:$F$71,'Sekce_ÚP_stav 1. 12. 2025'!$A$4:$A$71,"nenalezeno",0)</f>
        <v>Ředitel sekce ÚP</v>
      </c>
      <c r="N1440" s="181" t="str">
        <f>_xlfn.XLOOKUP(I1440,'Sekce_ÚP_stav 1. 12. 2025'!$F$4:$F$71,'Sekce_ÚP_stav 1. 12. 2025'!$C$4:$C$71,"nenalezeno",0)</f>
        <v>Odbor kontrolní</v>
      </c>
      <c r="O1440" s="181" t="str">
        <f>_xlfn.XLOOKUP(I1440,'Sekce_ÚP_stav 1. 12. 2025'!$F$4:$F$71,'Sekce_ÚP_stav 1. 12. 2025'!$D$4:$D$71,"nenalezeno",0)</f>
        <v>Oddělení kontrolní III</v>
      </c>
    </row>
    <row r="1441" spans="1:15" ht="15.75" thickBot="1" x14ac:dyDescent="0.3">
      <c r="A1441" s="235"/>
      <c r="B1441" s="228">
        <v>310960564</v>
      </c>
      <c r="C1441" s="229" t="s">
        <v>2506</v>
      </c>
      <c r="D1441" s="181">
        <f t="shared" si="141"/>
        <v>31</v>
      </c>
      <c r="E1441" s="181" t="str">
        <f>_xlfn.XLOOKUP(D1441,Číselník!A:A,Číselník!B:B,"nenalezeno",0)</f>
        <v>FÚ pro Olomoucký kraj</v>
      </c>
      <c r="F1441" s="181">
        <f t="shared" si="142"/>
        <v>3109</v>
      </c>
      <c r="G1441" s="181" t="str">
        <f>_xlfn.XLOOKUP(F1441,'Číselník II_stav 1. 7. 2026'!A:A,'Číselník II_stav 1. 7. 2026'!B:B,"nenalezeno",0)</f>
        <v>Sekce ÚP Šumperk a Jeseník</v>
      </c>
      <c r="H1441" s="181">
        <f t="shared" si="143"/>
        <v>310960</v>
      </c>
      <c r="I1441" s="181">
        <f t="shared" si="144"/>
        <v>60564</v>
      </c>
      <c r="J1441" s="181" t="str">
        <f>'FÚ_stav 1. 7. 2026'!$A$4</f>
        <v>Ředitel FÚ</v>
      </c>
      <c r="K1441" s="188" t="s">
        <v>2431</v>
      </c>
      <c r="L1441" s="181" t="str">
        <f t="shared" si="145"/>
        <v>Sekce ÚP Šumperk a Jeseník</v>
      </c>
      <c r="M1441" s="181" t="str">
        <f>_xlfn.XLOOKUP(I1441,'Sekce_ÚP_stav 1. 12. 2025'!$F$4:$F$71,'Sekce_ÚP_stav 1. 12. 2025'!$A$4:$A$71,"nenalezeno",0)</f>
        <v>Ředitel sekce ÚP</v>
      </c>
      <c r="N1441" s="181" t="str">
        <f>_xlfn.XLOOKUP(I1441,'Sekce_ÚP_stav 1. 12. 2025'!$F$4:$F$71,'Sekce_ÚP_stav 1. 12. 2025'!$C$4:$C$71,"nenalezeno",0)</f>
        <v>Odbor kontrolní</v>
      </c>
      <c r="O1441" s="181" t="str">
        <f>_xlfn.XLOOKUP(I1441,'Sekce_ÚP_stav 1. 12. 2025'!$F$4:$F$71,'Sekce_ÚP_stav 1. 12. 2025'!$D$4:$D$71,"nenalezeno",0)</f>
        <v>Oddělení kontrolní IV</v>
      </c>
    </row>
    <row r="1442" spans="1:15" x14ac:dyDescent="0.25">
      <c r="A1442" s="232" t="s">
        <v>1871</v>
      </c>
      <c r="B1442" s="185">
        <v>320000020</v>
      </c>
      <c r="C1442" s="186" t="s">
        <v>1872</v>
      </c>
      <c r="D1442" s="181">
        <f t="shared" si="141"/>
        <v>32</v>
      </c>
      <c r="E1442" s="181" t="str">
        <f>_xlfn.XLOOKUP(D1442,Číselník!A:A,Číselník!B:B,"nenalezeno",0)</f>
        <v>FÚ pro Moravskoslezský kraj</v>
      </c>
      <c r="F1442" s="181">
        <f t="shared" si="142"/>
        <v>3200</v>
      </c>
      <c r="G1442" s="181" t="str">
        <f>_xlfn.XLOOKUP(F1442,'Číselník II_stav 1. 7. 2026'!A:A,'Číselník II_stav 1. 7. 2026'!B:B,"nenalezeno",0)</f>
        <v>FÚ pro Moravskoslezský kraj</v>
      </c>
      <c r="H1442" s="181">
        <f t="shared" si="143"/>
        <v>320000</v>
      </c>
      <c r="I1442" s="181">
        <f t="shared" si="144"/>
        <v>20</v>
      </c>
      <c r="J1442" s="181" t="str">
        <f>_xlfn.XLOOKUP(I1442,'FÚ_stav 1. 7. 2026'!$F$4:$F$78,'FÚ_stav 1. 7. 2026'!$A$4:$A$78,"nenalezeno",0)</f>
        <v>Ředitel FÚ</v>
      </c>
      <c r="K1442" s="181"/>
      <c r="L1442" s="181"/>
      <c r="M1442" s="181"/>
      <c r="N1442" s="181"/>
      <c r="O1442" s="181"/>
    </row>
    <row r="1443" spans="1:15" x14ac:dyDescent="0.25">
      <c r="A1443" s="233"/>
      <c r="B1443" s="112">
        <v>320000061</v>
      </c>
      <c r="C1443" s="113" t="s">
        <v>1873</v>
      </c>
      <c r="D1443" s="181">
        <f t="shared" si="141"/>
        <v>32</v>
      </c>
      <c r="E1443" s="181" t="str">
        <f>_xlfn.XLOOKUP(D1443,Číselník!A:A,Číselník!B:B,"nenalezeno",0)</f>
        <v>FÚ pro Moravskoslezský kraj</v>
      </c>
      <c r="F1443" s="181">
        <f t="shared" si="142"/>
        <v>3200</v>
      </c>
      <c r="G1443" s="181" t="str">
        <f>_xlfn.XLOOKUP(F1443,'Číselník II_stav 1. 7. 2026'!A:A,'Číselník II_stav 1. 7. 2026'!B:B,"nenalezeno",0)</f>
        <v>FÚ pro Moravskoslezský kraj</v>
      </c>
      <c r="H1443" s="181">
        <f t="shared" si="143"/>
        <v>320000</v>
      </c>
      <c r="I1443" s="181">
        <f t="shared" si="144"/>
        <v>61</v>
      </c>
      <c r="J1443" s="181" t="str">
        <f>_xlfn.XLOOKUP(I1443,'FÚ_stav 1. 7. 2026'!$F$4:$F$78,'FÚ_stav 1. 7. 2026'!$A$4:$A$78,"nenalezeno",0)</f>
        <v>Ředitel FÚ</v>
      </c>
      <c r="K1443" s="181" t="s">
        <v>30</v>
      </c>
      <c r="L1443" s="181" t="str">
        <f>_xlfn.XLOOKUP(I1443,'FÚ_stav 1. 7. 2026'!$F$4:$F$78,'FÚ_stav 1. 7. 2026'!$B$4:$B$78,"nenalezeno",0)</f>
        <v>Oddělení sekretariátu ředitele</v>
      </c>
      <c r="M1443" s="181"/>
      <c r="N1443" s="181"/>
      <c r="O1443" s="181"/>
    </row>
    <row r="1444" spans="1:15" x14ac:dyDescent="0.25">
      <c r="A1444" s="233"/>
      <c r="B1444" s="112">
        <v>324000040</v>
      </c>
      <c r="C1444" s="113" t="s">
        <v>1874</v>
      </c>
      <c r="D1444" s="181">
        <f t="shared" si="141"/>
        <v>32</v>
      </c>
      <c r="E1444" s="181" t="str">
        <f>_xlfn.XLOOKUP(D1444,Číselník!A:A,Číselník!B:B,"nenalezeno",0)</f>
        <v>FÚ pro Moravskoslezský kraj</v>
      </c>
      <c r="F1444" s="181">
        <f t="shared" si="142"/>
        <v>3240</v>
      </c>
      <c r="G1444" s="181" t="str">
        <f>_xlfn.XLOOKUP(F1444,'Číselník II_stav 1. 7. 2026'!A:A,'Číselník II_stav 1. 7. 2026'!B:B,"nenalezeno",0)</f>
        <v>FÚ pro Moravskoslezský kraj</v>
      </c>
      <c r="H1444" s="181">
        <f t="shared" si="143"/>
        <v>324000</v>
      </c>
      <c r="I1444" s="181">
        <f>VALUE(MID(B1444,3,8))</f>
        <v>4000040</v>
      </c>
      <c r="J1444" s="181" t="str">
        <f>_xlfn.XLOOKUP(I1444,'FÚ_stav 1. 7. 2026'!$F$4:$F$78,'FÚ_stav 1. 7. 2026'!$A$4:$A$78,"nenalezeno",0)</f>
        <v>Ředitel FÚ</v>
      </c>
      <c r="K1444" s="181" t="s">
        <v>52</v>
      </c>
      <c r="L1444" s="181" t="str">
        <f>_xlfn.XLOOKUP(I1444,'FÚ_stav 1. 7. 2026'!$F$4:$F$78,'FÚ_stav 1. 7. 2026'!$B$4:$B$78,"nenalezeno",0)</f>
        <v>Sekce řízení úřadu</v>
      </c>
      <c r="M1444" s="181"/>
      <c r="N1444" s="181"/>
      <c r="O1444" s="181"/>
    </row>
    <row r="1445" spans="1:15" x14ac:dyDescent="0.25">
      <c r="A1445" s="233"/>
      <c r="B1445" s="112">
        <v>324000062</v>
      </c>
      <c r="C1445" s="113" t="s">
        <v>1875</v>
      </c>
      <c r="D1445" s="181">
        <f t="shared" si="141"/>
        <v>32</v>
      </c>
      <c r="E1445" s="181" t="str">
        <f>_xlfn.XLOOKUP(D1445,Číselník!A:A,Číselník!B:B,"nenalezeno",0)</f>
        <v>FÚ pro Moravskoslezský kraj</v>
      </c>
      <c r="F1445" s="181">
        <f t="shared" si="142"/>
        <v>3240</v>
      </c>
      <c r="G1445" s="181" t="str">
        <f>_xlfn.XLOOKUP(F1445,'Číselník II_stav 1. 7. 2026'!A:A,'Číselník II_stav 1. 7. 2026'!B:B,"nenalezeno",0)</f>
        <v>FÚ pro Moravskoslezský kraj</v>
      </c>
      <c r="H1445" s="181">
        <f t="shared" si="143"/>
        <v>324000</v>
      </c>
      <c r="I1445" s="181">
        <f t="shared" si="144"/>
        <v>62</v>
      </c>
      <c r="J1445" s="181" t="str">
        <f>_xlfn.XLOOKUP(I1445,'FÚ_stav 1. 7. 2026'!$F$4:$F$78,'FÚ_stav 1. 7. 2026'!$A$4:$A$78,"nenalezeno",0)</f>
        <v>Ředitel FÚ</v>
      </c>
      <c r="K1445" s="181" t="s">
        <v>52</v>
      </c>
      <c r="L1445" s="181" t="str">
        <f>_xlfn.XLOOKUP(I1445,'FÚ_stav 1. 7. 2026'!$F$4:$F$78,'FÚ_stav 1. 7. 2026'!$B$4:$B$78,"nenalezeno",0)</f>
        <v>Sekce řízení úřadu</v>
      </c>
      <c r="M1445" s="181" t="str">
        <f>_xlfn.XLOOKUP(I1445,'FÚ_stav 1. 7. 2026'!$F$4:$F$78,'FÚ_stav 1. 7. 2026'!$C$4:$C$78,"nenalezeno",0)</f>
        <v>Oddělení provozního zabezpečení</v>
      </c>
      <c r="N1445" s="181"/>
      <c r="O1445" s="181"/>
    </row>
    <row r="1446" spans="1:15" x14ac:dyDescent="0.25">
      <c r="A1446" s="233"/>
      <c r="B1446" s="112">
        <v>324000410</v>
      </c>
      <c r="C1446" s="113" t="s">
        <v>1876</v>
      </c>
      <c r="D1446" s="181">
        <f t="shared" si="141"/>
        <v>32</v>
      </c>
      <c r="E1446" s="181" t="str">
        <f>_xlfn.XLOOKUP(D1446,Číselník!A:A,Číselník!B:B,"nenalezeno",0)</f>
        <v>FÚ pro Moravskoslezský kraj</v>
      </c>
      <c r="F1446" s="181">
        <f t="shared" si="142"/>
        <v>3240</v>
      </c>
      <c r="G1446" s="181" t="str">
        <f>_xlfn.XLOOKUP(F1446,'Číselník II_stav 1. 7. 2026'!A:A,'Číselník II_stav 1. 7. 2026'!B:B,"nenalezeno",0)</f>
        <v>FÚ pro Moravskoslezský kraj</v>
      </c>
      <c r="H1446" s="181">
        <f t="shared" si="143"/>
        <v>324000</v>
      </c>
      <c r="I1446" s="181">
        <f t="shared" si="144"/>
        <v>410</v>
      </c>
      <c r="J1446" s="181" t="str">
        <f>_xlfn.XLOOKUP(I1446,'FÚ_stav 1. 7. 2026'!$F$4:$F$78,'FÚ_stav 1. 7. 2026'!$A$4:$A$78,"nenalezeno",0)</f>
        <v>Ředitel FÚ</v>
      </c>
      <c r="K1446" s="181" t="s">
        <v>52</v>
      </c>
      <c r="L1446" s="181" t="str">
        <f>_xlfn.XLOOKUP(I1446,'FÚ_stav 1. 7. 2026'!$F$4:$F$78,'FÚ_stav 1. 7. 2026'!$B$4:$B$78,"nenalezeno",0)</f>
        <v>Sekce řízení úřadu</v>
      </c>
      <c r="M1446" s="181" t="str">
        <f>_xlfn.XLOOKUP(I1446,'FÚ_stav 1. 7. 2026'!$F$4:$F$78,'FÚ_stav 1. 7. 2026'!$C$4:$C$78,"nenalezeno",0)</f>
        <v>Oddělení evidence daní</v>
      </c>
      <c r="N1446" s="181"/>
      <c r="O1446" s="181"/>
    </row>
    <row r="1447" spans="1:15" x14ac:dyDescent="0.25">
      <c r="A1447" s="233"/>
      <c r="B1447" s="112">
        <v>324000490</v>
      </c>
      <c r="C1447" s="113" t="s">
        <v>1877</v>
      </c>
      <c r="D1447" s="181">
        <f t="shared" si="141"/>
        <v>32</v>
      </c>
      <c r="E1447" s="181" t="str">
        <f>_xlfn.XLOOKUP(D1447,Číselník!A:A,Číselník!B:B,"nenalezeno",0)</f>
        <v>FÚ pro Moravskoslezský kraj</v>
      </c>
      <c r="F1447" s="181">
        <f t="shared" si="142"/>
        <v>3240</v>
      </c>
      <c r="G1447" s="181" t="str">
        <f>_xlfn.XLOOKUP(F1447,'Číselník II_stav 1. 7. 2026'!A:A,'Číselník II_stav 1. 7. 2026'!B:B,"nenalezeno",0)</f>
        <v>FÚ pro Moravskoslezský kraj</v>
      </c>
      <c r="H1447" s="181">
        <f t="shared" si="143"/>
        <v>324000</v>
      </c>
      <c r="I1447" s="181">
        <f t="shared" si="144"/>
        <v>490</v>
      </c>
      <c r="J1447" s="181" t="str">
        <f>_xlfn.XLOOKUP(I1447,'FÚ_stav 1. 7. 2026'!$F$4:$F$78,'FÚ_stav 1. 7. 2026'!$A$4:$A$78,"nenalezeno",0)</f>
        <v>Ředitel FÚ</v>
      </c>
      <c r="K1447" s="181" t="s">
        <v>52</v>
      </c>
      <c r="L1447" s="181" t="str">
        <f>_xlfn.XLOOKUP(I1447,'FÚ_stav 1. 7. 2026'!$F$4:$F$78,'FÚ_stav 1. 7. 2026'!$B$4:$B$78,"nenalezeno",0)</f>
        <v>Sekce řízení úřadu</v>
      </c>
      <c r="M1447" s="181" t="str">
        <f>_xlfn.XLOOKUP(I1447,'FÚ_stav 1. 7. 2026'!$F$4:$F$78,'FÚ_stav 1. 7. 2026'!$C$4:$C$78,"nenalezeno",0)</f>
        <v>Oddělení daňové kontroly a analytiky</v>
      </c>
      <c r="N1447" s="181"/>
      <c r="O1447" s="181"/>
    </row>
    <row r="1448" spans="1:15" x14ac:dyDescent="0.25">
      <c r="A1448" s="233"/>
      <c r="B1448" s="112">
        <v>324011050</v>
      </c>
      <c r="C1448" s="113" t="s">
        <v>1878</v>
      </c>
      <c r="D1448" s="181">
        <f t="shared" si="141"/>
        <v>32</v>
      </c>
      <c r="E1448" s="181" t="str">
        <f>_xlfn.XLOOKUP(D1448,Číselník!A:A,Číselník!B:B,"nenalezeno",0)</f>
        <v>FÚ pro Moravskoslezský kraj</v>
      </c>
      <c r="F1448" s="181">
        <f t="shared" si="142"/>
        <v>3240</v>
      </c>
      <c r="G1448" s="181" t="str">
        <f>_xlfn.XLOOKUP(F1448,'Číselník II_stav 1. 7. 2026'!A:A,'Číselník II_stav 1. 7. 2026'!B:B,"nenalezeno",0)</f>
        <v>FÚ pro Moravskoslezský kraj</v>
      </c>
      <c r="H1448" s="181">
        <f t="shared" si="143"/>
        <v>324011</v>
      </c>
      <c r="I1448" s="181">
        <f t="shared" si="144"/>
        <v>11050</v>
      </c>
      <c r="J1448" s="181" t="str">
        <f>_xlfn.XLOOKUP(I1448,'FÚ_stav 1. 7. 2026'!$F$4:$F$78,'FÚ_stav 1. 7. 2026'!$A$4:$A$78,"nenalezeno",0)</f>
        <v>Ředitel FÚ</v>
      </c>
      <c r="K1448" s="181" t="s">
        <v>52</v>
      </c>
      <c r="L1448" s="181" t="str">
        <f>_xlfn.XLOOKUP(I1448,'FÚ_stav 1. 7. 2026'!$F$4:$F$78,'FÚ_stav 1. 7. 2026'!$B$4:$B$78,"nenalezeno",0)</f>
        <v>Sekce řízení úřadu</v>
      </c>
      <c r="M1448" s="181" t="str">
        <f>_xlfn.XLOOKUP(I1448,'FÚ_stav 1. 7. 2026'!$F$4:$F$78,'FÚ_stav 1. 7. 2026'!$C$4:$C$78,"nenalezeno",0)</f>
        <v>Odbor metodiky a výkonu daní</v>
      </c>
      <c r="N1448" s="181"/>
      <c r="O1448" s="181"/>
    </row>
    <row r="1449" spans="1:15" x14ac:dyDescent="0.25">
      <c r="A1449" s="233"/>
      <c r="B1449" s="112">
        <v>324011420</v>
      </c>
      <c r="C1449" s="113" t="s">
        <v>1879</v>
      </c>
      <c r="D1449" s="181">
        <f t="shared" si="141"/>
        <v>32</v>
      </c>
      <c r="E1449" s="181" t="str">
        <f>_xlfn.XLOOKUP(D1449,Číselník!A:A,Číselník!B:B,"nenalezeno",0)</f>
        <v>FÚ pro Moravskoslezský kraj</v>
      </c>
      <c r="F1449" s="181">
        <f t="shared" si="142"/>
        <v>3240</v>
      </c>
      <c r="G1449" s="181" t="str">
        <f>_xlfn.XLOOKUP(F1449,'Číselník II_stav 1. 7. 2026'!A:A,'Číselník II_stav 1. 7. 2026'!B:B,"nenalezeno",0)</f>
        <v>FÚ pro Moravskoslezský kraj</v>
      </c>
      <c r="H1449" s="181">
        <f t="shared" si="143"/>
        <v>324011</v>
      </c>
      <c r="I1449" s="181">
        <f t="shared" si="144"/>
        <v>11420</v>
      </c>
      <c r="J1449" s="181" t="str">
        <f>_xlfn.XLOOKUP(I1449,'FÚ_stav 1. 7. 2026'!$F$4:$F$78,'FÚ_stav 1. 7. 2026'!$A$4:$A$78,"nenalezeno",0)</f>
        <v>Ředitel FÚ</v>
      </c>
      <c r="K1449" s="181" t="s">
        <v>52</v>
      </c>
      <c r="L1449" s="181" t="str">
        <f>_xlfn.XLOOKUP(I1449,'FÚ_stav 1. 7. 2026'!$F$4:$F$78,'FÚ_stav 1. 7. 2026'!$B$4:$B$78,"nenalezeno",0)</f>
        <v>Sekce řízení úřadu</v>
      </c>
      <c r="M1449" s="181" t="str">
        <f>_xlfn.XLOOKUP(I1449,'FÚ_stav 1. 7. 2026'!$F$4:$F$78,'FÚ_stav 1. 7. 2026'!$C$4:$C$78,"nenalezeno",0)</f>
        <v>Odbor metodiky a výkonu daní</v>
      </c>
      <c r="N1449" s="181" t="str">
        <f>_xlfn.XLOOKUP(I1449,'FÚ_stav 1. 7. 2026'!$F$4:$F$78,'FÚ_stav 1. 7. 2026'!$D$4:$D$78,"nenalezeno",0)</f>
        <v>Oddělení daně z příjmů fyzických osob</v>
      </c>
      <c r="O1449" s="181"/>
    </row>
    <row r="1450" spans="1:15" x14ac:dyDescent="0.25">
      <c r="A1450" s="233"/>
      <c r="B1450" s="112">
        <v>324011430</v>
      </c>
      <c r="C1450" s="113" t="s">
        <v>1880</v>
      </c>
      <c r="D1450" s="181">
        <f t="shared" si="141"/>
        <v>32</v>
      </c>
      <c r="E1450" s="181" t="str">
        <f>_xlfn.XLOOKUP(D1450,Číselník!A:A,Číselník!B:B,"nenalezeno",0)</f>
        <v>FÚ pro Moravskoslezský kraj</v>
      </c>
      <c r="F1450" s="181">
        <f t="shared" si="142"/>
        <v>3240</v>
      </c>
      <c r="G1450" s="181" t="str">
        <f>_xlfn.XLOOKUP(F1450,'Číselník II_stav 1. 7. 2026'!A:A,'Číselník II_stav 1. 7. 2026'!B:B,"nenalezeno",0)</f>
        <v>FÚ pro Moravskoslezský kraj</v>
      </c>
      <c r="H1450" s="181">
        <f t="shared" si="143"/>
        <v>324011</v>
      </c>
      <c r="I1450" s="181">
        <f t="shared" si="144"/>
        <v>11430</v>
      </c>
      <c r="J1450" s="181" t="str">
        <f>_xlfn.XLOOKUP(I1450,'FÚ_stav 1. 7. 2026'!$F$4:$F$78,'FÚ_stav 1. 7. 2026'!$A$4:$A$78,"nenalezeno",0)</f>
        <v>Ředitel FÚ</v>
      </c>
      <c r="K1450" s="181" t="s">
        <v>52</v>
      </c>
      <c r="L1450" s="181" t="str">
        <f>_xlfn.XLOOKUP(I1450,'FÚ_stav 1. 7. 2026'!$F$4:$F$78,'FÚ_stav 1. 7. 2026'!$B$4:$B$78,"nenalezeno",0)</f>
        <v>Sekce řízení úřadu</v>
      </c>
      <c r="M1450" s="181" t="str">
        <f>_xlfn.XLOOKUP(I1450,'FÚ_stav 1. 7. 2026'!$F$4:$F$78,'FÚ_stav 1. 7. 2026'!$C$4:$C$78,"nenalezeno",0)</f>
        <v>Odbor metodiky a výkonu daní</v>
      </c>
      <c r="N1450" s="181" t="str">
        <f>_xlfn.XLOOKUP(I1450,'FÚ_stav 1. 7. 2026'!$F$4:$F$78,'FÚ_stav 1. 7. 2026'!$D$4:$D$78,"nenalezeno",0)</f>
        <v>Oddělení daně z příjmů právnických osob</v>
      </c>
      <c r="O1450" s="181"/>
    </row>
    <row r="1451" spans="1:15" x14ac:dyDescent="0.25">
      <c r="A1451" s="233"/>
      <c r="B1451" s="112">
        <v>324011441</v>
      </c>
      <c r="C1451" s="113" t="s">
        <v>1881</v>
      </c>
      <c r="D1451" s="181">
        <f t="shared" si="141"/>
        <v>32</v>
      </c>
      <c r="E1451" s="181" t="str">
        <f>_xlfn.XLOOKUP(D1451,Číselník!A:A,Číselník!B:B,"nenalezeno",0)</f>
        <v>FÚ pro Moravskoslezský kraj</v>
      </c>
      <c r="F1451" s="181">
        <f t="shared" si="142"/>
        <v>3240</v>
      </c>
      <c r="G1451" s="181" t="str">
        <f>_xlfn.XLOOKUP(F1451,'Číselník II_stav 1. 7. 2026'!A:A,'Číselník II_stav 1. 7. 2026'!B:B,"nenalezeno",0)</f>
        <v>FÚ pro Moravskoslezský kraj</v>
      </c>
      <c r="H1451" s="181">
        <f t="shared" si="143"/>
        <v>324011</v>
      </c>
      <c r="I1451" s="181">
        <f t="shared" si="144"/>
        <v>11441</v>
      </c>
      <c r="J1451" s="181" t="str">
        <f>_xlfn.XLOOKUP(I1451,'FÚ_stav 1. 7. 2026'!$F$4:$F$78,'FÚ_stav 1. 7. 2026'!$A$4:$A$78,"nenalezeno",0)</f>
        <v>Ředitel FÚ</v>
      </c>
      <c r="K1451" s="181" t="s">
        <v>52</v>
      </c>
      <c r="L1451" s="181" t="str">
        <f>_xlfn.XLOOKUP(I1451,'FÚ_stav 1. 7. 2026'!$F$4:$F$78,'FÚ_stav 1. 7. 2026'!$B$4:$B$78,"nenalezeno",0)</f>
        <v>Sekce řízení úřadu</v>
      </c>
      <c r="M1451" s="181" t="str">
        <f>_xlfn.XLOOKUP(I1451,'FÚ_stav 1. 7. 2026'!$F$4:$F$78,'FÚ_stav 1. 7. 2026'!$C$4:$C$78,"nenalezeno",0)</f>
        <v>Odbor metodiky a výkonu daní</v>
      </c>
      <c r="N1451" s="181" t="str">
        <f>_xlfn.XLOOKUP(I1451,'FÚ_stav 1. 7. 2026'!$F$4:$F$78,'FÚ_stav 1. 7. 2026'!$D$4:$D$78,"nenalezeno",0)</f>
        <v>Oddělení nepřímých daní I</v>
      </c>
      <c r="O1451" s="181"/>
    </row>
    <row r="1452" spans="1:15" x14ac:dyDescent="0.25">
      <c r="A1452" s="233"/>
      <c r="B1452" s="112">
        <v>324011442</v>
      </c>
      <c r="C1452" s="113" t="s">
        <v>1882</v>
      </c>
      <c r="D1452" s="181">
        <f t="shared" si="141"/>
        <v>32</v>
      </c>
      <c r="E1452" s="181" t="str">
        <f>_xlfn.XLOOKUP(D1452,Číselník!A:A,Číselník!B:B,"nenalezeno",0)</f>
        <v>FÚ pro Moravskoslezský kraj</v>
      </c>
      <c r="F1452" s="181">
        <f t="shared" si="142"/>
        <v>3240</v>
      </c>
      <c r="G1452" s="181" t="str">
        <f>_xlfn.XLOOKUP(F1452,'Číselník II_stav 1. 7. 2026'!A:A,'Číselník II_stav 1. 7. 2026'!B:B,"nenalezeno",0)</f>
        <v>FÚ pro Moravskoslezský kraj</v>
      </c>
      <c r="H1452" s="181">
        <f t="shared" si="143"/>
        <v>324011</v>
      </c>
      <c r="I1452" s="181">
        <f t="shared" si="144"/>
        <v>11442</v>
      </c>
      <c r="J1452" s="181" t="str">
        <f>_xlfn.XLOOKUP(I1452,'FÚ_stav 1. 7. 2026'!$F$4:$F$78,'FÚ_stav 1. 7. 2026'!$A$4:$A$78,"nenalezeno",0)</f>
        <v>Ředitel FÚ</v>
      </c>
      <c r="K1452" s="181" t="s">
        <v>52</v>
      </c>
      <c r="L1452" s="181" t="str">
        <f>_xlfn.XLOOKUP(I1452,'FÚ_stav 1. 7. 2026'!$F$4:$F$78,'FÚ_stav 1. 7. 2026'!$B$4:$B$78,"nenalezeno",0)</f>
        <v>Sekce řízení úřadu</v>
      </c>
      <c r="M1452" s="181" t="str">
        <f>_xlfn.XLOOKUP(I1452,'FÚ_stav 1. 7. 2026'!$F$4:$F$78,'FÚ_stav 1. 7. 2026'!$C$4:$C$78,"nenalezeno",0)</f>
        <v>Odbor metodiky a výkonu daní</v>
      </c>
      <c r="N1452" s="181" t="str">
        <f>_xlfn.XLOOKUP(I1452,'FÚ_stav 1. 7. 2026'!$F$4:$F$78,'FÚ_stav 1. 7. 2026'!$D$4:$D$78,"nenalezeno",0)</f>
        <v>Oddělení nepřímých daní II</v>
      </c>
      <c r="O1452" s="181"/>
    </row>
    <row r="1453" spans="1:15" x14ac:dyDescent="0.25">
      <c r="A1453" s="233"/>
      <c r="B1453" s="112">
        <v>324011450</v>
      </c>
      <c r="C1453" s="113" t="s">
        <v>1883</v>
      </c>
      <c r="D1453" s="181">
        <f t="shared" ref="D1453:D1516" si="149">VALUE(MID(B1453,1,2))</f>
        <v>32</v>
      </c>
      <c r="E1453" s="181" t="str">
        <f>_xlfn.XLOOKUP(D1453,Číselník!A:A,Číselník!B:B,"nenalezeno",0)</f>
        <v>FÚ pro Moravskoslezský kraj</v>
      </c>
      <c r="F1453" s="181">
        <f t="shared" ref="F1453:F1516" si="150">VALUE(MID(B1453,1,4))</f>
        <v>3240</v>
      </c>
      <c r="G1453" s="181" t="str">
        <f>_xlfn.XLOOKUP(F1453,'Číselník II_stav 1. 7. 2026'!A:A,'Číselník II_stav 1. 7. 2026'!B:B,"nenalezeno",0)</f>
        <v>FÚ pro Moravskoslezský kraj</v>
      </c>
      <c r="H1453" s="181">
        <f t="shared" ref="H1453:H1516" si="151">VALUE(MID(B1453,1,6))</f>
        <v>324011</v>
      </c>
      <c r="I1453" s="181">
        <f t="shared" ref="I1453:I1516" si="152">VALUE(MID(B1453,5,8))</f>
        <v>11450</v>
      </c>
      <c r="J1453" s="181" t="str">
        <f>_xlfn.XLOOKUP(I1453,'FÚ_stav 1. 7. 2026'!$F$4:$F$78,'FÚ_stav 1. 7. 2026'!$A$4:$A$78,"nenalezeno",0)</f>
        <v>Ředitel FÚ</v>
      </c>
      <c r="K1453" s="181" t="s">
        <v>52</v>
      </c>
      <c r="L1453" s="181" t="str">
        <f>_xlfn.XLOOKUP(I1453,'FÚ_stav 1. 7. 2026'!$F$4:$F$78,'FÚ_stav 1. 7. 2026'!$B$4:$B$78,"nenalezeno",0)</f>
        <v>Sekce řízení úřadu</v>
      </c>
      <c r="M1453" s="181" t="str">
        <f>_xlfn.XLOOKUP(I1453,'FÚ_stav 1. 7. 2026'!$F$4:$F$78,'FÚ_stav 1. 7. 2026'!$C$4:$C$78,"nenalezeno",0)</f>
        <v>Odbor metodiky a výkonu daní</v>
      </c>
      <c r="N1453" s="181" t="str">
        <f>_xlfn.XLOOKUP(I1453,'FÚ_stav 1. 7. 2026'!$F$4:$F$78,'FÚ_stav 1. 7. 2026'!$D$4:$D$78,"nenalezeno",0)</f>
        <v>Oddělení daňového procesu</v>
      </c>
      <c r="O1453" s="181"/>
    </row>
    <row r="1454" spans="1:15" x14ac:dyDescent="0.25">
      <c r="A1454" s="233"/>
      <c r="B1454" s="112">
        <v>324011530</v>
      </c>
      <c r="C1454" s="113" t="s">
        <v>1884</v>
      </c>
      <c r="D1454" s="181">
        <f t="shared" si="149"/>
        <v>32</v>
      </c>
      <c r="E1454" s="181" t="str">
        <f>_xlfn.XLOOKUP(D1454,Číselník!A:A,Číselník!B:B,"nenalezeno",0)</f>
        <v>FÚ pro Moravskoslezský kraj</v>
      </c>
      <c r="F1454" s="181">
        <f t="shared" si="150"/>
        <v>3240</v>
      </c>
      <c r="G1454" s="181" t="str">
        <f>_xlfn.XLOOKUP(F1454,'Číselník II_stav 1. 7. 2026'!A:A,'Číselník II_stav 1. 7. 2026'!B:B,"nenalezeno",0)</f>
        <v>FÚ pro Moravskoslezský kraj</v>
      </c>
      <c r="H1454" s="181">
        <f t="shared" si="151"/>
        <v>324011</v>
      </c>
      <c r="I1454" s="181">
        <f t="shared" si="152"/>
        <v>11530</v>
      </c>
      <c r="J1454" s="181" t="str">
        <f>_xlfn.XLOOKUP(I1454,'FÚ_stav 1. 7. 2026'!$F$4:$F$78,'FÚ_stav 1. 7. 2026'!$A$4:$A$78,"nenalezeno",0)</f>
        <v>Ředitel FÚ</v>
      </c>
      <c r="K1454" s="181" t="s">
        <v>52</v>
      </c>
      <c r="L1454" s="181" t="str">
        <f>_xlfn.XLOOKUP(I1454,'FÚ_stav 1. 7. 2026'!$F$4:$F$78,'FÚ_stav 1. 7. 2026'!$B$4:$B$78,"nenalezeno",0)</f>
        <v>Sekce řízení úřadu</v>
      </c>
      <c r="M1454" s="181" t="str">
        <f>_xlfn.XLOOKUP(I1454,'FÚ_stav 1. 7. 2026'!$F$4:$F$78,'FÚ_stav 1. 7. 2026'!$C$4:$C$78,"nenalezeno",0)</f>
        <v>Odbor metodiky a výkonu daní</v>
      </c>
      <c r="N1454" s="181" t="str">
        <f>_xlfn.XLOOKUP(I1454,'FÚ_stav 1. 7. 2026'!$F$4:$F$78,'FÚ_stav 1. 7. 2026'!$D$4:$D$78,"nenalezeno",0)</f>
        <v>Oddělení ostatních agend</v>
      </c>
      <c r="O1454" s="181"/>
    </row>
    <row r="1455" spans="1:15" x14ac:dyDescent="0.25">
      <c r="A1455" s="233"/>
      <c r="B1455" s="112">
        <v>324031050</v>
      </c>
      <c r="C1455" s="113" t="s">
        <v>1885</v>
      </c>
      <c r="D1455" s="181">
        <f t="shared" si="149"/>
        <v>32</v>
      </c>
      <c r="E1455" s="181" t="str">
        <f>_xlfn.XLOOKUP(D1455,Číselník!A:A,Číselník!B:B,"nenalezeno",0)</f>
        <v>FÚ pro Moravskoslezský kraj</v>
      </c>
      <c r="F1455" s="181">
        <f t="shared" si="150"/>
        <v>3240</v>
      </c>
      <c r="G1455" s="181" t="str">
        <f>_xlfn.XLOOKUP(F1455,'Číselník II_stav 1. 7. 2026'!A:A,'Číselník II_stav 1. 7. 2026'!B:B,"nenalezeno",0)</f>
        <v>FÚ pro Moravskoslezský kraj</v>
      </c>
      <c r="H1455" s="181">
        <f t="shared" si="151"/>
        <v>324031</v>
      </c>
      <c r="I1455" s="181">
        <f t="shared" si="152"/>
        <v>31050</v>
      </c>
      <c r="J1455" s="181" t="str">
        <f>_xlfn.XLOOKUP(I1455,'FÚ_stav 1. 7. 2026'!$F$4:$F$78,'FÚ_stav 1. 7. 2026'!$A$4:$A$78,"nenalezeno",0)</f>
        <v>Ředitel FÚ</v>
      </c>
      <c r="K1455" s="181" t="s">
        <v>52</v>
      </c>
      <c r="L1455" s="181" t="str">
        <f>_xlfn.XLOOKUP(I1455,'FÚ_stav 1. 7. 2026'!$F$4:$F$78,'FÚ_stav 1. 7. 2026'!$B$4:$B$78,"nenalezeno",0)</f>
        <v>Sekce řízení úřadu</v>
      </c>
      <c r="M1455" s="181" t="str">
        <f>_xlfn.XLOOKUP(I1455,'FÚ_stav 1. 7. 2026'!$F$4:$F$78,'FÚ_stav 1. 7. 2026'!$C$4:$C$78,"nenalezeno",0)</f>
        <v>Odbor kontroly zvláštních činností</v>
      </c>
      <c r="N1455" s="181"/>
      <c r="O1455" s="181"/>
    </row>
    <row r="1456" spans="1:15" x14ac:dyDescent="0.25">
      <c r="A1456" s="233"/>
      <c r="B1456" s="112">
        <v>324031471</v>
      </c>
      <c r="C1456" s="113" t="s">
        <v>1886</v>
      </c>
      <c r="D1456" s="181">
        <f t="shared" si="149"/>
        <v>32</v>
      </c>
      <c r="E1456" s="181" t="str">
        <f>_xlfn.XLOOKUP(D1456,Číselník!A:A,Číselník!B:B,"nenalezeno",0)</f>
        <v>FÚ pro Moravskoslezský kraj</v>
      </c>
      <c r="F1456" s="181">
        <f t="shared" si="150"/>
        <v>3240</v>
      </c>
      <c r="G1456" s="181" t="str">
        <f>_xlfn.XLOOKUP(F1456,'Číselník II_stav 1. 7. 2026'!A:A,'Číselník II_stav 1. 7. 2026'!B:B,"nenalezeno",0)</f>
        <v>FÚ pro Moravskoslezský kraj</v>
      </c>
      <c r="H1456" s="181">
        <f t="shared" si="151"/>
        <v>324031</v>
      </c>
      <c r="I1456" s="181">
        <f t="shared" si="152"/>
        <v>31471</v>
      </c>
      <c r="J1456" s="181" t="str">
        <f>_xlfn.XLOOKUP(I1456,'FÚ_stav 1. 7. 2026'!$F$4:$F$78,'FÚ_stav 1. 7. 2026'!$A$4:$A$78,"nenalezeno",0)</f>
        <v>Ředitel FÚ</v>
      </c>
      <c r="K1456" s="181" t="s">
        <v>52</v>
      </c>
      <c r="L1456" s="181" t="str">
        <f>_xlfn.XLOOKUP(I1456,'FÚ_stav 1. 7. 2026'!$F$4:$F$78,'FÚ_stav 1. 7. 2026'!$B$4:$B$78,"nenalezeno",0)</f>
        <v>Sekce řízení úřadu</v>
      </c>
      <c r="M1456" s="181" t="str">
        <f>_xlfn.XLOOKUP(I1456,'FÚ_stav 1. 7. 2026'!$F$4:$F$78,'FÚ_stav 1. 7. 2026'!$C$4:$C$78,"nenalezeno",0)</f>
        <v>Odbor kontroly zvláštních činností</v>
      </c>
      <c r="N1456" s="181" t="str">
        <f>_xlfn.XLOOKUP(I1456,'FÚ_stav 1. 7. 2026'!$F$4:$F$78,'FÚ_stav 1. 7. 2026'!$D$4:$D$78,"nenalezeno",0)</f>
        <v>Oddělení kontroly zvláštních činností I</v>
      </c>
      <c r="O1456" s="181"/>
    </row>
    <row r="1457" spans="1:15" x14ac:dyDescent="0.25">
      <c r="A1457" s="233"/>
      <c r="B1457" s="112">
        <v>324031472</v>
      </c>
      <c r="C1457" s="113" t="s">
        <v>1887</v>
      </c>
      <c r="D1457" s="181">
        <f t="shared" si="149"/>
        <v>32</v>
      </c>
      <c r="E1457" s="181" t="str">
        <f>_xlfn.XLOOKUP(D1457,Číselník!A:A,Číselník!B:B,"nenalezeno",0)</f>
        <v>FÚ pro Moravskoslezský kraj</v>
      </c>
      <c r="F1457" s="181">
        <f t="shared" si="150"/>
        <v>3240</v>
      </c>
      <c r="G1457" s="181" t="str">
        <f>_xlfn.XLOOKUP(F1457,'Číselník II_stav 1. 7. 2026'!A:A,'Číselník II_stav 1. 7. 2026'!B:B,"nenalezeno",0)</f>
        <v>FÚ pro Moravskoslezský kraj</v>
      </c>
      <c r="H1457" s="181">
        <f t="shared" si="151"/>
        <v>324031</v>
      </c>
      <c r="I1457" s="181">
        <f t="shared" si="152"/>
        <v>31472</v>
      </c>
      <c r="J1457" s="181" t="str">
        <f>_xlfn.XLOOKUP(I1457,'FÚ_stav 1. 7. 2026'!$F$4:$F$78,'FÚ_stav 1. 7. 2026'!$A$4:$A$78,"nenalezeno",0)</f>
        <v>Ředitel FÚ</v>
      </c>
      <c r="K1457" s="181" t="s">
        <v>52</v>
      </c>
      <c r="L1457" s="181" t="str">
        <f>_xlfn.XLOOKUP(I1457,'FÚ_stav 1. 7. 2026'!$F$4:$F$78,'FÚ_stav 1. 7. 2026'!$B$4:$B$78,"nenalezeno",0)</f>
        <v>Sekce řízení úřadu</v>
      </c>
      <c r="M1457" s="181" t="str">
        <f>_xlfn.XLOOKUP(I1457,'FÚ_stav 1. 7. 2026'!$F$4:$F$78,'FÚ_stav 1. 7. 2026'!$C$4:$C$78,"nenalezeno",0)</f>
        <v>Odbor kontroly zvláštních činností</v>
      </c>
      <c r="N1457" s="181" t="str">
        <f>_xlfn.XLOOKUP(I1457,'FÚ_stav 1. 7. 2026'!$F$4:$F$78,'FÚ_stav 1. 7. 2026'!$D$4:$D$78,"nenalezeno",0)</f>
        <v>Oddělení kontroly zvláštních činností II</v>
      </c>
      <c r="O1457" s="181"/>
    </row>
    <row r="1458" spans="1:15" x14ac:dyDescent="0.25">
      <c r="A1458" s="233"/>
      <c r="B1458" s="112">
        <v>324031473</v>
      </c>
      <c r="C1458" s="113" t="s">
        <v>1888</v>
      </c>
      <c r="D1458" s="181">
        <f t="shared" si="149"/>
        <v>32</v>
      </c>
      <c r="E1458" s="181" t="str">
        <f>_xlfn.XLOOKUP(D1458,Číselník!A:A,Číselník!B:B,"nenalezeno",0)</f>
        <v>FÚ pro Moravskoslezský kraj</v>
      </c>
      <c r="F1458" s="181">
        <f t="shared" si="150"/>
        <v>3240</v>
      </c>
      <c r="G1458" s="181" t="str">
        <f>_xlfn.XLOOKUP(F1458,'Číselník II_stav 1. 7. 2026'!A:A,'Číselník II_stav 1. 7. 2026'!B:B,"nenalezeno",0)</f>
        <v>FÚ pro Moravskoslezský kraj</v>
      </c>
      <c r="H1458" s="181">
        <f t="shared" si="151"/>
        <v>324031</v>
      </c>
      <c r="I1458" s="181">
        <f t="shared" si="152"/>
        <v>31473</v>
      </c>
      <c r="J1458" s="181" t="str">
        <f>_xlfn.XLOOKUP(I1458,'FÚ_stav 1. 7. 2026'!$F$4:$F$78,'FÚ_stav 1. 7. 2026'!$A$4:$A$78,"nenalezeno",0)</f>
        <v>Ředitel FÚ</v>
      </c>
      <c r="K1458" s="181" t="s">
        <v>52</v>
      </c>
      <c r="L1458" s="181" t="str">
        <f>_xlfn.XLOOKUP(I1458,'FÚ_stav 1. 7. 2026'!$F$4:$F$78,'FÚ_stav 1. 7. 2026'!$B$4:$B$78,"nenalezeno",0)</f>
        <v>Sekce řízení úřadu</v>
      </c>
      <c r="M1458" s="181" t="str">
        <f>_xlfn.XLOOKUP(I1458,'FÚ_stav 1. 7. 2026'!$F$4:$F$78,'FÚ_stav 1. 7. 2026'!$C$4:$C$78,"nenalezeno",0)</f>
        <v>Odbor kontroly zvláštních činností</v>
      </c>
      <c r="N1458" s="181" t="str">
        <f>_xlfn.XLOOKUP(I1458,'FÚ_stav 1. 7. 2026'!$F$4:$F$78,'FÚ_stav 1. 7. 2026'!$D$4:$D$78,"nenalezeno",0)</f>
        <v>Oddělení kontroly zvláštních činností III</v>
      </c>
      <c r="O1458" s="181"/>
    </row>
    <row r="1459" spans="1:15" x14ac:dyDescent="0.25">
      <c r="A1459" s="233"/>
      <c r="B1459" s="112">
        <v>320080050</v>
      </c>
      <c r="C1459" s="113" t="s">
        <v>1889</v>
      </c>
      <c r="D1459" s="181">
        <f t="shared" si="149"/>
        <v>32</v>
      </c>
      <c r="E1459" s="181" t="str">
        <f>_xlfn.XLOOKUP(D1459,Číselník!A:A,Číselník!B:B,"nenalezeno",0)</f>
        <v>FÚ pro Moravskoslezský kraj</v>
      </c>
      <c r="F1459" s="181">
        <f t="shared" si="150"/>
        <v>3200</v>
      </c>
      <c r="G1459" s="181" t="str">
        <f>_xlfn.XLOOKUP(F1459,'Číselník II_stav 1. 7. 2026'!A:A,'Číselník II_stav 1. 7. 2026'!B:B,"nenalezeno",0)</f>
        <v>FÚ pro Moravskoslezský kraj</v>
      </c>
      <c r="H1459" s="181">
        <f t="shared" si="151"/>
        <v>320080</v>
      </c>
      <c r="I1459" s="181">
        <f t="shared" si="152"/>
        <v>80050</v>
      </c>
      <c r="J1459" s="181" t="str">
        <f>_xlfn.XLOOKUP(I1459,'FÚ_stav 1. 7. 2026'!$F$4:$F$78,'FÚ_stav 1. 7. 2026'!$A$4:$A$78,"nenalezeno",0)</f>
        <v>Ředitel FÚ</v>
      </c>
      <c r="K1459" s="181" t="s">
        <v>34</v>
      </c>
      <c r="L1459" s="181" t="str">
        <f>_xlfn.XLOOKUP(I1459,'FÚ_stav 1. 7. 2026'!$F$4:$F$78,'FÚ_stav 1. 7. 2026'!$B$4:$B$78,"nenalezeno",0)</f>
        <v>Odbor vymáhací</v>
      </c>
      <c r="M1459" s="181"/>
      <c r="N1459" s="181"/>
      <c r="O1459" s="181"/>
    </row>
    <row r="1460" spans="1:15" x14ac:dyDescent="0.25">
      <c r="A1460" s="233"/>
      <c r="B1460" s="112">
        <v>320080541</v>
      </c>
      <c r="C1460" s="113" t="s">
        <v>1890</v>
      </c>
      <c r="D1460" s="181">
        <f t="shared" si="149"/>
        <v>32</v>
      </c>
      <c r="E1460" s="181" t="str">
        <f>_xlfn.XLOOKUP(D1460,Číselník!A:A,Číselník!B:B,"nenalezeno",0)</f>
        <v>FÚ pro Moravskoslezský kraj</v>
      </c>
      <c r="F1460" s="181">
        <f t="shared" si="150"/>
        <v>3200</v>
      </c>
      <c r="G1460" s="181" t="str">
        <f>_xlfn.XLOOKUP(F1460,'Číselník II_stav 1. 7. 2026'!A:A,'Číselník II_stav 1. 7. 2026'!B:B,"nenalezeno",0)</f>
        <v>FÚ pro Moravskoslezský kraj</v>
      </c>
      <c r="H1460" s="181">
        <f t="shared" si="151"/>
        <v>320080</v>
      </c>
      <c r="I1460" s="181">
        <f t="shared" si="152"/>
        <v>80541</v>
      </c>
      <c r="J1460" s="181" t="str">
        <f>_xlfn.XLOOKUP(I1460,'FÚ_stav 1. 7. 2026'!$F$4:$F$78,'FÚ_stav 1. 7. 2026'!$A$4:$A$78,"nenalezeno",0)</f>
        <v>Ředitel FÚ</v>
      </c>
      <c r="K1460" s="181" t="s">
        <v>34</v>
      </c>
      <c r="L1460" s="181" t="str">
        <f>_xlfn.XLOOKUP(I1460,'FÚ_stav 1. 7. 2026'!$F$4:$F$78,'FÚ_stav 1. 7. 2026'!$B$4:$B$78,"nenalezeno",0)</f>
        <v>Odbor vymáhací</v>
      </c>
      <c r="M1460" s="181" t="str">
        <f>_xlfn.XLOOKUP(I1460,'FÚ_stav 1. 7. 2026'!$F$4:$F$78,'FÚ_stav 1. 7. 2026'!$C$4:$C$78,"nenalezeno",0)</f>
        <v>Oddělení vymáhací I</v>
      </c>
      <c r="N1460" s="181"/>
      <c r="O1460" s="181"/>
    </row>
    <row r="1461" spans="1:15" x14ac:dyDescent="0.25">
      <c r="A1461" s="233"/>
      <c r="B1461" s="112">
        <v>320080542</v>
      </c>
      <c r="C1461" s="113" t="s">
        <v>1891</v>
      </c>
      <c r="D1461" s="181">
        <f t="shared" si="149"/>
        <v>32</v>
      </c>
      <c r="E1461" s="181" t="str">
        <f>_xlfn.XLOOKUP(D1461,Číselník!A:A,Číselník!B:B,"nenalezeno",0)</f>
        <v>FÚ pro Moravskoslezský kraj</v>
      </c>
      <c r="F1461" s="181">
        <f t="shared" si="150"/>
        <v>3200</v>
      </c>
      <c r="G1461" s="181" t="str">
        <f>_xlfn.XLOOKUP(F1461,'Číselník II_stav 1. 7. 2026'!A:A,'Číselník II_stav 1. 7. 2026'!B:B,"nenalezeno",0)</f>
        <v>FÚ pro Moravskoslezský kraj</v>
      </c>
      <c r="H1461" s="181">
        <f t="shared" si="151"/>
        <v>320080</v>
      </c>
      <c r="I1461" s="181">
        <f t="shared" si="152"/>
        <v>80542</v>
      </c>
      <c r="J1461" s="181" t="str">
        <f>_xlfn.XLOOKUP(I1461,'FÚ_stav 1. 7. 2026'!$F$4:$F$78,'FÚ_stav 1. 7. 2026'!$A$4:$A$78,"nenalezeno",0)</f>
        <v>Ředitel FÚ</v>
      </c>
      <c r="K1461" s="181" t="s">
        <v>34</v>
      </c>
      <c r="L1461" s="181" t="str">
        <f>_xlfn.XLOOKUP(I1461,'FÚ_stav 1. 7. 2026'!$F$4:$F$78,'FÚ_stav 1. 7. 2026'!$B$4:$B$78,"nenalezeno",0)</f>
        <v>Odbor vymáhací</v>
      </c>
      <c r="M1461" s="181" t="str">
        <f>_xlfn.XLOOKUP(I1461,'FÚ_stav 1. 7. 2026'!$F$4:$F$78,'FÚ_stav 1. 7. 2026'!$C$4:$C$78,"nenalezeno",0)</f>
        <v>Oddělení vymáhací II</v>
      </c>
      <c r="N1461" s="181"/>
      <c r="O1461" s="181"/>
    </row>
    <row r="1462" spans="1:15" x14ac:dyDescent="0.25">
      <c r="A1462" s="233"/>
      <c r="B1462" s="112">
        <v>320080543</v>
      </c>
      <c r="C1462" s="113" t="s">
        <v>1892</v>
      </c>
      <c r="D1462" s="181">
        <f t="shared" si="149"/>
        <v>32</v>
      </c>
      <c r="E1462" s="181" t="str">
        <f>_xlfn.XLOOKUP(D1462,Číselník!A:A,Číselník!B:B,"nenalezeno",0)</f>
        <v>FÚ pro Moravskoslezský kraj</v>
      </c>
      <c r="F1462" s="181">
        <f t="shared" si="150"/>
        <v>3200</v>
      </c>
      <c r="G1462" s="181" t="str">
        <f>_xlfn.XLOOKUP(F1462,'Číselník II_stav 1. 7. 2026'!A:A,'Číselník II_stav 1. 7. 2026'!B:B,"nenalezeno",0)</f>
        <v>FÚ pro Moravskoslezský kraj</v>
      </c>
      <c r="H1462" s="181">
        <f t="shared" si="151"/>
        <v>320080</v>
      </c>
      <c r="I1462" s="181">
        <f t="shared" si="152"/>
        <v>80543</v>
      </c>
      <c r="J1462" s="181" t="str">
        <f>_xlfn.XLOOKUP(I1462,'FÚ_stav 1. 7. 2026'!$F$4:$F$78,'FÚ_stav 1. 7. 2026'!$A$4:$A$78,"nenalezeno",0)</f>
        <v>Ředitel FÚ</v>
      </c>
      <c r="K1462" s="181" t="s">
        <v>34</v>
      </c>
      <c r="L1462" s="181" t="str">
        <f>_xlfn.XLOOKUP(I1462,'FÚ_stav 1. 7. 2026'!$F$4:$F$78,'FÚ_stav 1. 7. 2026'!$B$4:$B$78,"nenalezeno",0)</f>
        <v>Odbor vymáhací</v>
      </c>
      <c r="M1462" s="181" t="str">
        <f>_xlfn.XLOOKUP(I1462,'FÚ_stav 1. 7. 2026'!$F$4:$F$78,'FÚ_stav 1. 7. 2026'!$C$4:$C$78,"nenalezeno",0)</f>
        <v>Oddělení vymáhací III</v>
      </c>
      <c r="N1462" s="181"/>
      <c r="O1462" s="181"/>
    </row>
    <row r="1463" spans="1:15" x14ac:dyDescent="0.25">
      <c r="A1463" s="233"/>
      <c r="B1463" s="112">
        <v>320080544</v>
      </c>
      <c r="C1463" s="113" t="s">
        <v>1893</v>
      </c>
      <c r="D1463" s="181">
        <f t="shared" si="149"/>
        <v>32</v>
      </c>
      <c r="E1463" s="181" t="str">
        <f>_xlfn.XLOOKUP(D1463,Číselník!A:A,Číselník!B:B,"nenalezeno",0)</f>
        <v>FÚ pro Moravskoslezský kraj</v>
      </c>
      <c r="F1463" s="181">
        <f t="shared" si="150"/>
        <v>3200</v>
      </c>
      <c r="G1463" s="181" t="str">
        <f>_xlfn.XLOOKUP(F1463,'Číselník II_stav 1. 7. 2026'!A:A,'Číselník II_stav 1. 7. 2026'!B:B,"nenalezeno",0)</f>
        <v>FÚ pro Moravskoslezský kraj</v>
      </c>
      <c r="H1463" s="181">
        <f t="shared" si="151"/>
        <v>320080</v>
      </c>
      <c r="I1463" s="181">
        <f t="shared" si="152"/>
        <v>80544</v>
      </c>
      <c r="J1463" s="181" t="str">
        <f>_xlfn.XLOOKUP(I1463,'FÚ_stav 1. 7. 2026'!$F$4:$F$78,'FÚ_stav 1. 7. 2026'!$A$4:$A$78,"nenalezeno",0)</f>
        <v>Ředitel FÚ</v>
      </c>
      <c r="K1463" s="181" t="s">
        <v>34</v>
      </c>
      <c r="L1463" s="181" t="str">
        <f>_xlfn.XLOOKUP(I1463,'FÚ_stav 1. 7. 2026'!$F$4:$F$78,'FÚ_stav 1. 7. 2026'!$B$4:$B$78,"nenalezeno",0)</f>
        <v>Odbor vymáhací</v>
      </c>
      <c r="M1463" s="181" t="str">
        <f>_xlfn.XLOOKUP(I1463,'FÚ_stav 1. 7. 2026'!$F$4:$F$78,'FÚ_stav 1. 7. 2026'!$C$4:$C$78,"nenalezeno",0)</f>
        <v>Oddělení vymáhací IV</v>
      </c>
      <c r="N1463" s="181"/>
      <c r="O1463" s="181"/>
    </row>
    <row r="1464" spans="1:15" x14ac:dyDescent="0.25">
      <c r="A1464" s="233"/>
      <c r="B1464" s="112">
        <v>320080545</v>
      </c>
      <c r="C1464" s="113" t="s">
        <v>1894</v>
      </c>
      <c r="D1464" s="181">
        <f t="shared" si="149"/>
        <v>32</v>
      </c>
      <c r="E1464" s="181" t="str">
        <f>_xlfn.XLOOKUP(D1464,Číselník!A:A,Číselník!B:B,"nenalezeno",0)</f>
        <v>FÚ pro Moravskoslezský kraj</v>
      </c>
      <c r="F1464" s="181">
        <f t="shared" si="150"/>
        <v>3200</v>
      </c>
      <c r="G1464" s="181" t="str">
        <f>_xlfn.XLOOKUP(F1464,'Číselník II_stav 1. 7. 2026'!A:A,'Číselník II_stav 1. 7. 2026'!B:B,"nenalezeno",0)</f>
        <v>FÚ pro Moravskoslezský kraj</v>
      </c>
      <c r="H1464" s="181">
        <f t="shared" si="151"/>
        <v>320080</v>
      </c>
      <c r="I1464" s="181">
        <f t="shared" si="152"/>
        <v>80545</v>
      </c>
      <c r="J1464" s="181" t="str">
        <f>_xlfn.XLOOKUP(I1464,'FÚ_stav 1. 7. 2026'!$F$4:$F$78,'FÚ_stav 1. 7. 2026'!$A$4:$A$78,"nenalezeno",0)</f>
        <v>Ředitel FÚ</v>
      </c>
      <c r="K1464" s="181" t="s">
        <v>34</v>
      </c>
      <c r="L1464" s="181" t="str">
        <f>_xlfn.XLOOKUP(I1464,'FÚ_stav 1. 7. 2026'!$F$4:$F$78,'FÚ_stav 1. 7. 2026'!$B$4:$B$78,"nenalezeno",0)</f>
        <v>Odbor vymáhací</v>
      </c>
      <c r="M1464" s="181" t="str">
        <f>_xlfn.XLOOKUP(I1464,'FÚ_stav 1. 7. 2026'!$F$4:$F$78,'FÚ_stav 1. 7. 2026'!$C$4:$C$78,"nenalezeno",0)</f>
        <v>Oddělení vymáhací V</v>
      </c>
      <c r="N1464" s="181"/>
      <c r="O1464" s="181"/>
    </row>
    <row r="1465" spans="1:15" x14ac:dyDescent="0.25">
      <c r="A1465" s="233"/>
      <c r="B1465" s="112">
        <v>320080546</v>
      </c>
      <c r="C1465" s="113" t="s">
        <v>1895</v>
      </c>
      <c r="D1465" s="181">
        <f t="shared" si="149"/>
        <v>32</v>
      </c>
      <c r="E1465" s="181" t="str">
        <f>_xlfn.XLOOKUP(D1465,Číselník!A:A,Číselník!B:B,"nenalezeno",0)</f>
        <v>FÚ pro Moravskoslezský kraj</v>
      </c>
      <c r="F1465" s="181">
        <f t="shared" si="150"/>
        <v>3200</v>
      </c>
      <c r="G1465" s="181" t="str">
        <f>_xlfn.XLOOKUP(F1465,'Číselník II_stav 1. 7. 2026'!A:A,'Číselník II_stav 1. 7. 2026'!B:B,"nenalezeno",0)</f>
        <v>FÚ pro Moravskoslezský kraj</v>
      </c>
      <c r="H1465" s="181">
        <f t="shared" si="151"/>
        <v>320080</v>
      </c>
      <c r="I1465" s="181">
        <f t="shared" si="152"/>
        <v>80546</v>
      </c>
      <c r="J1465" s="181" t="str">
        <f>_xlfn.XLOOKUP(I1465,'FÚ_stav 1. 7. 2026'!$F$4:$F$78,'FÚ_stav 1. 7. 2026'!$A$4:$A$78,"nenalezeno",0)</f>
        <v>Ředitel FÚ</v>
      </c>
      <c r="K1465" s="181" t="s">
        <v>34</v>
      </c>
      <c r="L1465" s="181" t="str">
        <f>_xlfn.XLOOKUP(I1465,'FÚ_stav 1. 7. 2026'!$F$4:$F$78,'FÚ_stav 1. 7. 2026'!$B$4:$B$78,"nenalezeno",0)</f>
        <v>Odbor vymáhací</v>
      </c>
      <c r="M1465" s="181" t="str">
        <f>_xlfn.XLOOKUP(I1465,'FÚ_stav 1. 7. 2026'!$F$4:$F$78,'FÚ_stav 1. 7. 2026'!$C$4:$C$78,"nenalezeno",0)</f>
        <v>Oddělení vymáhací VI</v>
      </c>
      <c r="N1465" s="181"/>
      <c r="O1465" s="181"/>
    </row>
    <row r="1466" spans="1:15" x14ac:dyDescent="0.25">
      <c r="A1466" s="233"/>
      <c r="B1466" s="112">
        <v>320080547</v>
      </c>
      <c r="C1466" s="113" t="s">
        <v>1896</v>
      </c>
      <c r="D1466" s="181">
        <f t="shared" si="149"/>
        <v>32</v>
      </c>
      <c r="E1466" s="181" t="str">
        <f>_xlfn.XLOOKUP(D1466,Číselník!A:A,Číselník!B:B,"nenalezeno",0)</f>
        <v>FÚ pro Moravskoslezský kraj</v>
      </c>
      <c r="F1466" s="181">
        <f t="shared" si="150"/>
        <v>3200</v>
      </c>
      <c r="G1466" s="181" t="str">
        <f>_xlfn.XLOOKUP(F1466,'Číselník II_stav 1. 7. 2026'!A:A,'Číselník II_stav 1. 7. 2026'!B:B,"nenalezeno",0)</f>
        <v>FÚ pro Moravskoslezský kraj</v>
      </c>
      <c r="H1466" s="181">
        <f t="shared" si="151"/>
        <v>320080</v>
      </c>
      <c r="I1466" s="181">
        <f t="shared" si="152"/>
        <v>80547</v>
      </c>
      <c r="J1466" s="181" t="str">
        <f>_xlfn.XLOOKUP(I1466,'FÚ_stav 1. 7. 2026'!$F$4:$F$78,'FÚ_stav 1. 7. 2026'!$A$4:$A$78,"nenalezeno",0)</f>
        <v>Ředitel FÚ</v>
      </c>
      <c r="K1466" s="181" t="s">
        <v>34</v>
      </c>
      <c r="L1466" s="181" t="str">
        <f>_xlfn.XLOOKUP(I1466,'FÚ_stav 1. 7. 2026'!$F$4:$F$78,'FÚ_stav 1. 7. 2026'!$B$4:$B$78,"nenalezeno",0)</f>
        <v>Odbor vymáhací</v>
      </c>
      <c r="M1466" s="181" t="str">
        <f>_xlfn.XLOOKUP(I1466,'FÚ_stav 1. 7. 2026'!$F$4:$F$78,'FÚ_stav 1. 7. 2026'!$C$4:$C$78,"nenalezeno",0)</f>
        <v>Oddělení vymáhací VII</v>
      </c>
      <c r="N1466" s="181"/>
      <c r="O1466" s="181"/>
    </row>
    <row r="1467" spans="1:15" x14ac:dyDescent="0.25">
      <c r="A1467" s="233"/>
      <c r="B1467" s="112">
        <v>320080548</v>
      </c>
      <c r="C1467" s="113" t="s">
        <v>1897</v>
      </c>
      <c r="D1467" s="181">
        <f t="shared" si="149"/>
        <v>32</v>
      </c>
      <c r="E1467" s="181" t="str">
        <f>_xlfn.XLOOKUP(D1467,Číselník!A:A,Číselník!B:B,"nenalezeno",0)</f>
        <v>FÚ pro Moravskoslezský kraj</v>
      </c>
      <c r="F1467" s="181">
        <f t="shared" si="150"/>
        <v>3200</v>
      </c>
      <c r="G1467" s="181" t="str">
        <f>_xlfn.XLOOKUP(F1467,'Číselník II_stav 1. 7. 2026'!A:A,'Číselník II_stav 1. 7. 2026'!B:B,"nenalezeno",0)</f>
        <v>FÚ pro Moravskoslezský kraj</v>
      </c>
      <c r="H1467" s="181">
        <f t="shared" si="151"/>
        <v>320080</v>
      </c>
      <c r="I1467" s="181">
        <f t="shared" si="152"/>
        <v>80548</v>
      </c>
      <c r="J1467" s="181" t="str">
        <f>_xlfn.XLOOKUP(I1467,'FÚ_stav 1. 7. 2026'!$F$4:$F$78,'FÚ_stav 1. 7. 2026'!$A$4:$A$78,"nenalezeno",0)</f>
        <v>Ředitel FÚ</v>
      </c>
      <c r="K1467" s="181" t="s">
        <v>34</v>
      </c>
      <c r="L1467" s="181" t="str">
        <f>_xlfn.XLOOKUP(I1467,'FÚ_stav 1. 7. 2026'!$F$4:$F$78,'FÚ_stav 1. 7. 2026'!$B$4:$B$78,"nenalezeno",0)</f>
        <v>Odbor vymáhací</v>
      </c>
      <c r="M1467" s="181" t="str">
        <f>_xlfn.XLOOKUP(I1467,'FÚ_stav 1. 7. 2026'!$F$4:$F$78,'FÚ_stav 1. 7. 2026'!$C$4:$C$78,"nenalezeno",0)</f>
        <v>Oddělení vymáhací VIII</v>
      </c>
      <c r="N1467" s="181"/>
      <c r="O1467" s="181"/>
    </row>
    <row r="1468" spans="1:15" x14ac:dyDescent="0.25">
      <c r="A1468" s="233"/>
      <c r="B1468" s="114">
        <v>320100030</v>
      </c>
      <c r="C1468" s="115" t="s">
        <v>1898</v>
      </c>
      <c r="D1468" s="181">
        <f t="shared" si="149"/>
        <v>32</v>
      </c>
      <c r="E1468" s="181" t="str">
        <f>_xlfn.XLOOKUP(D1468,Číselník!A:A,Číselník!B:B,"nenalezeno",0)</f>
        <v>FÚ pro Moravskoslezský kraj</v>
      </c>
      <c r="F1468" s="181">
        <f t="shared" si="150"/>
        <v>3201</v>
      </c>
      <c r="G1468" s="181" t="str">
        <f>_xlfn.XLOOKUP(F1468,'Číselník II_stav 1. 7. 2026'!A:A,'Číselník II_stav 1. 7. 2026'!B:B,"nenalezeno",0)</f>
        <v>Sekce ÚP Ostrava I</v>
      </c>
      <c r="H1468" s="181">
        <f t="shared" si="151"/>
        <v>320100</v>
      </c>
      <c r="I1468" s="181">
        <f t="shared" si="152"/>
        <v>30</v>
      </c>
      <c r="J1468" s="181" t="str">
        <f>'FÚ_stav 1. 7. 2026'!$A$4</f>
        <v>Ředitel FÚ</v>
      </c>
      <c r="K1468" s="181" t="s">
        <v>537</v>
      </c>
      <c r="L1468" s="181" t="str">
        <f t="shared" ref="L1468:L1529" si="153">$G1468</f>
        <v>Sekce ÚP Ostrava I</v>
      </c>
      <c r="M1468" s="181" t="str">
        <f>_xlfn.XLOOKUP(I1468,'Sekce_ÚP_stav 1. 12. 2025'!$F$4:$F$71,'Sekce_ÚP_stav 1. 12. 2025'!$A$4:$A$71,"nenalezeno",0)</f>
        <v>Ředitel sekce ÚP</v>
      </c>
      <c r="N1468" s="181"/>
      <c r="O1468" s="181"/>
    </row>
    <row r="1469" spans="1:15" x14ac:dyDescent="0.25">
      <c r="A1469" s="233"/>
      <c r="B1469" s="114">
        <v>320100065</v>
      </c>
      <c r="C1469" s="115" t="s">
        <v>1899</v>
      </c>
      <c r="D1469" s="181">
        <f t="shared" si="149"/>
        <v>32</v>
      </c>
      <c r="E1469" s="181" t="str">
        <f>_xlfn.XLOOKUP(D1469,Číselník!A:A,Číselník!B:B,"nenalezeno",0)</f>
        <v>FÚ pro Moravskoslezský kraj</v>
      </c>
      <c r="F1469" s="181">
        <f t="shared" si="150"/>
        <v>3201</v>
      </c>
      <c r="G1469" s="181" t="str">
        <f>_xlfn.XLOOKUP(F1469,'Číselník II_stav 1. 7. 2026'!A:A,'Číselník II_stav 1. 7. 2026'!B:B,"nenalezeno",0)</f>
        <v>Sekce ÚP Ostrava I</v>
      </c>
      <c r="H1469" s="181">
        <f t="shared" si="151"/>
        <v>320100</v>
      </c>
      <c r="I1469" s="181">
        <f t="shared" si="152"/>
        <v>65</v>
      </c>
      <c r="J1469" s="181" t="str">
        <f>'FÚ_stav 1. 7. 2026'!$A$4</f>
        <v>Ředitel FÚ</v>
      </c>
      <c r="K1469" s="181" t="s">
        <v>537</v>
      </c>
      <c r="L1469" s="181" t="str">
        <f t="shared" si="153"/>
        <v>Sekce ÚP Ostrava I</v>
      </c>
      <c r="M1469" s="181" t="str">
        <f>_xlfn.XLOOKUP(I1469,'Sekce_ÚP_stav 1. 12. 2025'!$F$4:$F$71,'Sekce_ÚP_stav 1. 12. 2025'!$A$4:$A$71,"nenalezeno",0)</f>
        <v>Ředitel sekce ÚP</v>
      </c>
      <c r="N1469" s="181" t="str">
        <f>_xlfn.XLOOKUP(I1469,'Sekce_ÚP_stav 1. 12. 2025'!$F$4:$F$71,'Sekce_ÚP_stav 1. 12. 2025'!$C$4:$C$71,"nenalezeno",0)</f>
        <v>Oddělení sekretariátu a provozního zabezpečení</v>
      </c>
      <c r="O1469" s="181"/>
    </row>
    <row r="1470" spans="1:15" x14ac:dyDescent="0.25">
      <c r="A1470" s="233"/>
      <c r="B1470" s="114">
        <v>320100460</v>
      </c>
      <c r="C1470" s="115" t="s">
        <v>1900</v>
      </c>
      <c r="D1470" s="181">
        <f t="shared" si="149"/>
        <v>32</v>
      </c>
      <c r="E1470" s="181" t="str">
        <f>_xlfn.XLOOKUP(D1470,Číselník!A:A,Číselník!B:B,"nenalezeno",0)</f>
        <v>FÚ pro Moravskoslezský kraj</v>
      </c>
      <c r="F1470" s="181">
        <f t="shared" si="150"/>
        <v>3201</v>
      </c>
      <c r="G1470" s="181" t="str">
        <f>_xlfn.XLOOKUP(F1470,'Číselník II_stav 1. 7. 2026'!A:A,'Číselník II_stav 1. 7. 2026'!B:B,"nenalezeno",0)</f>
        <v>Sekce ÚP Ostrava I</v>
      </c>
      <c r="H1470" s="181">
        <f t="shared" si="151"/>
        <v>320100</v>
      </c>
      <c r="I1470" s="181">
        <f t="shared" si="152"/>
        <v>460</v>
      </c>
      <c r="J1470" s="181" t="str">
        <f>'FÚ_stav 1. 7. 2026'!$A$4</f>
        <v>Ředitel FÚ</v>
      </c>
      <c r="K1470" s="181" t="s">
        <v>537</v>
      </c>
      <c r="L1470" s="181" t="str">
        <f t="shared" si="153"/>
        <v>Sekce ÚP Ostrava I</v>
      </c>
      <c r="M1470" s="181" t="str">
        <f>_xlfn.XLOOKUP(I1470,'Sekce_ÚP_stav 1. 12. 2025'!$F$4:$F$71,'Sekce_ÚP_stav 1. 12. 2025'!$A$4:$A$71,"nenalezeno",0)</f>
        <v>Ředitel sekce ÚP</v>
      </c>
      <c r="N1470" s="181" t="str">
        <f>_xlfn.XLOOKUP(I1470,'Sekce_ÚP_stav 1. 12. 2025'!$F$4:$F$71,'Sekce_ÚP_stav 1. 12. 2025'!$C$4:$C$71,"nenalezeno",0)</f>
        <v>Oddělení majetkových daní</v>
      </c>
      <c r="O1470" s="181"/>
    </row>
    <row r="1471" spans="1:15" x14ac:dyDescent="0.25">
      <c r="A1471" s="233"/>
      <c r="B1471" s="114">
        <v>320100511</v>
      </c>
      <c r="C1471" s="115" t="s">
        <v>1901</v>
      </c>
      <c r="D1471" s="181">
        <f t="shared" si="149"/>
        <v>32</v>
      </c>
      <c r="E1471" s="181" t="str">
        <f>_xlfn.XLOOKUP(D1471,Číselník!A:A,Číselník!B:B,"nenalezeno",0)</f>
        <v>FÚ pro Moravskoslezský kraj</v>
      </c>
      <c r="F1471" s="181">
        <f t="shared" si="150"/>
        <v>3201</v>
      </c>
      <c r="G1471" s="181" t="str">
        <f>_xlfn.XLOOKUP(F1471,'Číselník II_stav 1. 7. 2026'!A:A,'Číselník II_stav 1. 7. 2026'!B:B,"nenalezeno",0)</f>
        <v>Sekce ÚP Ostrava I</v>
      </c>
      <c r="H1471" s="181">
        <f t="shared" si="151"/>
        <v>320100</v>
      </c>
      <c r="I1471" s="181">
        <f t="shared" si="152"/>
        <v>511</v>
      </c>
      <c r="J1471" s="181" t="str">
        <f>'FÚ_stav 1. 7. 2026'!$A$4</f>
        <v>Ředitel FÚ</v>
      </c>
      <c r="K1471" s="181" t="s">
        <v>537</v>
      </c>
      <c r="L1471" s="181" t="str">
        <f t="shared" si="153"/>
        <v>Sekce ÚP Ostrava I</v>
      </c>
      <c r="M1471" s="181" t="str">
        <f>_xlfn.XLOOKUP(I1471,'Sekce_ÚP_stav 1. 12. 2025'!$F$4:$F$71,'Sekce_ÚP_stav 1. 12. 2025'!$A$4:$A$71,"nenalezeno",0)</f>
        <v>Ředitel sekce ÚP</v>
      </c>
      <c r="N1471" s="181" t="str">
        <f>_xlfn.XLOOKUP(I1471,'Sekce_ÚP_stav 1. 12. 2025'!$F$4:$F$71,'Sekce_ÚP_stav 1. 12. 2025'!$C$4:$C$71,"nenalezeno",0)</f>
        <v>Oddělení správy registrů I</v>
      </c>
      <c r="O1471" s="181"/>
    </row>
    <row r="1472" spans="1:15" x14ac:dyDescent="0.25">
      <c r="A1472" s="233"/>
      <c r="B1472" s="114">
        <v>320100512</v>
      </c>
      <c r="C1472" s="115" t="s">
        <v>1902</v>
      </c>
      <c r="D1472" s="181">
        <f t="shared" si="149"/>
        <v>32</v>
      </c>
      <c r="E1472" s="181" t="str">
        <f>_xlfn.XLOOKUP(D1472,Číselník!A:A,Číselník!B:B,"nenalezeno",0)</f>
        <v>FÚ pro Moravskoslezský kraj</v>
      </c>
      <c r="F1472" s="181">
        <f t="shared" si="150"/>
        <v>3201</v>
      </c>
      <c r="G1472" s="181" t="str">
        <f>_xlfn.XLOOKUP(F1472,'Číselník II_stav 1. 7. 2026'!A:A,'Číselník II_stav 1. 7. 2026'!B:B,"nenalezeno",0)</f>
        <v>Sekce ÚP Ostrava I</v>
      </c>
      <c r="H1472" s="181">
        <f t="shared" si="151"/>
        <v>320100</v>
      </c>
      <c r="I1472" s="181">
        <f t="shared" si="152"/>
        <v>512</v>
      </c>
      <c r="J1472" s="181" t="str">
        <f>'FÚ_stav 1. 7. 2026'!$A$4</f>
        <v>Ředitel FÚ</v>
      </c>
      <c r="K1472" s="181" t="s">
        <v>537</v>
      </c>
      <c r="L1472" s="181" t="str">
        <f t="shared" si="153"/>
        <v>Sekce ÚP Ostrava I</v>
      </c>
      <c r="M1472" s="181" t="str">
        <f>_xlfn.XLOOKUP(I1472,'Sekce_ÚP_stav 1. 12. 2025'!$F$4:$F$71,'Sekce_ÚP_stav 1. 12. 2025'!$A$4:$A$71,"nenalezeno",0)</f>
        <v>Ředitel sekce ÚP</v>
      </c>
      <c r="N1472" s="181" t="str">
        <f>_xlfn.XLOOKUP(I1472,'Sekce_ÚP_stav 1. 12. 2025'!$F$4:$F$71,'Sekce_ÚP_stav 1. 12. 2025'!$C$4:$C$71,"nenalezeno",0)</f>
        <v>Oddělení správy registrů II</v>
      </c>
      <c r="O1472" s="181"/>
    </row>
    <row r="1473" spans="1:15" x14ac:dyDescent="0.25">
      <c r="A1473" s="233"/>
      <c r="B1473" s="114">
        <v>320151050</v>
      </c>
      <c r="C1473" s="115" t="s">
        <v>1903</v>
      </c>
      <c r="D1473" s="181">
        <f t="shared" si="149"/>
        <v>32</v>
      </c>
      <c r="E1473" s="181" t="str">
        <f>_xlfn.XLOOKUP(D1473,Číselník!A:A,Číselník!B:B,"nenalezeno",0)</f>
        <v>FÚ pro Moravskoslezský kraj</v>
      </c>
      <c r="F1473" s="181">
        <f t="shared" si="150"/>
        <v>3201</v>
      </c>
      <c r="G1473" s="181" t="str">
        <f>_xlfn.XLOOKUP(F1473,'Číselník II_stav 1. 7. 2026'!A:A,'Číselník II_stav 1. 7. 2026'!B:B,"nenalezeno",0)</f>
        <v>Sekce ÚP Ostrava I</v>
      </c>
      <c r="H1473" s="181">
        <f t="shared" si="151"/>
        <v>320151</v>
      </c>
      <c r="I1473" s="181">
        <f t="shared" si="152"/>
        <v>51050</v>
      </c>
      <c r="J1473" s="181" t="str">
        <f>'FÚ_stav 1. 7. 2026'!$A$4</f>
        <v>Ředitel FÚ</v>
      </c>
      <c r="K1473" s="181" t="s">
        <v>537</v>
      </c>
      <c r="L1473" s="181" t="str">
        <f t="shared" si="153"/>
        <v>Sekce ÚP Ostrava I</v>
      </c>
      <c r="M1473" s="181" t="str">
        <f>_xlfn.XLOOKUP(I1473,'Sekce_ÚP_stav 1. 12. 2025'!$F$4:$F$71,'Sekce_ÚP_stav 1. 12. 2025'!$A$4:$A$71,"nenalezeno",0)</f>
        <v>Ředitel sekce ÚP</v>
      </c>
      <c r="N1473" s="181" t="str">
        <f>_xlfn.XLOOKUP(I1473,'Sekce_ÚP_stav 1. 12. 2025'!$F$4:$F$71,'Sekce_ÚP_stav 1. 12. 2025'!$C$4:$C$71,"nenalezeno",0)</f>
        <v>Odbor vyměřovací I</v>
      </c>
      <c r="O1473" s="181"/>
    </row>
    <row r="1474" spans="1:15" x14ac:dyDescent="0.25">
      <c r="A1474" s="233"/>
      <c r="B1474" s="114">
        <v>320151521</v>
      </c>
      <c r="C1474" s="115" t="s">
        <v>1904</v>
      </c>
      <c r="D1474" s="181">
        <f t="shared" si="149"/>
        <v>32</v>
      </c>
      <c r="E1474" s="181" t="str">
        <f>_xlfn.XLOOKUP(D1474,Číselník!A:A,Číselník!B:B,"nenalezeno",0)</f>
        <v>FÚ pro Moravskoslezský kraj</v>
      </c>
      <c r="F1474" s="181">
        <f t="shared" si="150"/>
        <v>3201</v>
      </c>
      <c r="G1474" s="181" t="str">
        <f>_xlfn.XLOOKUP(F1474,'Číselník II_stav 1. 7. 2026'!A:A,'Číselník II_stav 1. 7. 2026'!B:B,"nenalezeno",0)</f>
        <v>Sekce ÚP Ostrava I</v>
      </c>
      <c r="H1474" s="181">
        <f t="shared" si="151"/>
        <v>320151</v>
      </c>
      <c r="I1474" s="181">
        <f t="shared" si="152"/>
        <v>51521</v>
      </c>
      <c r="J1474" s="181" t="str">
        <f>'FÚ_stav 1. 7. 2026'!$A$4</f>
        <v>Ředitel FÚ</v>
      </c>
      <c r="K1474" s="181" t="s">
        <v>537</v>
      </c>
      <c r="L1474" s="181" t="str">
        <f t="shared" si="153"/>
        <v>Sekce ÚP Ostrava I</v>
      </c>
      <c r="M1474" s="181" t="str">
        <f>_xlfn.XLOOKUP(I1474,'Sekce_ÚP_stav 1. 12. 2025'!$F$4:$F$71,'Sekce_ÚP_stav 1. 12. 2025'!$A$4:$A$71,"nenalezeno",0)</f>
        <v>Ředitel sekce ÚP</v>
      </c>
      <c r="N1474" s="181" t="str">
        <f>_xlfn.XLOOKUP(I1474,'Sekce_ÚP_stav 1. 12. 2025'!$F$4:$F$71,'Sekce_ÚP_stav 1. 12. 2025'!$C$4:$C$71,"nenalezeno",0)</f>
        <v>Odbor vyměřovací I</v>
      </c>
      <c r="O1474" s="181" t="str">
        <f>_xlfn.XLOOKUP(I1474,'Sekce_ÚP_stav 1. 12. 2025'!$F$4:$F$71,'Sekce_ÚP_stav 1. 12. 2025'!$D$4:$D$71,"nenalezeno",0)</f>
        <v>Oddělení vyměřovací I</v>
      </c>
    </row>
    <row r="1475" spans="1:15" x14ac:dyDescent="0.25">
      <c r="A1475" s="233"/>
      <c r="B1475" s="114">
        <v>320151522</v>
      </c>
      <c r="C1475" s="115" t="s">
        <v>1905</v>
      </c>
      <c r="D1475" s="181">
        <f t="shared" si="149"/>
        <v>32</v>
      </c>
      <c r="E1475" s="181" t="str">
        <f>_xlfn.XLOOKUP(D1475,Číselník!A:A,Číselník!B:B,"nenalezeno",0)</f>
        <v>FÚ pro Moravskoslezský kraj</v>
      </c>
      <c r="F1475" s="181">
        <f t="shared" si="150"/>
        <v>3201</v>
      </c>
      <c r="G1475" s="181" t="str">
        <f>_xlfn.XLOOKUP(F1475,'Číselník II_stav 1. 7. 2026'!A:A,'Číselník II_stav 1. 7. 2026'!B:B,"nenalezeno",0)</f>
        <v>Sekce ÚP Ostrava I</v>
      </c>
      <c r="H1475" s="181">
        <f t="shared" si="151"/>
        <v>320151</v>
      </c>
      <c r="I1475" s="181">
        <f t="shared" si="152"/>
        <v>51522</v>
      </c>
      <c r="J1475" s="181" t="str">
        <f>'FÚ_stav 1. 7. 2026'!$A$4</f>
        <v>Ředitel FÚ</v>
      </c>
      <c r="K1475" s="181" t="s">
        <v>537</v>
      </c>
      <c r="L1475" s="181" t="str">
        <f t="shared" si="153"/>
        <v>Sekce ÚP Ostrava I</v>
      </c>
      <c r="M1475" s="181" t="str">
        <f>_xlfn.XLOOKUP(I1475,'Sekce_ÚP_stav 1. 12. 2025'!$F$4:$F$71,'Sekce_ÚP_stav 1. 12. 2025'!$A$4:$A$71,"nenalezeno",0)</f>
        <v>Ředitel sekce ÚP</v>
      </c>
      <c r="N1475" s="181" t="str">
        <f>_xlfn.XLOOKUP(I1475,'Sekce_ÚP_stav 1. 12. 2025'!$F$4:$F$71,'Sekce_ÚP_stav 1. 12. 2025'!$C$4:$C$71,"nenalezeno",0)</f>
        <v>Odbor vyměřovací I</v>
      </c>
      <c r="O1475" s="181" t="str">
        <f>_xlfn.XLOOKUP(I1475,'Sekce_ÚP_stav 1. 12. 2025'!$F$4:$F$71,'Sekce_ÚP_stav 1. 12. 2025'!$D$4:$D$71,"nenalezeno",0)</f>
        <v>Oddělení vyměřovací II</v>
      </c>
    </row>
    <row r="1476" spans="1:15" x14ac:dyDescent="0.25">
      <c r="A1476" s="233"/>
      <c r="B1476" s="114">
        <v>320151523</v>
      </c>
      <c r="C1476" s="115" t="s">
        <v>1906</v>
      </c>
      <c r="D1476" s="181">
        <f t="shared" si="149"/>
        <v>32</v>
      </c>
      <c r="E1476" s="181" t="str">
        <f>_xlfn.XLOOKUP(D1476,Číselník!A:A,Číselník!B:B,"nenalezeno",0)</f>
        <v>FÚ pro Moravskoslezský kraj</v>
      </c>
      <c r="F1476" s="181">
        <f t="shared" si="150"/>
        <v>3201</v>
      </c>
      <c r="G1476" s="181" t="str">
        <f>_xlfn.XLOOKUP(F1476,'Číselník II_stav 1. 7. 2026'!A:A,'Číselník II_stav 1. 7. 2026'!B:B,"nenalezeno",0)</f>
        <v>Sekce ÚP Ostrava I</v>
      </c>
      <c r="H1476" s="181">
        <f t="shared" si="151"/>
        <v>320151</v>
      </c>
      <c r="I1476" s="181">
        <f t="shared" si="152"/>
        <v>51523</v>
      </c>
      <c r="J1476" s="181" t="str">
        <f>'FÚ_stav 1. 7. 2026'!$A$4</f>
        <v>Ředitel FÚ</v>
      </c>
      <c r="K1476" s="181" t="s">
        <v>537</v>
      </c>
      <c r="L1476" s="181" t="str">
        <f t="shared" si="153"/>
        <v>Sekce ÚP Ostrava I</v>
      </c>
      <c r="M1476" s="181" t="str">
        <f>_xlfn.XLOOKUP(I1476,'Sekce_ÚP_stav 1. 12. 2025'!$F$4:$F$71,'Sekce_ÚP_stav 1. 12. 2025'!$A$4:$A$71,"nenalezeno",0)</f>
        <v>Ředitel sekce ÚP</v>
      </c>
      <c r="N1476" s="181" t="str">
        <f>_xlfn.XLOOKUP(I1476,'Sekce_ÚP_stav 1. 12. 2025'!$F$4:$F$71,'Sekce_ÚP_stav 1. 12. 2025'!$C$4:$C$71,"nenalezeno",0)</f>
        <v>Odbor vyměřovací I</v>
      </c>
      <c r="O1476" s="181" t="str">
        <f>_xlfn.XLOOKUP(I1476,'Sekce_ÚP_stav 1. 12. 2025'!$F$4:$F$71,'Sekce_ÚP_stav 1. 12. 2025'!$D$4:$D$71,"nenalezeno",0)</f>
        <v>Oddělení vyměřovací III</v>
      </c>
    </row>
    <row r="1477" spans="1:15" x14ac:dyDescent="0.25">
      <c r="A1477" s="233"/>
      <c r="B1477" s="114">
        <v>320151524</v>
      </c>
      <c r="C1477" s="115" t="s">
        <v>1907</v>
      </c>
      <c r="D1477" s="181">
        <f t="shared" si="149"/>
        <v>32</v>
      </c>
      <c r="E1477" s="181" t="str">
        <f>_xlfn.XLOOKUP(D1477,Číselník!A:A,Číselník!B:B,"nenalezeno",0)</f>
        <v>FÚ pro Moravskoslezský kraj</v>
      </c>
      <c r="F1477" s="181">
        <f t="shared" si="150"/>
        <v>3201</v>
      </c>
      <c r="G1477" s="181" t="str">
        <f>_xlfn.XLOOKUP(F1477,'Číselník II_stav 1. 7. 2026'!A:A,'Číselník II_stav 1. 7. 2026'!B:B,"nenalezeno",0)</f>
        <v>Sekce ÚP Ostrava I</v>
      </c>
      <c r="H1477" s="181">
        <f t="shared" si="151"/>
        <v>320151</v>
      </c>
      <c r="I1477" s="181">
        <f t="shared" si="152"/>
        <v>51524</v>
      </c>
      <c r="J1477" s="181" t="str">
        <f>'FÚ_stav 1. 7. 2026'!$A$4</f>
        <v>Ředitel FÚ</v>
      </c>
      <c r="K1477" s="181" t="s">
        <v>537</v>
      </c>
      <c r="L1477" s="181" t="str">
        <f t="shared" si="153"/>
        <v>Sekce ÚP Ostrava I</v>
      </c>
      <c r="M1477" s="181" t="str">
        <f>_xlfn.XLOOKUP(I1477,'Sekce_ÚP_stav 1. 12. 2025'!$F$4:$F$71,'Sekce_ÚP_stav 1. 12. 2025'!$A$4:$A$71,"nenalezeno",0)</f>
        <v>Ředitel sekce ÚP</v>
      </c>
      <c r="N1477" s="181" t="str">
        <f>_xlfn.XLOOKUP(I1477,'Sekce_ÚP_stav 1. 12. 2025'!$F$4:$F$71,'Sekce_ÚP_stav 1. 12. 2025'!$C$4:$C$71,"nenalezeno",0)</f>
        <v>Odbor vyměřovací I</v>
      </c>
      <c r="O1477" s="181" t="str">
        <f>_xlfn.XLOOKUP(I1477,'Sekce_ÚP_stav 1. 12. 2025'!$F$4:$F$71,'Sekce_ÚP_stav 1. 12. 2025'!$D$4:$D$71,"nenalezeno",0)</f>
        <v>Oddělení vyměřovací IV</v>
      </c>
    </row>
    <row r="1478" spans="1:15" x14ac:dyDescent="0.25">
      <c r="A1478" s="233"/>
      <c r="B1478" s="114">
        <v>320152050</v>
      </c>
      <c r="C1478" s="115" t="s">
        <v>1908</v>
      </c>
      <c r="D1478" s="181">
        <f t="shared" si="149"/>
        <v>32</v>
      </c>
      <c r="E1478" s="181" t="str">
        <f>_xlfn.XLOOKUP(D1478,Číselník!A:A,Číselník!B:B,"nenalezeno",0)</f>
        <v>FÚ pro Moravskoslezský kraj</v>
      </c>
      <c r="F1478" s="181">
        <f t="shared" si="150"/>
        <v>3201</v>
      </c>
      <c r="G1478" s="181" t="str">
        <f>_xlfn.XLOOKUP(F1478,'Číselník II_stav 1. 7. 2026'!A:A,'Číselník II_stav 1. 7. 2026'!B:B,"nenalezeno",0)</f>
        <v>Sekce ÚP Ostrava I</v>
      </c>
      <c r="H1478" s="181">
        <f t="shared" si="151"/>
        <v>320152</v>
      </c>
      <c r="I1478" s="181">
        <f t="shared" si="152"/>
        <v>52050</v>
      </c>
      <c r="J1478" s="181" t="str">
        <f>'FÚ_stav 1. 7. 2026'!$A$4</f>
        <v>Ředitel FÚ</v>
      </c>
      <c r="K1478" s="181" t="s">
        <v>537</v>
      </c>
      <c r="L1478" s="181" t="str">
        <f t="shared" si="153"/>
        <v>Sekce ÚP Ostrava I</v>
      </c>
      <c r="M1478" s="181" t="str">
        <f>_xlfn.XLOOKUP(I1478,'Sekce_ÚP_stav 1. 12. 2025'!$F$4:$F$71,'Sekce_ÚP_stav 1. 12. 2025'!$A$4:$A$71,"nenalezeno",0)</f>
        <v>Ředitel sekce ÚP</v>
      </c>
      <c r="N1478" s="181" t="str">
        <f>_xlfn.XLOOKUP(I1478,'Sekce_ÚP_stav 1. 12. 2025'!$F$4:$F$71,'Sekce_ÚP_stav 1. 12. 2025'!$C$4:$C$71,"nenalezeno",0)</f>
        <v>Odbor vyměřovací II</v>
      </c>
      <c r="O1478" s="181"/>
    </row>
    <row r="1479" spans="1:15" x14ac:dyDescent="0.25">
      <c r="A1479" s="233"/>
      <c r="B1479" s="114">
        <v>320152521</v>
      </c>
      <c r="C1479" s="115" t="s">
        <v>1909</v>
      </c>
      <c r="D1479" s="181">
        <f t="shared" si="149"/>
        <v>32</v>
      </c>
      <c r="E1479" s="181" t="str">
        <f>_xlfn.XLOOKUP(D1479,Číselník!A:A,Číselník!B:B,"nenalezeno",0)</f>
        <v>FÚ pro Moravskoslezský kraj</v>
      </c>
      <c r="F1479" s="181">
        <f t="shared" si="150"/>
        <v>3201</v>
      </c>
      <c r="G1479" s="181" t="str">
        <f>_xlfn.XLOOKUP(F1479,'Číselník II_stav 1. 7. 2026'!A:A,'Číselník II_stav 1. 7. 2026'!B:B,"nenalezeno",0)</f>
        <v>Sekce ÚP Ostrava I</v>
      </c>
      <c r="H1479" s="181">
        <f t="shared" si="151"/>
        <v>320152</v>
      </c>
      <c r="I1479" s="181">
        <f t="shared" si="152"/>
        <v>52521</v>
      </c>
      <c r="J1479" s="181" t="str">
        <f>'FÚ_stav 1. 7. 2026'!$A$4</f>
        <v>Ředitel FÚ</v>
      </c>
      <c r="K1479" s="181" t="s">
        <v>537</v>
      </c>
      <c r="L1479" s="181" t="str">
        <f t="shared" si="153"/>
        <v>Sekce ÚP Ostrava I</v>
      </c>
      <c r="M1479" s="181" t="str">
        <f>_xlfn.XLOOKUP(I1479,'Sekce_ÚP_stav 1. 12. 2025'!$F$4:$F$71,'Sekce_ÚP_stav 1. 12. 2025'!$A$4:$A$71,"nenalezeno",0)</f>
        <v>Ředitel sekce ÚP</v>
      </c>
      <c r="N1479" s="181" t="str">
        <f>_xlfn.XLOOKUP(I1479,'Sekce_ÚP_stav 1. 12. 2025'!$F$4:$F$71,'Sekce_ÚP_stav 1. 12. 2025'!$C$4:$C$71,"nenalezeno",0)</f>
        <v>Odbor vyměřovací II</v>
      </c>
      <c r="O1479" s="181" t="str">
        <f>_xlfn.XLOOKUP(I1479,'Sekce_ÚP_stav 1. 12. 2025'!$F$4:$F$71,'Sekce_ÚP_stav 1. 12. 2025'!$D$4:$D$71,"nenalezeno",0)</f>
        <v>Oddělení vyměřovací I</v>
      </c>
    </row>
    <row r="1480" spans="1:15" x14ac:dyDescent="0.25">
      <c r="A1480" s="233"/>
      <c r="B1480" s="114">
        <v>320152522</v>
      </c>
      <c r="C1480" s="115" t="s">
        <v>1910</v>
      </c>
      <c r="D1480" s="181">
        <f t="shared" si="149"/>
        <v>32</v>
      </c>
      <c r="E1480" s="181" t="str">
        <f>_xlfn.XLOOKUP(D1480,Číselník!A:A,Číselník!B:B,"nenalezeno",0)</f>
        <v>FÚ pro Moravskoslezský kraj</v>
      </c>
      <c r="F1480" s="181">
        <f t="shared" si="150"/>
        <v>3201</v>
      </c>
      <c r="G1480" s="181" t="str">
        <f>_xlfn.XLOOKUP(F1480,'Číselník II_stav 1. 7. 2026'!A:A,'Číselník II_stav 1. 7. 2026'!B:B,"nenalezeno",0)</f>
        <v>Sekce ÚP Ostrava I</v>
      </c>
      <c r="H1480" s="181">
        <f t="shared" si="151"/>
        <v>320152</v>
      </c>
      <c r="I1480" s="181">
        <f t="shared" si="152"/>
        <v>52522</v>
      </c>
      <c r="J1480" s="181" t="str">
        <f>'FÚ_stav 1. 7. 2026'!$A$4</f>
        <v>Ředitel FÚ</v>
      </c>
      <c r="K1480" s="181" t="s">
        <v>537</v>
      </c>
      <c r="L1480" s="181" t="str">
        <f t="shared" si="153"/>
        <v>Sekce ÚP Ostrava I</v>
      </c>
      <c r="M1480" s="181" t="str">
        <f>_xlfn.XLOOKUP(I1480,'Sekce_ÚP_stav 1. 12. 2025'!$F$4:$F$71,'Sekce_ÚP_stav 1. 12. 2025'!$A$4:$A$71,"nenalezeno",0)</f>
        <v>Ředitel sekce ÚP</v>
      </c>
      <c r="N1480" s="181" t="str">
        <f>_xlfn.XLOOKUP(I1480,'Sekce_ÚP_stav 1. 12. 2025'!$F$4:$F$71,'Sekce_ÚP_stav 1. 12. 2025'!$C$4:$C$71,"nenalezeno",0)</f>
        <v>Odbor vyměřovací II</v>
      </c>
      <c r="O1480" s="181" t="str">
        <f>_xlfn.XLOOKUP(I1480,'Sekce_ÚP_stav 1. 12. 2025'!$F$4:$F$71,'Sekce_ÚP_stav 1. 12. 2025'!$D$4:$D$71,"nenalezeno",0)</f>
        <v>Oddělení vyměřovací II</v>
      </c>
    </row>
    <row r="1481" spans="1:15" x14ac:dyDescent="0.25">
      <c r="A1481" s="233"/>
      <c r="B1481" s="114">
        <v>320152523</v>
      </c>
      <c r="C1481" s="115" t="s">
        <v>1911</v>
      </c>
      <c r="D1481" s="181">
        <f t="shared" si="149"/>
        <v>32</v>
      </c>
      <c r="E1481" s="181" t="str">
        <f>_xlfn.XLOOKUP(D1481,Číselník!A:A,Číselník!B:B,"nenalezeno",0)</f>
        <v>FÚ pro Moravskoslezský kraj</v>
      </c>
      <c r="F1481" s="181">
        <f t="shared" si="150"/>
        <v>3201</v>
      </c>
      <c r="G1481" s="181" t="str">
        <f>_xlfn.XLOOKUP(F1481,'Číselník II_stav 1. 7. 2026'!A:A,'Číselník II_stav 1. 7. 2026'!B:B,"nenalezeno",0)</f>
        <v>Sekce ÚP Ostrava I</v>
      </c>
      <c r="H1481" s="181">
        <f t="shared" si="151"/>
        <v>320152</v>
      </c>
      <c r="I1481" s="181">
        <f t="shared" si="152"/>
        <v>52523</v>
      </c>
      <c r="J1481" s="181" t="str">
        <f>'FÚ_stav 1. 7. 2026'!$A$4</f>
        <v>Ředitel FÚ</v>
      </c>
      <c r="K1481" s="181" t="s">
        <v>537</v>
      </c>
      <c r="L1481" s="181" t="str">
        <f t="shared" si="153"/>
        <v>Sekce ÚP Ostrava I</v>
      </c>
      <c r="M1481" s="181" t="str">
        <f>_xlfn.XLOOKUP(I1481,'Sekce_ÚP_stav 1. 12. 2025'!$F$4:$F$71,'Sekce_ÚP_stav 1. 12. 2025'!$A$4:$A$71,"nenalezeno",0)</f>
        <v>Ředitel sekce ÚP</v>
      </c>
      <c r="N1481" s="181" t="str">
        <f>_xlfn.XLOOKUP(I1481,'Sekce_ÚP_stav 1. 12. 2025'!$F$4:$F$71,'Sekce_ÚP_stav 1. 12. 2025'!$C$4:$C$71,"nenalezeno",0)</f>
        <v>Odbor vyměřovací II</v>
      </c>
      <c r="O1481" s="181" t="str">
        <f>_xlfn.XLOOKUP(I1481,'Sekce_ÚP_stav 1. 12. 2025'!$F$4:$F$71,'Sekce_ÚP_stav 1. 12. 2025'!$D$4:$D$71,"nenalezeno",0)</f>
        <v>Oddělení vyměřovací III</v>
      </c>
    </row>
    <row r="1482" spans="1:15" x14ac:dyDescent="0.25">
      <c r="A1482" s="233"/>
      <c r="B1482" s="114">
        <v>320161050</v>
      </c>
      <c r="C1482" s="115" t="s">
        <v>1912</v>
      </c>
      <c r="D1482" s="181">
        <f t="shared" si="149"/>
        <v>32</v>
      </c>
      <c r="E1482" s="181" t="str">
        <f>_xlfn.XLOOKUP(D1482,Číselník!A:A,Číselník!B:B,"nenalezeno",0)</f>
        <v>FÚ pro Moravskoslezský kraj</v>
      </c>
      <c r="F1482" s="181">
        <f t="shared" si="150"/>
        <v>3201</v>
      </c>
      <c r="G1482" s="181" t="str">
        <f>_xlfn.XLOOKUP(F1482,'Číselník II_stav 1. 7. 2026'!A:A,'Číselník II_stav 1. 7. 2026'!B:B,"nenalezeno",0)</f>
        <v>Sekce ÚP Ostrava I</v>
      </c>
      <c r="H1482" s="181">
        <f t="shared" si="151"/>
        <v>320161</v>
      </c>
      <c r="I1482" s="181">
        <f t="shared" si="152"/>
        <v>61050</v>
      </c>
      <c r="J1482" s="181" t="str">
        <f>'FÚ_stav 1. 7. 2026'!$A$4</f>
        <v>Ředitel FÚ</v>
      </c>
      <c r="K1482" s="181" t="s">
        <v>537</v>
      </c>
      <c r="L1482" s="181" t="str">
        <f t="shared" si="153"/>
        <v>Sekce ÚP Ostrava I</v>
      </c>
      <c r="M1482" s="181" t="str">
        <f>_xlfn.XLOOKUP(I1482,'Sekce_ÚP_stav 1. 12. 2025'!$F$4:$F$71,'Sekce_ÚP_stav 1. 12. 2025'!$A$4:$A$71,"nenalezeno",0)</f>
        <v>Ředitel sekce ÚP</v>
      </c>
      <c r="N1482" s="181" t="str">
        <f>_xlfn.XLOOKUP(I1482,'Sekce_ÚP_stav 1. 12. 2025'!$F$4:$F$71,'Sekce_ÚP_stav 1. 12. 2025'!$C$4:$C$71,"nenalezeno",0)</f>
        <v>Odbor kontrolní I</v>
      </c>
      <c r="O1482" s="181"/>
    </row>
    <row r="1483" spans="1:15" x14ac:dyDescent="0.25">
      <c r="A1483" s="233"/>
      <c r="B1483" s="114">
        <v>320161561</v>
      </c>
      <c r="C1483" s="115" t="s">
        <v>1913</v>
      </c>
      <c r="D1483" s="181">
        <f t="shared" si="149"/>
        <v>32</v>
      </c>
      <c r="E1483" s="181" t="str">
        <f>_xlfn.XLOOKUP(D1483,Číselník!A:A,Číselník!B:B,"nenalezeno",0)</f>
        <v>FÚ pro Moravskoslezský kraj</v>
      </c>
      <c r="F1483" s="181">
        <f t="shared" si="150"/>
        <v>3201</v>
      </c>
      <c r="G1483" s="181" t="str">
        <f>_xlfn.XLOOKUP(F1483,'Číselník II_stav 1. 7. 2026'!A:A,'Číselník II_stav 1. 7. 2026'!B:B,"nenalezeno",0)</f>
        <v>Sekce ÚP Ostrava I</v>
      </c>
      <c r="H1483" s="181">
        <f t="shared" si="151"/>
        <v>320161</v>
      </c>
      <c r="I1483" s="181">
        <f t="shared" si="152"/>
        <v>61561</v>
      </c>
      <c r="J1483" s="181" t="str">
        <f>'FÚ_stav 1. 7. 2026'!$A$4</f>
        <v>Ředitel FÚ</v>
      </c>
      <c r="K1483" s="181" t="s">
        <v>537</v>
      </c>
      <c r="L1483" s="181" t="str">
        <f t="shared" si="153"/>
        <v>Sekce ÚP Ostrava I</v>
      </c>
      <c r="M1483" s="181" t="str">
        <f>_xlfn.XLOOKUP(I1483,'Sekce_ÚP_stav 1. 12. 2025'!$F$4:$F$71,'Sekce_ÚP_stav 1. 12. 2025'!$A$4:$A$71,"nenalezeno",0)</f>
        <v>Ředitel sekce ÚP</v>
      </c>
      <c r="N1483" s="181" t="str">
        <f>_xlfn.XLOOKUP(I1483,'Sekce_ÚP_stav 1. 12. 2025'!$F$4:$F$71,'Sekce_ÚP_stav 1. 12. 2025'!$C$4:$C$71,"nenalezeno",0)</f>
        <v>Odbor kontrolní I</v>
      </c>
      <c r="O1483" s="181" t="str">
        <f>_xlfn.XLOOKUP(I1483,'Sekce_ÚP_stav 1. 12. 2025'!$F$4:$F$71,'Sekce_ÚP_stav 1. 12. 2025'!$D$4:$D$71,"nenalezeno",0)</f>
        <v>Oddělení kontrolní I</v>
      </c>
    </row>
    <row r="1484" spans="1:15" x14ac:dyDescent="0.25">
      <c r="A1484" s="233"/>
      <c r="B1484" s="114">
        <v>320161562</v>
      </c>
      <c r="C1484" s="115" t="s">
        <v>1914</v>
      </c>
      <c r="D1484" s="181">
        <f t="shared" si="149"/>
        <v>32</v>
      </c>
      <c r="E1484" s="181" t="str">
        <f>_xlfn.XLOOKUP(D1484,Číselník!A:A,Číselník!B:B,"nenalezeno",0)</f>
        <v>FÚ pro Moravskoslezský kraj</v>
      </c>
      <c r="F1484" s="181">
        <f t="shared" si="150"/>
        <v>3201</v>
      </c>
      <c r="G1484" s="181" t="str">
        <f>_xlfn.XLOOKUP(F1484,'Číselník II_stav 1. 7. 2026'!A:A,'Číselník II_stav 1. 7. 2026'!B:B,"nenalezeno",0)</f>
        <v>Sekce ÚP Ostrava I</v>
      </c>
      <c r="H1484" s="181">
        <f t="shared" si="151"/>
        <v>320161</v>
      </c>
      <c r="I1484" s="181">
        <f t="shared" si="152"/>
        <v>61562</v>
      </c>
      <c r="J1484" s="181" t="str">
        <f>'FÚ_stav 1. 7. 2026'!$A$4</f>
        <v>Ředitel FÚ</v>
      </c>
      <c r="K1484" s="181" t="s">
        <v>537</v>
      </c>
      <c r="L1484" s="181" t="str">
        <f t="shared" si="153"/>
        <v>Sekce ÚP Ostrava I</v>
      </c>
      <c r="M1484" s="181" t="str">
        <f>_xlfn.XLOOKUP(I1484,'Sekce_ÚP_stav 1. 12. 2025'!$F$4:$F$71,'Sekce_ÚP_stav 1. 12. 2025'!$A$4:$A$71,"nenalezeno",0)</f>
        <v>Ředitel sekce ÚP</v>
      </c>
      <c r="N1484" s="181" t="str">
        <f>_xlfn.XLOOKUP(I1484,'Sekce_ÚP_stav 1. 12. 2025'!$F$4:$F$71,'Sekce_ÚP_stav 1. 12. 2025'!$C$4:$C$71,"nenalezeno",0)</f>
        <v>Odbor kontrolní I</v>
      </c>
      <c r="O1484" s="181" t="str">
        <f>_xlfn.XLOOKUP(I1484,'Sekce_ÚP_stav 1. 12. 2025'!$F$4:$F$71,'Sekce_ÚP_stav 1. 12. 2025'!$D$4:$D$71,"nenalezeno",0)</f>
        <v>Oddělení kontrolní II</v>
      </c>
    </row>
    <row r="1485" spans="1:15" x14ac:dyDescent="0.25">
      <c r="A1485" s="233"/>
      <c r="B1485" s="114">
        <v>320161563</v>
      </c>
      <c r="C1485" s="115" t="s">
        <v>1915</v>
      </c>
      <c r="D1485" s="181">
        <f t="shared" si="149"/>
        <v>32</v>
      </c>
      <c r="E1485" s="181" t="str">
        <f>_xlfn.XLOOKUP(D1485,Číselník!A:A,Číselník!B:B,"nenalezeno",0)</f>
        <v>FÚ pro Moravskoslezský kraj</v>
      </c>
      <c r="F1485" s="181">
        <f t="shared" si="150"/>
        <v>3201</v>
      </c>
      <c r="G1485" s="181" t="str">
        <f>_xlfn.XLOOKUP(F1485,'Číselník II_stav 1. 7. 2026'!A:A,'Číselník II_stav 1. 7. 2026'!B:B,"nenalezeno",0)</f>
        <v>Sekce ÚP Ostrava I</v>
      </c>
      <c r="H1485" s="181">
        <f t="shared" si="151"/>
        <v>320161</v>
      </c>
      <c r="I1485" s="181">
        <f t="shared" si="152"/>
        <v>61563</v>
      </c>
      <c r="J1485" s="181" t="str">
        <f>'FÚ_stav 1. 7. 2026'!$A$4</f>
        <v>Ředitel FÚ</v>
      </c>
      <c r="K1485" s="181" t="s">
        <v>537</v>
      </c>
      <c r="L1485" s="181" t="str">
        <f t="shared" si="153"/>
        <v>Sekce ÚP Ostrava I</v>
      </c>
      <c r="M1485" s="181" t="str">
        <f>_xlfn.XLOOKUP(I1485,'Sekce_ÚP_stav 1. 12. 2025'!$F$4:$F$71,'Sekce_ÚP_stav 1. 12. 2025'!$A$4:$A$71,"nenalezeno",0)</f>
        <v>Ředitel sekce ÚP</v>
      </c>
      <c r="N1485" s="181" t="str">
        <f>_xlfn.XLOOKUP(I1485,'Sekce_ÚP_stav 1. 12. 2025'!$F$4:$F$71,'Sekce_ÚP_stav 1. 12. 2025'!$C$4:$C$71,"nenalezeno",0)</f>
        <v>Odbor kontrolní I</v>
      </c>
      <c r="O1485" s="181" t="str">
        <f>_xlfn.XLOOKUP(I1485,'Sekce_ÚP_stav 1. 12. 2025'!$F$4:$F$71,'Sekce_ÚP_stav 1. 12. 2025'!$D$4:$D$71,"nenalezeno",0)</f>
        <v>Oddělení kontrolní III</v>
      </c>
    </row>
    <row r="1486" spans="1:15" x14ac:dyDescent="0.25">
      <c r="A1486" s="233"/>
      <c r="B1486" s="114">
        <v>320161564</v>
      </c>
      <c r="C1486" s="115" t="s">
        <v>1916</v>
      </c>
      <c r="D1486" s="181">
        <f t="shared" si="149"/>
        <v>32</v>
      </c>
      <c r="E1486" s="181" t="str">
        <f>_xlfn.XLOOKUP(D1486,Číselník!A:A,Číselník!B:B,"nenalezeno",0)</f>
        <v>FÚ pro Moravskoslezský kraj</v>
      </c>
      <c r="F1486" s="181">
        <f t="shared" si="150"/>
        <v>3201</v>
      </c>
      <c r="G1486" s="181" t="str">
        <f>_xlfn.XLOOKUP(F1486,'Číselník II_stav 1. 7. 2026'!A:A,'Číselník II_stav 1. 7. 2026'!B:B,"nenalezeno",0)</f>
        <v>Sekce ÚP Ostrava I</v>
      </c>
      <c r="H1486" s="181">
        <f t="shared" si="151"/>
        <v>320161</v>
      </c>
      <c r="I1486" s="181">
        <f t="shared" si="152"/>
        <v>61564</v>
      </c>
      <c r="J1486" s="181" t="str">
        <f>'FÚ_stav 1. 7. 2026'!$A$4</f>
        <v>Ředitel FÚ</v>
      </c>
      <c r="K1486" s="181" t="s">
        <v>537</v>
      </c>
      <c r="L1486" s="181" t="str">
        <f t="shared" si="153"/>
        <v>Sekce ÚP Ostrava I</v>
      </c>
      <c r="M1486" s="181" t="str">
        <f>_xlfn.XLOOKUP(I1486,'Sekce_ÚP_stav 1. 12. 2025'!$F$4:$F$71,'Sekce_ÚP_stav 1. 12. 2025'!$A$4:$A$71,"nenalezeno",0)</f>
        <v>Ředitel sekce ÚP</v>
      </c>
      <c r="N1486" s="181" t="str">
        <f>_xlfn.XLOOKUP(I1486,'Sekce_ÚP_stav 1. 12. 2025'!$F$4:$F$71,'Sekce_ÚP_stav 1. 12. 2025'!$C$4:$C$71,"nenalezeno",0)</f>
        <v>Odbor kontrolní I</v>
      </c>
      <c r="O1486" s="181" t="str">
        <f>_xlfn.XLOOKUP(I1486,'Sekce_ÚP_stav 1. 12. 2025'!$F$4:$F$71,'Sekce_ÚP_stav 1. 12. 2025'!$D$4:$D$71,"nenalezeno",0)</f>
        <v>Oddělení kontrolní IV</v>
      </c>
    </row>
    <row r="1487" spans="1:15" x14ac:dyDescent="0.25">
      <c r="A1487" s="233"/>
      <c r="B1487" s="114">
        <v>320162050</v>
      </c>
      <c r="C1487" s="115" t="s">
        <v>1917</v>
      </c>
      <c r="D1487" s="181">
        <f t="shared" si="149"/>
        <v>32</v>
      </c>
      <c r="E1487" s="181" t="str">
        <f>_xlfn.XLOOKUP(D1487,Číselník!A:A,Číselník!B:B,"nenalezeno",0)</f>
        <v>FÚ pro Moravskoslezský kraj</v>
      </c>
      <c r="F1487" s="181">
        <f t="shared" si="150"/>
        <v>3201</v>
      </c>
      <c r="G1487" s="181" t="str">
        <f>_xlfn.XLOOKUP(F1487,'Číselník II_stav 1. 7. 2026'!A:A,'Číselník II_stav 1. 7. 2026'!B:B,"nenalezeno",0)</f>
        <v>Sekce ÚP Ostrava I</v>
      </c>
      <c r="H1487" s="181">
        <f t="shared" si="151"/>
        <v>320162</v>
      </c>
      <c r="I1487" s="181">
        <f t="shared" si="152"/>
        <v>62050</v>
      </c>
      <c r="J1487" s="181" t="str">
        <f>'FÚ_stav 1. 7. 2026'!$A$4</f>
        <v>Ředitel FÚ</v>
      </c>
      <c r="K1487" s="181" t="s">
        <v>537</v>
      </c>
      <c r="L1487" s="181" t="str">
        <f t="shared" si="153"/>
        <v>Sekce ÚP Ostrava I</v>
      </c>
      <c r="M1487" s="181" t="str">
        <f>_xlfn.XLOOKUP(I1487,'Sekce_ÚP_stav 1. 12. 2025'!$F$4:$F$71,'Sekce_ÚP_stav 1. 12. 2025'!$A$4:$A$71,"nenalezeno",0)</f>
        <v>Ředitel sekce ÚP</v>
      </c>
      <c r="N1487" s="181" t="str">
        <f>_xlfn.XLOOKUP(I1487,'Sekce_ÚP_stav 1. 12. 2025'!$F$4:$F$71,'Sekce_ÚP_stav 1. 12. 2025'!$C$4:$C$71,"nenalezeno",0)</f>
        <v>Odbor kontrolní II</v>
      </c>
      <c r="O1487" s="181"/>
    </row>
    <row r="1488" spans="1:15" x14ac:dyDescent="0.25">
      <c r="A1488" s="233"/>
      <c r="B1488" s="114">
        <v>320162561</v>
      </c>
      <c r="C1488" s="115" t="s">
        <v>1918</v>
      </c>
      <c r="D1488" s="181">
        <f t="shared" si="149"/>
        <v>32</v>
      </c>
      <c r="E1488" s="181" t="str">
        <f>_xlfn.XLOOKUP(D1488,Číselník!A:A,Číselník!B:B,"nenalezeno",0)</f>
        <v>FÚ pro Moravskoslezský kraj</v>
      </c>
      <c r="F1488" s="181">
        <f t="shared" si="150"/>
        <v>3201</v>
      </c>
      <c r="G1488" s="181" t="str">
        <f>_xlfn.XLOOKUP(F1488,'Číselník II_stav 1. 7. 2026'!A:A,'Číselník II_stav 1. 7. 2026'!B:B,"nenalezeno",0)</f>
        <v>Sekce ÚP Ostrava I</v>
      </c>
      <c r="H1488" s="181">
        <f t="shared" si="151"/>
        <v>320162</v>
      </c>
      <c r="I1488" s="181">
        <f t="shared" si="152"/>
        <v>62561</v>
      </c>
      <c r="J1488" s="181" t="str">
        <f>'FÚ_stav 1. 7. 2026'!$A$4</f>
        <v>Ředitel FÚ</v>
      </c>
      <c r="K1488" s="181" t="s">
        <v>537</v>
      </c>
      <c r="L1488" s="181" t="str">
        <f t="shared" si="153"/>
        <v>Sekce ÚP Ostrava I</v>
      </c>
      <c r="M1488" s="181" t="str">
        <f>_xlfn.XLOOKUP(I1488,'Sekce_ÚP_stav 1. 12. 2025'!$F$4:$F$71,'Sekce_ÚP_stav 1. 12. 2025'!$A$4:$A$71,"nenalezeno",0)</f>
        <v>Ředitel sekce ÚP</v>
      </c>
      <c r="N1488" s="181" t="str">
        <f>_xlfn.XLOOKUP(I1488,'Sekce_ÚP_stav 1. 12. 2025'!$F$4:$F$71,'Sekce_ÚP_stav 1. 12. 2025'!$C$4:$C$71,"nenalezeno",0)</f>
        <v>Odbor kontrolní II</v>
      </c>
      <c r="O1488" s="181" t="str">
        <f>_xlfn.XLOOKUP(I1488,'Sekce_ÚP_stav 1. 12. 2025'!$F$4:$F$71,'Sekce_ÚP_stav 1. 12. 2025'!$D$4:$D$71,"nenalezeno",0)</f>
        <v>Oddělení kontrolní I</v>
      </c>
    </row>
    <row r="1489" spans="1:15" x14ac:dyDescent="0.25">
      <c r="A1489" s="233"/>
      <c r="B1489" s="114">
        <v>320162562</v>
      </c>
      <c r="C1489" s="115" t="s">
        <v>1919</v>
      </c>
      <c r="D1489" s="181">
        <f t="shared" si="149"/>
        <v>32</v>
      </c>
      <c r="E1489" s="181" t="str">
        <f>_xlfn.XLOOKUP(D1489,Číselník!A:A,Číselník!B:B,"nenalezeno",0)</f>
        <v>FÚ pro Moravskoslezský kraj</v>
      </c>
      <c r="F1489" s="181">
        <f t="shared" si="150"/>
        <v>3201</v>
      </c>
      <c r="G1489" s="181" t="str">
        <f>_xlfn.XLOOKUP(F1489,'Číselník II_stav 1. 7. 2026'!A:A,'Číselník II_stav 1. 7. 2026'!B:B,"nenalezeno",0)</f>
        <v>Sekce ÚP Ostrava I</v>
      </c>
      <c r="H1489" s="181">
        <f t="shared" si="151"/>
        <v>320162</v>
      </c>
      <c r="I1489" s="181">
        <f t="shared" si="152"/>
        <v>62562</v>
      </c>
      <c r="J1489" s="181" t="str">
        <f>'FÚ_stav 1. 7. 2026'!$A$4</f>
        <v>Ředitel FÚ</v>
      </c>
      <c r="K1489" s="181" t="s">
        <v>537</v>
      </c>
      <c r="L1489" s="181" t="str">
        <f t="shared" si="153"/>
        <v>Sekce ÚP Ostrava I</v>
      </c>
      <c r="M1489" s="181" t="str">
        <f>_xlfn.XLOOKUP(I1489,'Sekce_ÚP_stav 1. 12. 2025'!$F$4:$F$71,'Sekce_ÚP_stav 1. 12. 2025'!$A$4:$A$71,"nenalezeno",0)</f>
        <v>Ředitel sekce ÚP</v>
      </c>
      <c r="N1489" s="181" t="str">
        <f>_xlfn.XLOOKUP(I1489,'Sekce_ÚP_stav 1. 12. 2025'!$F$4:$F$71,'Sekce_ÚP_stav 1. 12. 2025'!$C$4:$C$71,"nenalezeno",0)</f>
        <v>Odbor kontrolní II</v>
      </c>
      <c r="O1489" s="181" t="str">
        <f>_xlfn.XLOOKUP(I1489,'Sekce_ÚP_stav 1. 12. 2025'!$F$4:$F$71,'Sekce_ÚP_stav 1. 12. 2025'!$D$4:$D$71,"nenalezeno",0)</f>
        <v>Oddělení kontrolní II</v>
      </c>
    </row>
    <row r="1490" spans="1:15" x14ac:dyDescent="0.25">
      <c r="A1490" s="233"/>
      <c r="B1490" s="114">
        <v>320162563</v>
      </c>
      <c r="C1490" s="115" t="s">
        <v>1920</v>
      </c>
      <c r="D1490" s="181">
        <f t="shared" si="149"/>
        <v>32</v>
      </c>
      <c r="E1490" s="181" t="str">
        <f>_xlfn.XLOOKUP(D1490,Číselník!A:A,Číselník!B:B,"nenalezeno",0)</f>
        <v>FÚ pro Moravskoslezský kraj</v>
      </c>
      <c r="F1490" s="181">
        <f t="shared" si="150"/>
        <v>3201</v>
      </c>
      <c r="G1490" s="181" t="str">
        <f>_xlfn.XLOOKUP(F1490,'Číselník II_stav 1. 7. 2026'!A:A,'Číselník II_stav 1. 7. 2026'!B:B,"nenalezeno",0)</f>
        <v>Sekce ÚP Ostrava I</v>
      </c>
      <c r="H1490" s="181">
        <f t="shared" si="151"/>
        <v>320162</v>
      </c>
      <c r="I1490" s="181">
        <f t="shared" si="152"/>
        <v>62563</v>
      </c>
      <c r="J1490" s="181" t="str">
        <f>'FÚ_stav 1. 7. 2026'!$A$4</f>
        <v>Ředitel FÚ</v>
      </c>
      <c r="K1490" s="181" t="s">
        <v>537</v>
      </c>
      <c r="L1490" s="181" t="str">
        <f t="shared" si="153"/>
        <v>Sekce ÚP Ostrava I</v>
      </c>
      <c r="M1490" s="181" t="str">
        <f>_xlfn.XLOOKUP(I1490,'Sekce_ÚP_stav 1. 12. 2025'!$F$4:$F$71,'Sekce_ÚP_stav 1. 12. 2025'!$A$4:$A$71,"nenalezeno",0)</f>
        <v>Ředitel sekce ÚP</v>
      </c>
      <c r="N1490" s="181" t="str">
        <f>_xlfn.XLOOKUP(I1490,'Sekce_ÚP_stav 1. 12. 2025'!$F$4:$F$71,'Sekce_ÚP_stav 1. 12. 2025'!$C$4:$C$71,"nenalezeno",0)</f>
        <v>Odbor kontrolní II</v>
      </c>
      <c r="O1490" s="181" t="str">
        <f>_xlfn.XLOOKUP(I1490,'Sekce_ÚP_stav 1. 12. 2025'!$F$4:$F$71,'Sekce_ÚP_stav 1. 12. 2025'!$D$4:$D$71,"nenalezeno",0)</f>
        <v>Oddělení kontrolní III</v>
      </c>
    </row>
    <row r="1491" spans="1:15" x14ac:dyDescent="0.25">
      <c r="A1491" s="233"/>
      <c r="B1491" s="114">
        <v>320200030</v>
      </c>
      <c r="C1491" s="115" t="s">
        <v>1921</v>
      </c>
      <c r="D1491" s="181">
        <f t="shared" si="149"/>
        <v>32</v>
      </c>
      <c r="E1491" s="181" t="str">
        <f>_xlfn.XLOOKUP(D1491,Číselník!A:A,Číselník!B:B,"nenalezeno",0)</f>
        <v>FÚ pro Moravskoslezský kraj</v>
      </c>
      <c r="F1491" s="181">
        <f t="shared" si="150"/>
        <v>3202</v>
      </c>
      <c r="G1491" s="181" t="str">
        <f>_xlfn.XLOOKUP(F1491,'Číselník II_stav 1. 7. 2026'!A:A,'Číselník II_stav 1. 7. 2026'!B:B,"nenalezeno",0)</f>
        <v>Sekce ÚP Ostrava II</v>
      </c>
      <c r="H1491" s="181">
        <f t="shared" si="151"/>
        <v>320200</v>
      </c>
      <c r="I1491" s="181">
        <f t="shared" si="152"/>
        <v>30</v>
      </c>
      <c r="J1491" s="181" t="str">
        <f>'FÚ_stav 1. 7. 2026'!$A$4</f>
        <v>Ředitel FÚ</v>
      </c>
      <c r="K1491" s="181" t="s">
        <v>538</v>
      </c>
      <c r="L1491" s="181" t="str">
        <f t="shared" si="153"/>
        <v>Sekce ÚP Ostrava II</v>
      </c>
      <c r="M1491" s="181" t="str">
        <f>_xlfn.XLOOKUP(I1491,'Sekce_ÚP_stav 1. 12. 2025'!$F$4:$F$71,'Sekce_ÚP_stav 1. 12. 2025'!$A$4:$A$71,"nenalezeno",0)</f>
        <v>Ředitel sekce ÚP</v>
      </c>
      <c r="N1491" s="181"/>
      <c r="O1491" s="181"/>
    </row>
    <row r="1492" spans="1:15" x14ac:dyDescent="0.25">
      <c r="A1492" s="233"/>
      <c r="B1492" s="114">
        <v>320200065</v>
      </c>
      <c r="C1492" s="115" t="s">
        <v>1922</v>
      </c>
      <c r="D1492" s="181">
        <f t="shared" si="149"/>
        <v>32</v>
      </c>
      <c r="E1492" s="181" t="str">
        <f>_xlfn.XLOOKUP(D1492,Číselník!A:A,Číselník!B:B,"nenalezeno",0)</f>
        <v>FÚ pro Moravskoslezský kraj</v>
      </c>
      <c r="F1492" s="181">
        <f t="shared" si="150"/>
        <v>3202</v>
      </c>
      <c r="G1492" s="181" t="str">
        <f>_xlfn.XLOOKUP(F1492,'Číselník II_stav 1. 7. 2026'!A:A,'Číselník II_stav 1. 7. 2026'!B:B,"nenalezeno",0)</f>
        <v>Sekce ÚP Ostrava II</v>
      </c>
      <c r="H1492" s="181">
        <f t="shared" si="151"/>
        <v>320200</v>
      </c>
      <c r="I1492" s="181">
        <f t="shared" si="152"/>
        <v>65</v>
      </c>
      <c r="J1492" s="181" t="str">
        <f>'FÚ_stav 1. 7. 2026'!$A$4</f>
        <v>Ředitel FÚ</v>
      </c>
      <c r="K1492" s="181" t="s">
        <v>538</v>
      </c>
      <c r="L1492" s="181" t="str">
        <f t="shared" si="153"/>
        <v>Sekce ÚP Ostrava II</v>
      </c>
      <c r="M1492" s="181" t="str">
        <f>_xlfn.XLOOKUP(I1492,'Sekce_ÚP_stav 1. 12. 2025'!$F$4:$F$71,'Sekce_ÚP_stav 1. 12. 2025'!$A$4:$A$71,"nenalezeno",0)</f>
        <v>Ředitel sekce ÚP</v>
      </c>
      <c r="N1492" s="181" t="str">
        <f>_xlfn.XLOOKUP(I1492,'Sekce_ÚP_stav 1. 12. 2025'!$F$4:$F$71,'Sekce_ÚP_stav 1. 12. 2025'!$C$4:$C$71,"nenalezeno",0)</f>
        <v>Oddělení sekretariátu a provozního zabezpečení</v>
      </c>
      <c r="O1492" s="181"/>
    </row>
    <row r="1493" spans="1:15" x14ac:dyDescent="0.25">
      <c r="A1493" s="233"/>
      <c r="B1493" s="114">
        <v>320200460</v>
      </c>
      <c r="C1493" s="115" t="s">
        <v>1923</v>
      </c>
      <c r="D1493" s="181">
        <f t="shared" si="149"/>
        <v>32</v>
      </c>
      <c r="E1493" s="181" t="str">
        <f>_xlfn.XLOOKUP(D1493,Číselník!A:A,Číselník!B:B,"nenalezeno",0)</f>
        <v>FÚ pro Moravskoslezský kraj</v>
      </c>
      <c r="F1493" s="181">
        <f t="shared" si="150"/>
        <v>3202</v>
      </c>
      <c r="G1493" s="181" t="str">
        <f>_xlfn.XLOOKUP(F1493,'Číselník II_stav 1. 7. 2026'!A:A,'Číselník II_stav 1. 7. 2026'!B:B,"nenalezeno",0)</f>
        <v>Sekce ÚP Ostrava II</v>
      </c>
      <c r="H1493" s="181">
        <f t="shared" si="151"/>
        <v>320200</v>
      </c>
      <c r="I1493" s="181">
        <f t="shared" si="152"/>
        <v>460</v>
      </c>
      <c r="J1493" s="181" t="str">
        <f>'FÚ_stav 1. 7. 2026'!$A$4</f>
        <v>Ředitel FÚ</v>
      </c>
      <c r="K1493" s="181" t="s">
        <v>538</v>
      </c>
      <c r="L1493" s="181" t="str">
        <f t="shared" si="153"/>
        <v>Sekce ÚP Ostrava II</v>
      </c>
      <c r="M1493" s="181" t="str">
        <f>_xlfn.XLOOKUP(I1493,'Sekce_ÚP_stav 1. 12. 2025'!$F$4:$F$71,'Sekce_ÚP_stav 1. 12. 2025'!$A$4:$A$71,"nenalezeno",0)</f>
        <v>Ředitel sekce ÚP</v>
      </c>
      <c r="N1493" s="181" t="str">
        <f>_xlfn.XLOOKUP(I1493,'Sekce_ÚP_stav 1. 12. 2025'!$F$4:$F$71,'Sekce_ÚP_stav 1. 12. 2025'!$C$4:$C$71,"nenalezeno",0)</f>
        <v>Oddělení majetkových daní</v>
      </c>
      <c r="O1493" s="181"/>
    </row>
    <row r="1494" spans="1:15" x14ac:dyDescent="0.25">
      <c r="A1494" s="233"/>
      <c r="B1494" s="114">
        <v>320200510</v>
      </c>
      <c r="C1494" s="115" t="s">
        <v>1924</v>
      </c>
      <c r="D1494" s="181">
        <f t="shared" si="149"/>
        <v>32</v>
      </c>
      <c r="E1494" s="181" t="str">
        <f>_xlfn.XLOOKUP(D1494,Číselník!A:A,Číselník!B:B,"nenalezeno",0)</f>
        <v>FÚ pro Moravskoslezský kraj</v>
      </c>
      <c r="F1494" s="181">
        <f t="shared" si="150"/>
        <v>3202</v>
      </c>
      <c r="G1494" s="181" t="str">
        <f>_xlfn.XLOOKUP(F1494,'Číselník II_stav 1. 7. 2026'!A:A,'Číselník II_stav 1. 7. 2026'!B:B,"nenalezeno",0)</f>
        <v>Sekce ÚP Ostrava II</v>
      </c>
      <c r="H1494" s="181">
        <f t="shared" si="151"/>
        <v>320200</v>
      </c>
      <c r="I1494" s="181">
        <f t="shared" si="152"/>
        <v>510</v>
      </c>
      <c r="J1494" s="181" t="str">
        <f>'FÚ_stav 1. 7. 2026'!$A$4</f>
        <v>Ředitel FÚ</v>
      </c>
      <c r="K1494" s="181" t="s">
        <v>538</v>
      </c>
      <c r="L1494" s="181" t="str">
        <f t="shared" si="153"/>
        <v>Sekce ÚP Ostrava II</v>
      </c>
      <c r="M1494" s="181" t="str">
        <f>_xlfn.XLOOKUP(I1494,'Sekce_ÚP_stav 1. 12. 2025'!$F$4:$F$71,'Sekce_ÚP_stav 1. 12. 2025'!$A$4:$A$71,"nenalezeno",0)</f>
        <v>Ředitel sekce ÚP</v>
      </c>
      <c r="N1494" s="181" t="str">
        <f>_xlfn.XLOOKUP(I1494,'Sekce_ÚP_stav 1. 12. 2025'!$F$4:$F$71,'Sekce_ÚP_stav 1. 12. 2025'!$C$4:$C$71,"nenalezeno",0)</f>
        <v>Oddělení správy registrů</v>
      </c>
      <c r="O1494" s="181"/>
    </row>
    <row r="1495" spans="1:15" x14ac:dyDescent="0.25">
      <c r="A1495" s="233"/>
      <c r="B1495" s="114">
        <v>320250050</v>
      </c>
      <c r="C1495" s="115" t="s">
        <v>1925</v>
      </c>
      <c r="D1495" s="181">
        <f t="shared" si="149"/>
        <v>32</v>
      </c>
      <c r="E1495" s="181" t="str">
        <f>_xlfn.XLOOKUP(D1495,Číselník!A:A,Číselník!B:B,"nenalezeno",0)</f>
        <v>FÚ pro Moravskoslezský kraj</v>
      </c>
      <c r="F1495" s="181">
        <f t="shared" si="150"/>
        <v>3202</v>
      </c>
      <c r="G1495" s="181" t="str">
        <f>_xlfn.XLOOKUP(F1495,'Číselník II_stav 1. 7. 2026'!A:A,'Číselník II_stav 1. 7. 2026'!B:B,"nenalezeno",0)</f>
        <v>Sekce ÚP Ostrava II</v>
      </c>
      <c r="H1495" s="181">
        <f t="shared" si="151"/>
        <v>320250</v>
      </c>
      <c r="I1495" s="181">
        <f t="shared" si="152"/>
        <v>50050</v>
      </c>
      <c r="J1495" s="181" t="str">
        <f>'FÚ_stav 1. 7. 2026'!$A$4</f>
        <v>Ředitel FÚ</v>
      </c>
      <c r="K1495" s="181" t="s">
        <v>538</v>
      </c>
      <c r="L1495" s="181" t="str">
        <f t="shared" si="153"/>
        <v>Sekce ÚP Ostrava II</v>
      </c>
      <c r="M1495" s="181" t="str">
        <f>_xlfn.XLOOKUP(I1495,'Sekce_ÚP_stav 1. 12. 2025'!$F$4:$F$71,'Sekce_ÚP_stav 1. 12. 2025'!$A$4:$A$71,"nenalezeno",0)</f>
        <v>Ředitel sekce ÚP</v>
      </c>
      <c r="N1495" s="181" t="str">
        <f>_xlfn.XLOOKUP(I1495,'Sekce_ÚP_stav 1. 12. 2025'!$F$4:$F$71,'Sekce_ÚP_stav 1. 12. 2025'!$C$4:$C$71,"nenalezeno",0)</f>
        <v>Odbor vyměřovací</v>
      </c>
      <c r="O1495" s="181"/>
    </row>
    <row r="1496" spans="1:15" x14ac:dyDescent="0.25">
      <c r="A1496" s="233"/>
      <c r="B1496" s="114">
        <v>320250521</v>
      </c>
      <c r="C1496" s="115" t="s">
        <v>1926</v>
      </c>
      <c r="D1496" s="181">
        <f t="shared" si="149"/>
        <v>32</v>
      </c>
      <c r="E1496" s="181" t="str">
        <f>_xlfn.XLOOKUP(D1496,Číselník!A:A,Číselník!B:B,"nenalezeno",0)</f>
        <v>FÚ pro Moravskoslezský kraj</v>
      </c>
      <c r="F1496" s="181">
        <f t="shared" si="150"/>
        <v>3202</v>
      </c>
      <c r="G1496" s="181" t="str">
        <f>_xlfn.XLOOKUP(F1496,'Číselník II_stav 1. 7. 2026'!A:A,'Číselník II_stav 1. 7. 2026'!B:B,"nenalezeno",0)</f>
        <v>Sekce ÚP Ostrava II</v>
      </c>
      <c r="H1496" s="181">
        <f t="shared" si="151"/>
        <v>320250</v>
      </c>
      <c r="I1496" s="181">
        <f t="shared" si="152"/>
        <v>50521</v>
      </c>
      <c r="J1496" s="181" t="str">
        <f>'FÚ_stav 1. 7. 2026'!$A$4</f>
        <v>Ředitel FÚ</v>
      </c>
      <c r="K1496" s="181" t="s">
        <v>538</v>
      </c>
      <c r="L1496" s="181" t="str">
        <f t="shared" si="153"/>
        <v>Sekce ÚP Ostrava II</v>
      </c>
      <c r="M1496" s="181" t="str">
        <f>_xlfn.XLOOKUP(I1496,'Sekce_ÚP_stav 1. 12. 2025'!$F$4:$F$71,'Sekce_ÚP_stav 1. 12. 2025'!$A$4:$A$71,"nenalezeno",0)</f>
        <v>Ředitel sekce ÚP</v>
      </c>
      <c r="N1496" s="181" t="str">
        <f>_xlfn.XLOOKUP(I1496,'Sekce_ÚP_stav 1. 12. 2025'!$F$4:$F$71,'Sekce_ÚP_stav 1. 12. 2025'!$C$4:$C$71,"nenalezeno",0)</f>
        <v>Odbor vyměřovací</v>
      </c>
      <c r="O1496" s="181" t="str">
        <f>_xlfn.XLOOKUP(I1496,'Sekce_ÚP_stav 1. 12. 2025'!$F$4:$F$71,'Sekce_ÚP_stav 1. 12. 2025'!$D$4:$D$71,"nenalezeno",0)</f>
        <v>Oddělení vyměřovací I</v>
      </c>
    </row>
    <row r="1497" spans="1:15" x14ac:dyDescent="0.25">
      <c r="A1497" s="233"/>
      <c r="B1497" s="114">
        <v>320250522</v>
      </c>
      <c r="C1497" s="115" t="s">
        <v>1927</v>
      </c>
      <c r="D1497" s="181">
        <f t="shared" si="149"/>
        <v>32</v>
      </c>
      <c r="E1497" s="181" t="str">
        <f>_xlfn.XLOOKUP(D1497,Číselník!A:A,Číselník!B:B,"nenalezeno",0)</f>
        <v>FÚ pro Moravskoslezský kraj</v>
      </c>
      <c r="F1497" s="181">
        <f t="shared" si="150"/>
        <v>3202</v>
      </c>
      <c r="G1497" s="181" t="str">
        <f>_xlfn.XLOOKUP(F1497,'Číselník II_stav 1. 7. 2026'!A:A,'Číselník II_stav 1. 7. 2026'!B:B,"nenalezeno",0)</f>
        <v>Sekce ÚP Ostrava II</v>
      </c>
      <c r="H1497" s="181">
        <f t="shared" si="151"/>
        <v>320250</v>
      </c>
      <c r="I1497" s="181">
        <f t="shared" si="152"/>
        <v>50522</v>
      </c>
      <c r="J1497" s="181" t="str">
        <f>'FÚ_stav 1. 7. 2026'!$A$4</f>
        <v>Ředitel FÚ</v>
      </c>
      <c r="K1497" s="181" t="s">
        <v>538</v>
      </c>
      <c r="L1497" s="181" t="str">
        <f t="shared" si="153"/>
        <v>Sekce ÚP Ostrava II</v>
      </c>
      <c r="M1497" s="181" t="str">
        <f>_xlfn.XLOOKUP(I1497,'Sekce_ÚP_stav 1. 12. 2025'!$F$4:$F$71,'Sekce_ÚP_stav 1. 12. 2025'!$A$4:$A$71,"nenalezeno",0)</f>
        <v>Ředitel sekce ÚP</v>
      </c>
      <c r="N1497" s="181" t="str">
        <f>_xlfn.XLOOKUP(I1497,'Sekce_ÚP_stav 1. 12. 2025'!$F$4:$F$71,'Sekce_ÚP_stav 1. 12. 2025'!$C$4:$C$71,"nenalezeno",0)</f>
        <v>Odbor vyměřovací</v>
      </c>
      <c r="O1497" s="181" t="str">
        <f>_xlfn.XLOOKUP(I1497,'Sekce_ÚP_stav 1. 12. 2025'!$F$4:$F$71,'Sekce_ÚP_stav 1. 12. 2025'!$D$4:$D$71,"nenalezeno",0)</f>
        <v>Oddělení vyměřovací II</v>
      </c>
    </row>
    <row r="1498" spans="1:15" x14ac:dyDescent="0.25">
      <c r="A1498" s="233"/>
      <c r="B1498" s="114">
        <v>320250523</v>
      </c>
      <c r="C1498" s="115" t="s">
        <v>1928</v>
      </c>
      <c r="D1498" s="181">
        <f t="shared" si="149"/>
        <v>32</v>
      </c>
      <c r="E1498" s="181" t="str">
        <f>_xlfn.XLOOKUP(D1498,Číselník!A:A,Číselník!B:B,"nenalezeno",0)</f>
        <v>FÚ pro Moravskoslezský kraj</v>
      </c>
      <c r="F1498" s="181">
        <f t="shared" si="150"/>
        <v>3202</v>
      </c>
      <c r="G1498" s="181" t="str">
        <f>_xlfn.XLOOKUP(F1498,'Číselník II_stav 1. 7. 2026'!A:A,'Číselník II_stav 1. 7. 2026'!B:B,"nenalezeno",0)</f>
        <v>Sekce ÚP Ostrava II</v>
      </c>
      <c r="H1498" s="181">
        <f t="shared" si="151"/>
        <v>320250</v>
      </c>
      <c r="I1498" s="181">
        <f t="shared" si="152"/>
        <v>50523</v>
      </c>
      <c r="J1498" s="181" t="str">
        <f>'FÚ_stav 1. 7. 2026'!$A$4</f>
        <v>Ředitel FÚ</v>
      </c>
      <c r="K1498" s="181" t="s">
        <v>538</v>
      </c>
      <c r="L1498" s="181" t="str">
        <f t="shared" si="153"/>
        <v>Sekce ÚP Ostrava II</v>
      </c>
      <c r="M1498" s="181" t="str">
        <f>_xlfn.XLOOKUP(I1498,'Sekce_ÚP_stav 1. 12. 2025'!$F$4:$F$71,'Sekce_ÚP_stav 1. 12. 2025'!$A$4:$A$71,"nenalezeno",0)</f>
        <v>Ředitel sekce ÚP</v>
      </c>
      <c r="N1498" s="181" t="str">
        <f>_xlfn.XLOOKUP(I1498,'Sekce_ÚP_stav 1. 12. 2025'!$F$4:$F$71,'Sekce_ÚP_stav 1. 12. 2025'!$C$4:$C$71,"nenalezeno",0)</f>
        <v>Odbor vyměřovací</v>
      </c>
      <c r="O1498" s="181" t="str">
        <f>_xlfn.XLOOKUP(I1498,'Sekce_ÚP_stav 1. 12. 2025'!$F$4:$F$71,'Sekce_ÚP_stav 1. 12. 2025'!$D$4:$D$71,"nenalezeno",0)</f>
        <v>Oddělení vyměřovací III</v>
      </c>
    </row>
    <row r="1499" spans="1:15" x14ac:dyDescent="0.25">
      <c r="A1499" s="233"/>
      <c r="B1499" s="114">
        <v>320260050</v>
      </c>
      <c r="C1499" s="115" t="s">
        <v>1929</v>
      </c>
      <c r="D1499" s="181">
        <f t="shared" si="149"/>
        <v>32</v>
      </c>
      <c r="E1499" s="181" t="str">
        <f>_xlfn.XLOOKUP(D1499,Číselník!A:A,Číselník!B:B,"nenalezeno",0)</f>
        <v>FÚ pro Moravskoslezský kraj</v>
      </c>
      <c r="F1499" s="181">
        <f t="shared" si="150"/>
        <v>3202</v>
      </c>
      <c r="G1499" s="181" t="str">
        <f>_xlfn.XLOOKUP(F1499,'Číselník II_stav 1. 7. 2026'!A:A,'Číselník II_stav 1. 7. 2026'!B:B,"nenalezeno",0)</f>
        <v>Sekce ÚP Ostrava II</v>
      </c>
      <c r="H1499" s="181">
        <f t="shared" si="151"/>
        <v>320260</v>
      </c>
      <c r="I1499" s="181">
        <f t="shared" si="152"/>
        <v>60050</v>
      </c>
      <c r="J1499" s="181" t="str">
        <f>'FÚ_stav 1. 7. 2026'!$A$4</f>
        <v>Ředitel FÚ</v>
      </c>
      <c r="K1499" s="181" t="s">
        <v>538</v>
      </c>
      <c r="L1499" s="181" t="str">
        <f t="shared" si="153"/>
        <v>Sekce ÚP Ostrava II</v>
      </c>
      <c r="M1499" s="181" t="str">
        <f>_xlfn.XLOOKUP(I1499,'Sekce_ÚP_stav 1. 12. 2025'!$F$4:$F$71,'Sekce_ÚP_stav 1. 12. 2025'!$A$4:$A$71,"nenalezeno",0)</f>
        <v>Ředitel sekce ÚP</v>
      </c>
      <c r="N1499" s="181" t="str">
        <f>_xlfn.XLOOKUP(I1499,'Sekce_ÚP_stav 1. 12. 2025'!$F$4:$F$71,'Sekce_ÚP_stav 1. 12. 2025'!$C$4:$C$71,"nenalezeno",0)</f>
        <v>Odbor kontrolní</v>
      </c>
      <c r="O1499" s="181"/>
    </row>
    <row r="1500" spans="1:15" x14ac:dyDescent="0.25">
      <c r="A1500" s="233"/>
      <c r="B1500" s="114">
        <v>320260561</v>
      </c>
      <c r="C1500" s="115" t="s">
        <v>1930</v>
      </c>
      <c r="D1500" s="181">
        <f t="shared" si="149"/>
        <v>32</v>
      </c>
      <c r="E1500" s="181" t="str">
        <f>_xlfn.XLOOKUP(D1500,Číselník!A:A,Číselník!B:B,"nenalezeno",0)</f>
        <v>FÚ pro Moravskoslezský kraj</v>
      </c>
      <c r="F1500" s="181">
        <f t="shared" si="150"/>
        <v>3202</v>
      </c>
      <c r="G1500" s="181" t="str">
        <f>_xlfn.XLOOKUP(F1500,'Číselník II_stav 1. 7. 2026'!A:A,'Číselník II_stav 1. 7. 2026'!B:B,"nenalezeno",0)</f>
        <v>Sekce ÚP Ostrava II</v>
      </c>
      <c r="H1500" s="181">
        <f t="shared" si="151"/>
        <v>320260</v>
      </c>
      <c r="I1500" s="181">
        <f t="shared" si="152"/>
        <v>60561</v>
      </c>
      <c r="J1500" s="181" t="str">
        <f>'FÚ_stav 1. 7. 2026'!$A$4</f>
        <v>Ředitel FÚ</v>
      </c>
      <c r="K1500" s="181" t="s">
        <v>538</v>
      </c>
      <c r="L1500" s="181" t="str">
        <f t="shared" si="153"/>
        <v>Sekce ÚP Ostrava II</v>
      </c>
      <c r="M1500" s="181" t="str">
        <f>_xlfn.XLOOKUP(I1500,'Sekce_ÚP_stav 1. 12. 2025'!$F$4:$F$71,'Sekce_ÚP_stav 1. 12. 2025'!$A$4:$A$71,"nenalezeno",0)</f>
        <v>Ředitel sekce ÚP</v>
      </c>
      <c r="N1500" s="181" t="str">
        <f>_xlfn.XLOOKUP(I1500,'Sekce_ÚP_stav 1. 12. 2025'!$F$4:$F$71,'Sekce_ÚP_stav 1. 12. 2025'!$C$4:$C$71,"nenalezeno",0)</f>
        <v>Odbor kontrolní</v>
      </c>
      <c r="O1500" s="181" t="str">
        <f>_xlfn.XLOOKUP(I1500,'Sekce_ÚP_stav 1. 12. 2025'!$F$4:$F$71,'Sekce_ÚP_stav 1. 12. 2025'!$D$4:$D$71,"nenalezeno",0)</f>
        <v>Oddělení kontrolní I</v>
      </c>
    </row>
    <row r="1501" spans="1:15" x14ac:dyDescent="0.25">
      <c r="A1501" s="233"/>
      <c r="B1501" s="114">
        <v>320260562</v>
      </c>
      <c r="C1501" s="115" t="s">
        <v>1931</v>
      </c>
      <c r="D1501" s="181">
        <f t="shared" si="149"/>
        <v>32</v>
      </c>
      <c r="E1501" s="181" t="str">
        <f>_xlfn.XLOOKUP(D1501,Číselník!A:A,Číselník!B:B,"nenalezeno",0)</f>
        <v>FÚ pro Moravskoslezský kraj</v>
      </c>
      <c r="F1501" s="181">
        <f t="shared" si="150"/>
        <v>3202</v>
      </c>
      <c r="G1501" s="181" t="str">
        <f>_xlfn.XLOOKUP(F1501,'Číselník II_stav 1. 7. 2026'!A:A,'Číselník II_stav 1. 7. 2026'!B:B,"nenalezeno",0)</f>
        <v>Sekce ÚP Ostrava II</v>
      </c>
      <c r="H1501" s="181">
        <f t="shared" si="151"/>
        <v>320260</v>
      </c>
      <c r="I1501" s="181">
        <f t="shared" si="152"/>
        <v>60562</v>
      </c>
      <c r="J1501" s="181" t="str">
        <f>'FÚ_stav 1. 7. 2026'!$A$4</f>
        <v>Ředitel FÚ</v>
      </c>
      <c r="K1501" s="181" t="s">
        <v>538</v>
      </c>
      <c r="L1501" s="181" t="str">
        <f t="shared" si="153"/>
        <v>Sekce ÚP Ostrava II</v>
      </c>
      <c r="M1501" s="181" t="str">
        <f>_xlfn.XLOOKUP(I1501,'Sekce_ÚP_stav 1. 12. 2025'!$F$4:$F$71,'Sekce_ÚP_stav 1. 12. 2025'!$A$4:$A$71,"nenalezeno",0)</f>
        <v>Ředitel sekce ÚP</v>
      </c>
      <c r="N1501" s="181" t="str">
        <f>_xlfn.XLOOKUP(I1501,'Sekce_ÚP_stav 1. 12. 2025'!$F$4:$F$71,'Sekce_ÚP_stav 1. 12. 2025'!$C$4:$C$71,"nenalezeno",0)</f>
        <v>Odbor kontrolní</v>
      </c>
      <c r="O1501" s="181" t="str">
        <f>_xlfn.XLOOKUP(I1501,'Sekce_ÚP_stav 1. 12. 2025'!$F$4:$F$71,'Sekce_ÚP_stav 1. 12. 2025'!$D$4:$D$71,"nenalezeno",0)</f>
        <v>Oddělení kontrolní II</v>
      </c>
    </row>
    <row r="1502" spans="1:15" x14ac:dyDescent="0.25">
      <c r="A1502" s="233"/>
      <c r="B1502" s="114">
        <v>320260563</v>
      </c>
      <c r="C1502" s="115" t="s">
        <v>1932</v>
      </c>
      <c r="D1502" s="181">
        <f t="shared" si="149"/>
        <v>32</v>
      </c>
      <c r="E1502" s="181" t="str">
        <f>_xlfn.XLOOKUP(D1502,Číselník!A:A,Číselník!B:B,"nenalezeno",0)</f>
        <v>FÚ pro Moravskoslezský kraj</v>
      </c>
      <c r="F1502" s="181">
        <f t="shared" si="150"/>
        <v>3202</v>
      </c>
      <c r="G1502" s="181" t="str">
        <f>_xlfn.XLOOKUP(F1502,'Číselník II_stav 1. 7. 2026'!A:A,'Číselník II_stav 1. 7. 2026'!B:B,"nenalezeno",0)</f>
        <v>Sekce ÚP Ostrava II</v>
      </c>
      <c r="H1502" s="181">
        <f t="shared" si="151"/>
        <v>320260</v>
      </c>
      <c r="I1502" s="181">
        <f t="shared" si="152"/>
        <v>60563</v>
      </c>
      <c r="J1502" s="181" t="str">
        <f>'FÚ_stav 1. 7. 2026'!$A$4</f>
        <v>Ředitel FÚ</v>
      </c>
      <c r="K1502" s="181" t="s">
        <v>538</v>
      </c>
      <c r="L1502" s="181" t="str">
        <f t="shared" si="153"/>
        <v>Sekce ÚP Ostrava II</v>
      </c>
      <c r="M1502" s="181" t="str">
        <f>_xlfn.XLOOKUP(I1502,'Sekce_ÚP_stav 1. 12. 2025'!$F$4:$F$71,'Sekce_ÚP_stav 1. 12. 2025'!$A$4:$A$71,"nenalezeno",0)</f>
        <v>Ředitel sekce ÚP</v>
      </c>
      <c r="N1502" s="181" t="str">
        <f>_xlfn.XLOOKUP(I1502,'Sekce_ÚP_stav 1. 12. 2025'!$F$4:$F$71,'Sekce_ÚP_stav 1. 12. 2025'!$C$4:$C$71,"nenalezeno",0)</f>
        <v>Odbor kontrolní</v>
      </c>
      <c r="O1502" s="181" t="str">
        <f>_xlfn.XLOOKUP(I1502,'Sekce_ÚP_stav 1. 12. 2025'!$F$4:$F$71,'Sekce_ÚP_stav 1. 12. 2025'!$D$4:$D$71,"nenalezeno",0)</f>
        <v>Oddělení kontrolní III</v>
      </c>
    </row>
    <row r="1503" spans="1:15" x14ac:dyDescent="0.25">
      <c r="A1503" s="233"/>
      <c r="B1503" s="114">
        <v>320300030</v>
      </c>
      <c r="C1503" s="115" t="s">
        <v>1933</v>
      </c>
      <c r="D1503" s="181">
        <f t="shared" si="149"/>
        <v>32</v>
      </c>
      <c r="E1503" s="181" t="str">
        <f>_xlfn.XLOOKUP(D1503,Číselník!A:A,Číselník!B:B,"nenalezeno",0)</f>
        <v>FÚ pro Moravskoslezský kraj</v>
      </c>
      <c r="F1503" s="181">
        <f t="shared" si="150"/>
        <v>3203</v>
      </c>
      <c r="G1503" s="181" t="str">
        <f>_xlfn.XLOOKUP(F1503,'Číselník II_stav 1. 7. 2026'!A:A,'Číselník II_stav 1. 7. 2026'!B:B,"nenalezeno",0)</f>
        <v>Sekce ÚP Ostrava III</v>
      </c>
      <c r="H1503" s="181">
        <f t="shared" si="151"/>
        <v>320300</v>
      </c>
      <c r="I1503" s="181">
        <f t="shared" si="152"/>
        <v>30</v>
      </c>
      <c r="J1503" s="181" t="str">
        <f>'FÚ_stav 1. 7. 2026'!$A$4</f>
        <v>Ředitel FÚ</v>
      </c>
      <c r="K1503" s="181" t="s">
        <v>539</v>
      </c>
      <c r="L1503" s="181" t="str">
        <f t="shared" si="153"/>
        <v>Sekce ÚP Ostrava III</v>
      </c>
      <c r="M1503" s="181" t="str">
        <f>_xlfn.XLOOKUP(I1503,'Sekce_ÚP_stav 1. 12. 2025'!$F$4:$F$71,'Sekce_ÚP_stav 1. 12. 2025'!$A$4:$A$71,"nenalezeno",0)</f>
        <v>Ředitel sekce ÚP</v>
      </c>
      <c r="N1503" s="181"/>
      <c r="O1503" s="181"/>
    </row>
    <row r="1504" spans="1:15" x14ac:dyDescent="0.25">
      <c r="A1504" s="233"/>
      <c r="B1504" s="114">
        <v>320300065</v>
      </c>
      <c r="C1504" s="115" t="s">
        <v>1934</v>
      </c>
      <c r="D1504" s="181">
        <f t="shared" si="149"/>
        <v>32</v>
      </c>
      <c r="E1504" s="181" t="str">
        <f>_xlfn.XLOOKUP(D1504,Číselník!A:A,Číselník!B:B,"nenalezeno",0)</f>
        <v>FÚ pro Moravskoslezský kraj</v>
      </c>
      <c r="F1504" s="181">
        <f t="shared" si="150"/>
        <v>3203</v>
      </c>
      <c r="G1504" s="181" t="str">
        <f>_xlfn.XLOOKUP(F1504,'Číselník II_stav 1. 7. 2026'!A:A,'Číselník II_stav 1. 7. 2026'!B:B,"nenalezeno",0)</f>
        <v>Sekce ÚP Ostrava III</v>
      </c>
      <c r="H1504" s="181">
        <f t="shared" si="151"/>
        <v>320300</v>
      </c>
      <c r="I1504" s="181">
        <f t="shared" si="152"/>
        <v>65</v>
      </c>
      <c r="J1504" s="181" t="str">
        <f>'FÚ_stav 1. 7. 2026'!$A$4</f>
        <v>Ředitel FÚ</v>
      </c>
      <c r="K1504" s="181" t="s">
        <v>539</v>
      </c>
      <c r="L1504" s="181" t="str">
        <f t="shared" si="153"/>
        <v>Sekce ÚP Ostrava III</v>
      </c>
      <c r="M1504" s="181" t="str">
        <f>_xlfn.XLOOKUP(I1504,'Sekce_ÚP_stav 1. 12. 2025'!$F$4:$F$71,'Sekce_ÚP_stav 1. 12. 2025'!$A$4:$A$71,"nenalezeno",0)</f>
        <v>Ředitel sekce ÚP</v>
      </c>
      <c r="N1504" s="181" t="str">
        <f>_xlfn.XLOOKUP(I1504,'Sekce_ÚP_stav 1. 12. 2025'!$F$4:$F$71,'Sekce_ÚP_stav 1. 12. 2025'!$C$4:$C$71,"nenalezeno",0)</f>
        <v>Oddělení sekretariátu a provozního zabezpečení</v>
      </c>
      <c r="O1504" s="181"/>
    </row>
    <row r="1505" spans="1:15" x14ac:dyDescent="0.25">
      <c r="A1505" s="233"/>
      <c r="B1505" s="114">
        <v>320300460</v>
      </c>
      <c r="C1505" s="115" t="s">
        <v>1935</v>
      </c>
      <c r="D1505" s="181">
        <f t="shared" si="149"/>
        <v>32</v>
      </c>
      <c r="E1505" s="181" t="str">
        <f>_xlfn.XLOOKUP(D1505,Číselník!A:A,Číselník!B:B,"nenalezeno",0)</f>
        <v>FÚ pro Moravskoslezský kraj</v>
      </c>
      <c r="F1505" s="181">
        <f t="shared" si="150"/>
        <v>3203</v>
      </c>
      <c r="G1505" s="181" t="str">
        <f>_xlfn.XLOOKUP(F1505,'Číselník II_stav 1. 7. 2026'!A:A,'Číselník II_stav 1. 7. 2026'!B:B,"nenalezeno",0)</f>
        <v>Sekce ÚP Ostrava III</v>
      </c>
      <c r="H1505" s="181">
        <f t="shared" si="151"/>
        <v>320300</v>
      </c>
      <c r="I1505" s="181">
        <f t="shared" si="152"/>
        <v>460</v>
      </c>
      <c r="J1505" s="181" t="str">
        <f>'FÚ_stav 1. 7. 2026'!$A$4</f>
        <v>Ředitel FÚ</v>
      </c>
      <c r="K1505" s="181" t="s">
        <v>539</v>
      </c>
      <c r="L1505" s="181" t="str">
        <f t="shared" si="153"/>
        <v>Sekce ÚP Ostrava III</v>
      </c>
      <c r="M1505" s="181" t="str">
        <f>_xlfn.XLOOKUP(I1505,'Sekce_ÚP_stav 1. 12. 2025'!$F$4:$F$71,'Sekce_ÚP_stav 1. 12. 2025'!$A$4:$A$71,"nenalezeno",0)</f>
        <v>Ředitel sekce ÚP</v>
      </c>
      <c r="N1505" s="181" t="str">
        <f>_xlfn.XLOOKUP(I1505,'Sekce_ÚP_stav 1. 12. 2025'!$F$4:$F$71,'Sekce_ÚP_stav 1. 12. 2025'!$C$4:$C$71,"nenalezeno",0)</f>
        <v>Oddělení majetkových daní</v>
      </c>
      <c r="O1505" s="181"/>
    </row>
    <row r="1506" spans="1:15" x14ac:dyDescent="0.25">
      <c r="A1506" s="233"/>
      <c r="B1506" s="114">
        <v>320300510</v>
      </c>
      <c r="C1506" s="115" t="s">
        <v>1936</v>
      </c>
      <c r="D1506" s="181">
        <f t="shared" si="149"/>
        <v>32</v>
      </c>
      <c r="E1506" s="181" t="str">
        <f>_xlfn.XLOOKUP(D1506,Číselník!A:A,Číselník!B:B,"nenalezeno",0)</f>
        <v>FÚ pro Moravskoslezský kraj</v>
      </c>
      <c r="F1506" s="181">
        <f t="shared" si="150"/>
        <v>3203</v>
      </c>
      <c r="G1506" s="181" t="str">
        <f>_xlfn.XLOOKUP(F1506,'Číselník II_stav 1. 7. 2026'!A:A,'Číselník II_stav 1. 7. 2026'!B:B,"nenalezeno",0)</f>
        <v>Sekce ÚP Ostrava III</v>
      </c>
      <c r="H1506" s="181">
        <f t="shared" si="151"/>
        <v>320300</v>
      </c>
      <c r="I1506" s="181">
        <f t="shared" si="152"/>
        <v>510</v>
      </c>
      <c r="J1506" s="181" t="str">
        <f>'FÚ_stav 1. 7. 2026'!$A$4</f>
        <v>Ředitel FÚ</v>
      </c>
      <c r="K1506" s="181" t="s">
        <v>539</v>
      </c>
      <c r="L1506" s="181" t="str">
        <f t="shared" si="153"/>
        <v>Sekce ÚP Ostrava III</v>
      </c>
      <c r="M1506" s="181" t="str">
        <f>_xlfn.XLOOKUP(I1506,'Sekce_ÚP_stav 1. 12. 2025'!$F$4:$F$71,'Sekce_ÚP_stav 1. 12. 2025'!$A$4:$A$71,"nenalezeno",0)</f>
        <v>Ředitel sekce ÚP</v>
      </c>
      <c r="N1506" s="181" t="str">
        <f>_xlfn.XLOOKUP(I1506,'Sekce_ÚP_stav 1. 12. 2025'!$F$4:$F$71,'Sekce_ÚP_stav 1. 12. 2025'!$C$4:$C$71,"nenalezeno",0)</f>
        <v>Oddělení správy registrů</v>
      </c>
      <c r="O1506" s="181"/>
    </row>
    <row r="1507" spans="1:15" x14ac:dyDescent="0.25">
      <c r="A1507" s="233"/>
      <c r="B1507" s="114">
        <v>320350050</v>
      </c>
      <c r="C1507" s="115" t="s">
        <v>1937</v>
      </c>
      <c r="D1507" s="181">
        <f t="shared" si="149"/>
        <v>32</v>
      </c>
      <c r="E1507" s="181" t="str">
        <f>_xlfn.XLOOKUP(D1507,Číselník!A:A,Číselník!B:B,"nenalezeno",0)</f>
        <v>FÚ pro Moravskoslezský kraj</v>
      </c>
      <c r="F1507" s="181">
        <f t="shared" si="150"/>
        <v>3203</v>
      </c>
      <c r="G1507" s="181" t="str">
        <f>_xlfn.XLOOKUP(F1507,'Číselník II_stav 1. 7. 2026'!A:A,'Číselník II_stav 1. 7. 2026'!B:B,"nenalezeno",0)</f>
        <v>Sekce ÚP Ostrava III</v>
      </c>
      <c r="H1507" s="181">
        <f t="shared" si="151"/>
        <v>320350</v>
      </c>
      <c r="I1507" s="181">
        <f t="shared" si="152"/>
        <v>50050</v>
      </c>
      <c r="J1507" s="181" t="str">
        <f>'FÚ_stav 1. 7. 2026'!$A$4</f>
        <v>Ředitel FÚ</v>
      </c>
      <c r="K1507" s="181" t="s">
        <v>539</v>
      </c>
      <c r="L1507" s="181" t="str">
        <f t="shared" si="153"/>
        <v>Sekce ÚP Ostrava III</v>
      </c>
      <c r="M1507" s="181" t="str">
        <f>_xlfn.XLOOKUP(I1507,'Sekce_ÚP_stav 1. 12. 2025'!$F$4:$F$71,'Sekce_ÚP_stav 1. 12. 2025'!$A$4:$A$71,"nenalezeno",0)</f>
        <v>Ředitel sekce ÚP</v>
      </c>
      <c r="N1507" s="181" t="str">
        <f>_xlfn.XLOOKUP(I1507,'Sekce_ÚP_stav 1. 12. 2025'!$F$4:$F$71,'Sekce_ÚP_stav 1. 12. 2025'!$C$4:$C$71,"nenalezeno",0)</f>
        <v>Odbor vyměřovací</v>
      </c>
      <c r="O1507" s="181"/>
    </row>
    <row r="1508" spans="1:15" x14ac:dyDescent="0.25">
      <c r="A1508" s="233"/>
      <c r="B1508" s="114">
        <v>320350521</v>
      </c>
      <c r="C1508" s="115" t="s">
        <v>1938</v>
      </c>
      <c r="D1508" s="181">
        <f t="shared" si="149"/>
        <v>32</v>
      </c>
      <c r="E1508" s="181" t="str">
        <f>_xlfn.XLOOKUP(D1508,Číselník!A:A,Číselník!B:B,"nenalezeno",0)</f>
        <v>FÚ pro Moravskoslezský kraj</v>
      </c>
      <c r="F1508" s="181">
        <f t="shared" si="150"/>
        <v>3203</v>
      </c>
      <c r="G1508" s="181" t="str">
        <f>_xlfn.XLOOKUP(F1508,'Číselník II_stav 1. 7. 2026'!A:A,'Číselník II_stav 1. 7. 2026'!B:B,"nenalezeno",0)</f>
        <v>Sekce ÚP Ostrava III</v>
      </c>
      <c r="H1508" s="181">
        <f t="shared" si="151"/>
        <v>320350</v>
      </c>
      <c r="I1508" s="181">
        <f t="shared" si="152"/>
        <v>50521</v>
      </c>
      <c r="J1508" s="181" t="str">
        <f>'FÚ_stav 1. 7. 2026'!$A$4</f>
        <v>Ředitel FÚ</v>
      </c>
      <c r="K1508" s="181" t="s">
        <v>539</v>
      </c>
      <c r="L1508" s="181" t="str">
        <f t="shared" si="153"/>
        <v>Sekce ÚP Ostrava III</v>
      </c>
      <c r="M1508" s="181" t="str">
        <f>_xlfn.XLOOKUP(I1508,'Sekce_ÚP_stav 1. 12. 2025'!$F$4:$F$71,'Sekce_ÚP_stav 1. 12. 2025'!$A$4:$A$71,"nenalezeno",0)</f>
        <v>Ředitel sekce ÚP</v>
      </c>
      <c r="N1508" s="181" t="str">
        <f>_xlfn.XLOOKUP(I1508,'Sekce_ÚP_stav 1. 12. 2025'!$F$4:$F$71,'Sekce_ÚP_stav 1. 12. 2025'!$C$4:$C$71,"nenalezeno",0)</f>
        <v>Odbor vyměřovací</v>
      </c>
      <c r="O1508" s="181" t="str">
        <f>_xlfn.XLOOKUP(I1508,'Sekce_ÚP_stav 1. 12. 2025'!$F$4:$F$71,'Sekce_ÚP_stav 1. 12. 2025'!$D$4:$D$71,"nenalezeno",0)</f>
        <v>Oddělení vyměřovací I</v>
      </c>
    </row>
    <row r="1509" spans="1:15" x14ac:dyDescent="0.25">
      <c r="A1509" s="233"/>
      <c r="B1509" s="114">
        <v>320350522</v>
      </c>
      <c r="C1509" s="115" t="s">
        <v>1939</v>
      </c>
      <c r="D1509" s="181">
        <f t="shared" si="149"/>
        <v>32</v>
      </c>
      <c r="E1509" s="181" t="str">
        <f>_xlfn.XLOOKUP(D1509,Číselník!A:A,Číselník!B:B,"nenalezeno",0)</f>
        <v>FÚ pro Moravskoslezský kraj</v>
      </c>
      <c r="F1509" s="181">
        <f t="shared" si="150"/>
        <v>3203</v>
      </c>
      <c r="G1509" s="181" t="str">
        <f>_xlfn.XLOOKUP(F1509,'Číselník II_stav 1. 7. 2026'!A:A,'Číselník II_stav 1. 7. 2026'!B:B,"nenalezeno",0)</f>
        <v>Sekce ÚP Ostrava III</v>
      </c>
      <c r="H1509" s="181">
        <f t="shared" si="151"/>
        <v>320350</v>
      </c>
      <c r="I1509" s="181">
        <f t="shared" si="152"/>
        <v>50522</v>
      </c>
      <c r="J1509" s="181" t="str">
        <f>'FÚ_stav 1. 7. 2026'!$A$4</f>
        <v>Ředitel FÚ</v>
      </c>
      <c r="K1509" s="181" t="s">
        <v>539</v>
      </c>
      <c r="L1509" s="181" t="str">
        <f t="shared" si="153"/>
        <v>Sekce ÚP Ostrava III</v>
      </c>
      <c r="M1509" s="181" t="str">
        <f>_xlfn.XLOOKUP(I1509,'Sekce_ÚP_stav 1. 12. 2025'!$F$4:$F$71,'Sekce_ÚP_stav 1. 12. 2025'!$A$4:$A$71,"nenalezeno",0)</f>
        <v>Ředitel sekce ÚP</v>
      </c>
      <c r="N1509" s="181" t="str">
        <f>_xlfn.XLOOKUP(I1509,'Sekce_ÚP_stav 1. 12. 2025'!$F$4:$F$71,'Sekce_ÚP_stav 1. 12. 2025'!$C$4:$C$71,"nenalezeno",0)</f>
        <v>Odbor vyměřovací</v>
      </c>
      <c r="O1509" s="181" t="str">
        <f>_xlfn.XLOOKUP(I1509,'Sekce_ÚP_stav 1. 12. 2025'!$F$4:$F$71,'Sekce_ÚP_stav 1. 12. 2025'!$D$4:$D$71,"nenalezeno",0)</f>
        <v>Oddělení vyměřovací II</v>
      </c>
    </row>
    <row r="1510" spans="1:15" x14ac:dyDescent="0.25">
      <c r="A1510" s="233"/>
      <c r="B1510" s="114">
        <v>320350523</v>
      </c>
      <c r="C1510" s="115" t="s">
        <v>1940</v>
      </c>
      <c r="D1510" s="181">
        <f t="shared" si="149"/>
        <v>32</v>
      </c>
      <c r="E1510" s="181" t="str">
        <f>_xlfn.XLOOKUP(D1510,Číselník!A:A,Číselník!B:B,"nenalezeno",0)</f>
        <v>FÚ pro Moravskoslezský kraj</v>
      </c>
      <c r="F1510" s="181">
        <f t="shared" si="150"/>
        <v>3203</v>
      </c>
      <c r="G1510" s="181" t="str">
        <f>_xlfn.XLOOKUP(F1510,'Číselník II_stav 1. 7. 2026'!A:A,'Číselník II_stav 1. 7. 2026'!B:B,"nenalezeno",0)</f>
        <v>Sekce ÚP Ostrava III</v>
      </c>
      <c r="H1510" s="181">
        <f t="shared" si="151"/>
        <v>320350</v>
      </c>
      <c r="I1510" s="181">
        <f t="shared" si="152"/>
        <v>50523</v>
      </c>
      <c r="J1510" s="181" t="str">
        <f>'FÚ_stav 1. 7. 2026'!$A$4</f>
        <v>Ředitel FÚ</v>
      </c>
      <c r="K1510" s="181" t="s">
        <v>539</v>
      </c>
      <c r="L1510" s="181" t="str">
        <f t="shared" si="153"/>
        <v>Sekce ÚP Ostrava III</v>
      </c>
      <c r="M1510" s="181" t="str">
        <f>_xlfn.XLOOKUP(I1510,'Sekce_ÚP_stav 1. 12. 2025'!$F$4:$F$71,'Sekce_ÚP_stav 1. 12. 2025'!$A$4:$A$71,"nenalezeno",0)</f>
        <v>Ředitel sekce ÚP</v>
      </c>
      <c r="N1510" s="181" t="str">
        <f>_xlfn.XLOOKUP(I1510,'Sekce_ÚP_stav 1. 12. 2025'!$F$4:$F$71,'Sekce_ÚP_stav 1. 12. 2025'!$C$4:$C$71,"nenalezeno",0)</f>
        <v>Odbor vyměřovací</v>
      </c>
      <c r="O1510" s="181" t="str">
        <f>_xlfn.XLOOKUP(I1510,'Sekce_ÚP_stav 1. 12. 2025'!$F$4:$F$71,'Sekce_ÚP_stav 1. 12. 2025'!$D$4:$D$71,"nenalezeno",0)</f>
        <v>Oddělení vyměřovací III</v>
      </c>
    </row>
    <row r="1511" spans="1:15" x14ac:dyDescent="0.25">
      <c r="A1511" s="233"/>
      <c r="B1511" s="114">
        <v>320350524</v>
      </c>
      <c r="C1511" s="115" t="s">
        <v>1941</v>
      </c>
      <c r="D1511" s="181">
        <f t="shared" si="149"/>
        <v>32</v>
      </c>
      <c r="E1511" s="181" t="str">
        <f>_xlfn.XLOOKUP(D1511,Číselník!A:A,Číselník!B:B,"nenalezeno",0)</f>
        <v>FÚ pro Moravskoslezský kraj</v>
      </c>
      <c r="F1511" s="181">
        <f t="shared" si="150"/>
        <v>3203</v>
      </c>
      <c r="G1511" s="181" t="str">
        <f>_xlfn.XLOOKUP(F1511,'Číselník II_stav 1. 7. 2026'!A:A,'Číselník II_stav 1. 7. 2026'!B:B,"nenalezeno",0)</f>
        <v>Sekce ÚP Ostrava III</v>
      </c>
      <c r="H1511" s="181">
        <f t="shared" si="151"/>
        <v>320350</v>
      </c>
      <c r="I1511" s="181">
        <f t="shared" si="152"/>
        <v>50524</v>
      </c>
      <c r="J1511" s="181" t="str">
        <f>'FÚ_stav 1. 7. 2026'!$A$4</f>
        <v>Ředitel FÚ</v>
      </c>
      <c r="K1511" s="181" t="s">
        <v>539</v>
      </c>
      <c r="L1511" s="181" t="str">
        <f t="shared" si="153"/>
        <v>Sekce ÚP Ostrava III</v>
      </c>
      <c r="M1511" s="181" t="str">
        <f>_xlfn.XLOOKUP(I1511,'Sekce_ÚP_stav 1. 12. 2025'!$F$4:$F$71,'Sekce_ÚP_stav 1. 12. 2025'!$A$4:$A$71,"nenalezeno",0)</f>
        <v>Ředitel sekce ÚP</v>
      </c>
      <c r="N1511" s="181" t="str">
        <f>_xlfn.XLOOKUP(I1511,'Sekce_ÚP_stav 1. 12. 2025'!$F$4:$F$71,'Sekce_ÚP_stav 1. 12. 2025'!$C$4:$C$71,"nenalezeno",0)</f>
        <v>Odbor vyměřovací</v>
      </c>
      <c r="O1511" s="181" t="str">
        <f>_xlfn.XLOOKUP(I1511,'Sekce_ÚP_stav 1. 12. 2025'!$F$4:$F$71,'Sekce_ÚP_stav 1. 12. 2025'!$D$4:$D$71,"nenalezeno",0)</f>
        <v>Oddělení vyměřovací IV</v>
      </c>
    </row>
    <row r="1512" spans="1:15" x14ac:dyDescent="0.25">
      <c r="A1512" s="233"/>
      <c r="B1512" s="114">
        <v>320360050</v>
      </c>
      <c r="C1512" s="115" t="s">
        <v>1942</v>
      </c>
      <c r="D1512" s="181">
        <f t="shared" si="149"/>
        <v>32</v>
      </c>
      <c r="E1512" s="181" t="str">
        <f>_xlfn.XLOOKUP(D1512,Číselník!A:A,Číselník!B:B,"nenalezeno",0)</f>
        <v>FÚ pro Moravskoslezský kraj</v>
      </c>
      <c r="F1512" s="181">
        <f t="shared" si="150"/>
        <v>3203</v>
      </c>
      <c r="G1512" s="181" t="str">
        <f>_xlfn.XLOOKUP(F1512,'Číselník II_stav 1. 7. 2026'!A:A,'Číselník II_stav 1. 7. 2026'!B:B,"nenalezeno",0)</f>
        <v>Sekce ÚP Ostrava III</v>
      </c>
      <c r="H1512" s="181">
        <f t="shared" si="151"/>
        <v>320360</v>
      </c>
      <c r="I1512" s="181">
        <f t="shared" si="152"/>
        <v>60050</v>
      </c>
      <c r="J1512" s="181" t="str">
        <f>'FÚ_stav 1. 7. 2026'!$A$4</f>
        <v>Ředitel FÚ</v>
      </c>
      <c r="K1512" s="181" t="s">
        <v>539</v>
      </c>
      <c r="L1512" s="181" t="str">
        <f t="shared" si="153"/>
        <v>Sekce ÚP Ostrava III</v>
      </c>
      <c r="M1512" s="181" t="str">
        <f>_xlfn.XLOOKUP(I1512,'Sekce_ÚP_stav 1. 12. 2025'!$F$4:$F$71,'Sekce_ÚP_stav 1. 12. 2025'!$A$4:$A$71,"nenalezeno",0)</f>
        <v>Ředitel sekce ÚP</v>
      </c>
      <c r="N1512" s="181" t="str">
        <f>_xlfn.XLOOKUP(I1512,'Sekce_ÚP_stav 1. 12. 2025'!$F$4:$F$71,'Sekce_ÚP_stav 1. 12. 2025'!$C$4:$C$71,"nenalezeno",0)</f>
        <v>Odbor kontrolní</v>
      </c>
      <c r="O1512" s="181"/>
    </row>
    <row r="1513" spans="1:15" x14ac:dyDescent="0.25">
      <c r="A1513" s="233"/>
      <c r="B1513" s="114">
        <v>320360561</v>
      </c>
      <c r="C1513" s="115" t="s">
        <v>1943</v>
      </c>
      <c r="D1513" s="181">
        <f t="shared" si="149"/>
        <v>32</v>
      </c>
      <c r="E1513" s="181" t="str">
        <f>_xlfn.XLOOKUP(D1513,Číselník!A:A,Číselník!B:B,"nenalezeno",0)</f>
        <v>FÚ pro Moravskoslezský kraj</v>
      </c>
      <c r="F1513" s="181">
        <f t="shared" si="150"/>
        <v>3203</v>
      </c>
      <c r="G1513" s="181" t="str">
        <f>_xlfn.XLOOKUP(F1513,'Číselník II_stav 1. 7. 2026'!A:A,'Číselník II_stav 1. 7. 2026'!B:B,"nenalezeno",0)</f>
        <v>Sekce ÚP Ostrava III</v>
      </c>
      <c r="H1513" s="181">
        <f t="shared" si="151"/>
        <v>320360</v>
      </c>
      <c r="I1513" s="181">
        <f t="shared" si="152"/>
        <v>60561</v>
      </c>
      <c r="J1513" s="181" t="str">
        <f>'FÚ_stav 1. 7. 2026'!$A$4</f>
        <v>Ředitel FÚ</v>
      </c>
      <c r="K1513" s="181" t="s">
        <v>539</v>
      </c>
      <c r="L1513" s="181" t="str">
        <f t="shared" si="153"/>
        <v>Sekce ÚP Ostrava III</v>
      </c>
      <c r="M1513" s="181" t="str">
        <f>_xlfn.XLOOKUP(I1513,'Sekce_ÚP_stav 1. 12. 2025'!$F$4:$F$71,'Sekce_ÚP_stav 1. 12. 2025'!$A$4:$A$71,"nenalezeno",0)</f>
        <v>Ředitel sekce ÚP</v>
      </c>
      <c r="N1513" s="181" t="str">
        <f>_xlfn.XLOOKUP(I1513,'Sekce_ÚP_stav 1. 12. 2025'!$F$4:$F$71,'Sekce_ÚP_stav 1. 12. 2025'!$C$4:$C$71,"nenalezeno",0)</f>
        <v>Odbor kontrolní</v>
      </c>
      <c r="O1513" s="181" t="str">
        <f>_xlfn.XLOOKUP(I1513,'Sekce_ÚP_stav 1. 12. 2025'!$F$4:$F$71,'Sekce_ÚP_stav 1. 12. 2025'!$D$4:$D$71,"nenalezeno",0)</f>
        <v>Oddělení kontrolní I</v>
      </c>
    </row>
    <row r="1514" spans="1:15" x14ac:dyDescent="0.25">
      <c r="A1514" s="233"/>
      <c r="B1514" s="114">
        <v>320360562</v>
      </c>
      <c r="C1514" s="115" t="s">
        <v>1944</v>
      </c>
      <c r="D1514" s="181">
        <f t="shared" si="149"/>
        <v>32</v>
      </c>
      <c r="E1514" s="181" t="str">
        <f>_xlfn.XLOOKUP(D1514,Číselník!A:A,Číselník!B:B,"nenalezeno",0)</f>
        <v>FÚ pro Moravskoslezský kraj</v>
      </c>
      <c r="F1514" s="181">
        <f t="shared" si="150"/>
        <v>3203</v>
      </c>
      <c r="G1514" s="181" t="str">
        <f>_xlfn.XLOOKUP(F1514,'Číselník II_stav 1. 7. 2026'!A:A,'Číselník II_stav 1. 7. 2026'!B:B,"nenalezeno",0)</f>
        <v>Sekce ÚP Ostrava III</v>
      </c>
      <c r="H1514" s="181">
        <f t="shared" si="151"/>
        <v>320360</v>
      </c>
      <c r="I1514" s="181">
        <f t="shared" si="152"/>
        <v>60562</v>
      </c>
      <c r="J1514" s="181" t="str">
        <f>'FÚ_stav 1. 7. 2026'!$A$4</f>
        <v>Ředitel FÚ</v>
      </c>
      <c r="K1514" s="181" t="s">
        <v>539</v>
      </c>
      <c r="L1514" s="181" t="str">
        <f t="shared" si="153"/>
        <v>Sekce ÚP Ostrava III</v>
      </c>
      <c r="M1514" s="181" t="str">
        <f>_xlfn.XLOOKUP(I1514,'Sekce_ÚP_stav 1. 12. 2025'!$F$4:$F$71,'Sekce_ÚP_stav 1. 12. 2025'!$A$4:$A$71,"nenalezeno",0)</f>
        <v>Ředitel sekce ÚP</v>
      </c>
      <c r="N1514" s="181" t="str">
        <f>_xlfn.XLOOKUP(I1514,'Sekce_ÚP_stav 1. 12. 2025'!$F$4:$F$71,'Sekce_ÚP_stav 1. 12. 2025'!$C$4:$C$71,"nenalezeno",0)</f>
        <v>Odbor kontrolní</v>
      </c>
      <c r="O1514" s="181" t="str">
        <f>_xlfn.XLOOKUP(I1514,'Sekce_ÚP_stav 1. 12. 2025'!$F$4:$F$71,'Sekce_ÚP_stav 1. 12. 2025'!$D$4:$D$71,"nenalezeno",0)</f>
        <v>Oddělení kontrolní II</v>
      </c>
    </row>
    <row r="1515" spans="1:15" x14ac:dyDescent="0.25">
      <c r="A1515" s="233"/>
      <c r="B1515" s="114">
        <v>320360563</v>
      </c>
      <c r="C1515" s="115" t="s">
        <v>1945</v>
      </c>
      <c r="D1515" s="181">
        <f t="shared" si="149"/>
        <v>32</v>
      </c>
      <c r="E1515" s="181" t="str">
        <f>_xlfn.XLOOKUP(D1515,Číselník!A:A,Číselník!B:B,"nenalezeno",0)</f>
        <v>FÚ pro Moravskoslezský kraj</v>
      </c>
      <c r="F1515" s="181">
        <f t="shared" si="150"/>
        <v>3203</v>
      </c>
      <c r="G1515" s="181" t="str">
        <f>_xlfn.XLOOKUP(F1515,'Číselník II_stav 1. 7. 2026'!A:A,'Číselník II_stav 1. 7. 2026'!B:B,"nenalezeno",0)</f>
        <v>Sekce ÚP Ostrava III</v>
      </c>
      <c r="H1515" s="181">
        <f t="shared" si="151"/>
        <v>320360</v>
      </c>
      <c r="I1515" s="181">
        <f t="shared" si="152"/>
        <v>60563</v>
      </c>
      <c r="J1515" s="181" t="str">
        <f>'FÚ_stav 1. 7. 2026'!$A$4</f>
        <v>Ředitel FÚ</v>
      </c>
      <c r="K1515" s="181" t="s">
        <v>539</v>
      </c>
      <c r="L1515" s="181" t="str">
        <f t="shared" si="153"/>
        <v>Sekce ÚP Ostrava III</v>
      </c>
      <c r="M1515" s="181" t="str">
        <f>_xlfn.XLOOKUP(I1515,'Sekce_ÚP_stav 1. 12. 2025'!$F$4:$F$71,'Sekce_ÚP_stav 1. 12. 2025'!$A$4:$A$71,"nenalezeno",0)</f>
        <v>Ředitel sekce ÚP</v>
      </c>
      <c r="N1515" s="181" t="str">
        <f>_xlfn.XLOOKUP(I1515,'Sekce_ÚP_stav 1. 12. 2025'!$F$4:$F$71,'Sekce_ÚP_stav 1. 12. 2025'!$C$4:$C$71,"nenalezeno",0)</f>
        <v>Odbor kontrolní</v>
      </c>
      <c r="O1515" s="181" t="str">
        <f>_xlfn.XLOOKUP(I1515,'Sekce_ÚP_stav 1. 12. 2025'!$F$4:$F$71,'Sekce_ÚP_stav 1. 12. 2025'!$D$4:$D$71,"nenalezeno",0)</f>
        <v>Oddělení kontrolní III</v>
      </c>
    </row>
    <row r="1516" spans="1:15" x14ac:dyDescent="0.25">
      <c r="A1516" s="233"/>
      <c r="B1516" s="114">
        <v>320500030</v>
      </c>
      <c r="C1516" s="115" t="s">
        <v>1946</v>
      </c>
      <c r="D1516" s="181">
        <f t="shared" si="149"/>
        <v>32</v>
      </c>
      <c r="E1516" s="181" t="str">
        <f>_xlfn.XLOOKUP(D1516,Číselník!A:A,Číselník!B:B,"nenalezeno",0)</f>
        <v>FÚ pro Moravskoslezský kraj</v>
      </c>
      <c r="F1516" s="181">
        <f t="shared" si="150"/>
        <v>3205</v>
      </c>
      <c r="G1516" s="181" t="str">
        <f>_xlfn.XLOOKUP(F1516,'Číselník II_stav 1. 7. 2026'!A:A,'Číselník II_stav 1. 7. 2026'!B:B,"nenalezeno",0)</f>
        <v>Sekce ÚP v Bruntále</v>
      </c>
      <c r="H1516" s="181">
        <f t="shared" si="151"/>
        <v>320500</v>
      </c>
      <c r="I1516" s="181">
        <f t="shared" si="152"/>
        <v>30</v>
      </c>
      <c r="J1516" s="181" t="str">
        <f>'FÚ_stav 1. 7. 2026'!$A$4</f>
        <v>Ředitel FÚ</v>
      </c>
      <c r="K1516" s="181" t="s">
        <v>540</v>
      </c>
      <c r="L1516" s="181" t="str">
        <f t="shared" si="153"/>
        <v>Sekce ÚP v Bruntále</v>
      </c>
      <c r="M1516" s="181" t="str">
        <f>_xlfn.XLOOKUP(I1516,'Sekce_ÚP_stav 1. 12. 2025'!$F$4:$F$71,'Sekce_ÚP_stav 1. 12. 2025'!$A$4:$A$71,"nenalezeno",0)</f>
        <v>Ředitel sekce ÚP</v>
      </c>
      <c r="N1516" s="181"/>
      <c r="O1516" s="181"/>
    </row>
    <row r="1517" spans="1:15" x14ac:dyDescent="0.25">
      <c r="A1517" s="233"/>
      <c r="B1517" s="114">
        <v>320500065</v>
      </c>
      <c r="C1517" s="115" t="s">
        <v>1947</v>
      </c>
      <c r="D1517" s="181">
        <f t="shared" ref="D1517:D1576" si="154">VALUE(MID(B1517,1,2))</f>
        <v>32</v>
      </c>
      <c r="E1517" s="181" t="str">
        <f>_xlfn.XLOOKUP(D1517,Číselník!A:A,Číselník!B:B,"nenalezeno",0)</f>
        <v>FÚ pro Moravskoslezský kraj</v>
      </c>
      <c r="F1517" s="181">
        <f t="shared" ref="F1517:F1576" si="155">VALUE(MID(B1517,1,4))</f>
        <v>3205</v>
      </c>
      <c r="G1517" s="181" t="str">
        <f>_xlfn.XLOOKUP(F1517,'Číselník II_stav 1. 7. 2026'!A:A,'Číselník II_stav 1. 7. 2026'!B:B,"nenalezeno",0)</f>
        <v>Sekce ÚP v Bruntále</v>
      </c>
      <c r="H1517" s="181">
        <f t="shared" ref="H1517:H1576" si="156">VALUE(MID(B1517,1,6))</f>
        <v>320500</v>
      </c>
      <c r="I1517" s="181">
        <f t="shared" ref="I1517:I1576" si="157">VALUE(MID(B1517,5,8))</f>
        <v>65</v>
      </c>
      <c r="J1517" s="181" t="str">
        <f>'FÚ_stav 1. 7. 2026'!$A$4</f>
        <v>Ředitel FÚ</v>
      </c>
      <c r="K1517" s="181" t="s">
        <v>540</v>
      </c>
      <c r="L1517" s="181" t="str">
        <f t="shared" si="153"/>
        <v>Sekce ÚP v Bruntále</v>
      </c>
      <c r="M1517" s="181" t="str">
        <f>_xlfn.XLOOKUP(I1517,'Sekce_ÚP_stav 1. 12. 2025'!$F$4:$F$71,'Sekce_ÚP_stav 1. 12. 2025'!$A$4:$A$71,"nenalezeno",0)</f>
        <v>Ředitel sekce ÚP</v>
      </c>
      <c r="N1517" s="181" t="str">
        <f>_xlfn.XLOOKUP(I1517,'Sekce_ÚP_stav 1. 12. 2025'!$F$4:$F$71,'Sekce_ÚP_stav 1. 12. 2025'!$C$4:$C$71,"nenalezeno",0)</f>
        <v>Oddělení sekretariátu a provozního zabezpečení</v>
      </c>
      <c r="O1517" s="181"/>
    </row>
    <row r="1518" spans="1:15" x14ac:dyDescent="0.25">
      <c r="A1518" s="233"/>
      <c r="B1518" s="114">
        <v>320500460</v>
      </c>
      <c r="C1518" s="115" t="s">
        <v>1948</v>
      </c>
      <c r="D1518" s="181">
        <f t="shared" si="154"/>
        <v>32</v>
      </c>
      <c r="E1518" s="181" t="str">
        <f>_xlfn.XLOOKUP(D1518,Číselník!A:A,Číselník!B:B,"nenalezeno",0)</f>
        <v>FÚ pro Moravskoslezský kraj</v>
      </c>
      <c r="F1518" s="181">
        <f t="shared" si="155"/>
        <v>3205</v>
      </c>
      <c r="G1518" s="181" t="str">
        <f>_xlfn.XLOOKUP(F1518,'Číselník II_stav 1. 7. 2026'!A:A,'Číselník II_stav 1. 7. 2026'!B:B,"nenalezeno",0)</f>
        <v>Sekce ÚP v Bruntále</v>
      </c>
      <c r="H1518" s="181">
        <f t="shared" si="156"/>
        <v>320500</v>
      </c>
      <c r="I1518" s="181">
        <f t="shared" si="157"/>
        <v>460</v>
      </c>
      <c r="J1518" s="181" t="str">
        <f>'FÚ_stav 1. 7. 2026'!$A$4</f>
        <v>Ředitel FÚ</v>
      </c>
      <c r="K1518" s="181" t="s">
        <v>540</v>
      </c>
      <c r="L1518" s="181" t="str">
        <f t="shared" si="153"/>
        <v>Sekce ÚP v Bruntále</v>
      </c>
      <c r="M1518" s="181" t="str">
        <f>_xlfn.XLOOKUP(I1518,'Sekce_ÚP_stav 1. 12. 2025'!$F$4:$F$71,'Sekce_ÚP_stav 1. 12. 2025'!$A$4:$A$71,"nenalezeno",0)</f>
        <v>Ředitel sekce ÚP</v>
      </c>
      <c r="N1518" s="181" t="str">
        <f>_xlfn.XLOOKUP(I1518,'Sekce_ÚP_stav 1. 12. 2025'!$F$4:$F$71,'Sekce_ÚP_stav 1. 12. 2025'!$C$4:$C$71,"nenalezeno",0)</f>
        <v>Oddělení majetkových daní</v>
      </c>
      <c r="O1518" s="181"/>
    </row>
    <row r="1519" spans="1:15" x14ac:dyDescent="0.25">
      <c r="A1519" s="233"/>
      <c r="B1519" s="114">
        <v>320500510</v>
      </c>
      <c r="C1519" s="115" t="s">
        <v>1949</v>
      </c>
      <c r="D1519" s="181">
        <f t="shared" si="154"/>
        <v>32</v>
      </c>
      <c r="E1519" s="181" t="str">
        <f>_xlfn.XLOOKUP(D1519,Číselník!A:A,Číselník!B:B,"nenalezeno",0)</f>
        <v>FÚ pro Moravskoslezský kraj</v>
      </c>
      <c r="F1519" s="181">
        <f t="shared" si="155"/>
        <v>3205</v>
      </c>
      <c r="G1519" s="181" t="str">
        <f>_xlfn.XLOOKUP(F1519,'Číselník II_stav 1. 7. 2026'!A:A,'Číselník II_stav 1. 7. 2026'!B:B,"nenalezeno",0)</f>
        <v>Sekce ÚP v Bruntále</v>
      </c>
      <c r="H1519" s="181">
        <f t="shared" si="156"/>
        <v>320500</v>
      </c>
      <c r="I1519" s="181">
        <f t="shared" si="157"/>
        <v>510</v>
      </c>
      <c r="J1519" s="181" t="str">
        <f>'FÚ_stav 1. 7. 2026'!$A$4</f>
        <v>Ředitel FÚ</v>
      </c>
      <c r="K1519" s="181" t="s">
        <v>540</v>
      </c>
      <c r="L1519" s="181" t="str">
        <f t="shared" si="153"/>
        <v>Sekce ÚP v Bruntále</v>
      </c>
      <c r="M1519" s="181" t="str">
        <f>_xlfn.XLOOKUP(I1519,'Sekce_ÚP_stav 1. 12. 2025'!$F$4:$F$71,'Sekce_ÚP_stav 1. 12. 2025'!$A$4:$A$71,"nenalezeno",0)</f>
        <v>Ředitel sekce ÚP</v>
      </c>
      <c r="N1519" s="181" t="str">
        <f>_xlfn.XLOOKUP(I1519,'Sekce_ÚP_stav 1. 12. 2025'!$F$4:$F$71,'Sekce_ÚP_stav 1. 12. 2025'!$C$4:$C$71,"nenalezeno",0)</f>
        <v>Oddělení správy registrů</v>
      </c>
      <c r="O1519" s="181"/>
    </row>
    <row r="1520" spans="1:15" x14ac:dyDescent="0.25">
      <c r="A1520" s="233"/>
      <c r="B1520" s="114">
        <v>320550050</v>
      </c>
      <c r="C1520" s="115" t="s">
        <v>1950</v>
      </c>
      <c r="D1520" s="181">
        <f t="shared" si="154"/>
        <v>32</v>
      </c>
      <c r="E1520" s="181" t="str">
        <f>_xlfn.XLOOKUP(D1520,Číselník!A:A,Číselník!B:B,"nenalezeno",0)</f>
        <v>FÚ pro Moravskoslezský kraj</v>
      </c>
      <c r="F1520" s="181">
        <f t="shared" si="155"/>
        <v>3205</v>
      </c>
      <c r="G1520" s="181" t="str">
        <f>_xlfn.XLOOKUP(F1520,'Číselník II_stav 1. 7. 2026'!A:A,'Číselník II_stav 1. 7. 2026'!B:B,"nenalezeno",0)</f>
        <v>Sekce ÚP v Bruntále</v>
      </c>
      <c r="H1520" s="181">
        <f t="shared" si="156"/>
        <v>320550</v>
      </c>
      <c r="I1520" s="181">
        <f t="shared" si="157"/>
        <v>50050</v>
      </c>
      <c r="J1520" s="181" t="str">
        <f>'FÚ_stav 1. 7. 2026'!$A$4</f>
        <v>Ředitel FÚ</v>
      </c>
      <c r="K1520" s="181" t="s">
        <v>540</v>
      </c>
      <c r="L1520" s="181" t="str">
        <f t="shared" si="153"/>
        <v>Sekce ÚP v Bruntále</v>
      </c>
      <c r="M1520" s="181" t="str">
        <f>_xlfn.XLOOKUP(I1520,'Sekce_ÚP_stav 1. 12. 2025'!$F$4:$F$71,'Sekce_ÚP_stav 1. 12. 2025'!$A$4:$A$71,"nenalezeno",0)</f>
        <v>Ředitel sekce ÚP</v>
      </c>
      <c r="N1520" s="181" t="str">
        <f>_xlfn.XLOOKUP(I1520,'Sekce_ÚP_stav 1. 12. 2025'!$F$4:$F$71,'Sekce_ÚP_stav 1. 12. 2025'!$C$4:$C$71,"nenalezeno",0)</f>
        <v>Odbor vyměřovací</v>
      </c>
      <c r="O1520" s="181"/>
    </row>
    <row r="1521" spans="1:15" x14ac:dyDescent="0.25">
      <c r="A1521" s="233"/>
      <c r="B1521" s="114">
        <v>320550521</v>
      </c>
      <c r="C1521" s="115" t="s">
        <v>1951</v>
      </c>
      <c r="D1521" s="181">
        <f t="shared" si="154"/>
        <v>32</v>
      </c>
      <c r="E1521" s="181" t="str">
        <f>_xlfn.XLOOKUP(D1521,Číselník!A:A,Číselník!B:B,"nenalezeno",0)</f>
        <v>FÚ pro Moravskoslezský kraj</v>
      </c>
      <c r="F1521" s="181">
        <f t="shared" si="155"/>
        <v>3205</v>
      </c>
      <c r="G1521" s="181" t="str">
        <f>_xlfn.XLOOKUP(F1521,'Číselník II_stav 1. 7. 2026'!A:A,'Číselník II_stav 1. 7. 2026'!B:B,"nenalezeno",0)</f>
        <v>Sekce ÚP v Bruntále</v>
      </c>
      <c r="H1521" s="181">
        <f t="shared" si="156"/>
        <v>320550</v>
      </c>
      <c r="I1521" s="181">
        <f t="shared" si="157"/>
        <v>50521</v>
      </c>
      <c r="J1521" s="181" t="str">
        <f>'FÚ_stav 1. 7. 2026'!$A$4</f>
        <v>Ředitel FÚ</v>
      </c>
      <c r="K1521" s="181" t="s">
        <v>540</v>
      </c>
      <c r="L1521" s="181" t="str">
        <f t="shared" si="153"/>
        <v>Sekce ÚP v Bruntále</v>
      </c>
      <c r="M1521" s="181" t="str">
        <f>_xlfn.XLOOKUP(I1521,'Sekce_ÚP_stav 1. 12. 2025'!$F$4:$F$71,'Sekce_ÚP_stav 1. 12. 2025'!$A$4:$A$71,"nenalezeno",0)</f>
        <v>Ředitel sekce ÚP</v>
      </c>
      <c r="N1521" s="181" t="str">
        <f>_xlfn.XLOOKUP(I1521,'Sekce_ÚP_stav 1. 12. 2025'!$F$4:$F$71,'Sekce_ÚP_stav 1. 12. 2025'!$C$4:$C$71,"nenalezeno",0)</f>
        <v>Odbor vyměřovací</v>
      </c>
      <c r="O1521" s="181" t="str">
        <f>_xlfn.XLOOKUP(I1521,'Sekce_ÚP_stav 1. 12. 2025'!$F$4:$F$71,'Sekce_ÚP_stav 1. 12. 2025'!$D$4:$D$71,"nenalezeno",0)</f>
        <v>Oddělení vyměřovací I</v>
      </c>
    </row>
    <row r="1522" spans="1:15" x14ac:dyDescent="0.25">
      <c r="A1522" s="233"/>
      <c r="B1522" s="114">
        <v>320550522</v>
      </c>
      <c r="C1522" s="115" t="s">
        <v>1952</v>
      </c>
      <c r="D1522" s="181">
        <f t="shared" si="154"/>
        <v>32</v>
      </c>
      <c r="E1522" s="181" t="str">
        <f>_xlfn.XLOOKUP(D1522,Číselník!A:A,Číselník!B:B,"nenalezeno",0)</f>
        <v>FÚ pro Moravskoslezský kraj</v>
      </c>
      <c r="F1522" s="181">
        <f t="shared" si="155"/>
        <v>3205</v>
      </c>
      <c r="G1522" s="181" t="str">
        <f>_xlfn.XLOOKUP(F1522,'Číselník II_stav 1. 7. 2026'!A:A,'Číselník II_stav 1. 7. 2026'!B:B,"nenalezeno",0)</f>
        <v>Sekce ÚP v Bruntále</v>
      </c>
      <c r="H1522" s="181">
        <f t="shared" si="156"/>
        <v>320550</v>
      </c>
      <c r="I1522" s="181">
        <f t="shared" si="157"/>
        <v>50522</v>
      </c>
      <c r="J1522" s="181" t="str">
        <f>'FÚ_stav 1. 7. 2026'!$A$4</f>
        <v>Ředitel FÚ</v>
      </c>
      <c r="K1522" s="181" t="s">
        <v>540</v>
      </c>
      <c r="L1522" s="181" t="str">
        <f t="shared" si="153"/>
        <v>Sekce ÚP v Bruntále</v>
      </c>
      <c r="M1522" s="181" t="str">
        <f>_xlfn.XLOOKUP(I1522,'Sekce_ÚP_stav 1. 12. 2025'!$F$4:$F$71,'Sekce_ÚP_stav 1. 12. 2025'!$A$4:$A$71,"nenalezeno",0)</f>
        <v>Ředitel sekce ÚP</v>
      </c>
      <c r="N1522" s="181" t="str">
        <f>_xlfn.XLOOKUP(I1522,'Sekce_ÚP_stav 1. 12. 2025'!$F$4:$F$71,'Sekce_ÚP_stav 1. 12. 2025'!$C$4:$C$71,"nenalezeno",0)</f>
        <v>Odbor vyměřovací</v>
      </c>
      <c r="O1522" s="181" t="str">
        <f>_xlfn.XLOOKUP(I1522,'Sekce_ÚP_stav 1. 12. 2025'!$F$4:$F$71,'Sekce_ÚP_stav 1. 12. 2025'!$D$4:$D$71,"nenalezeno",0)</f>
        <v>Oddělení vyměřovací II</v>
      </c>
    </row>
    <row r="1523" spans="1:15" x14ac:dyDescent="0.25">
      <c r="A1523" s="233"/>
      <c r="B1523" s="114">
        <v>320550523</v>
      </c>
      <c r="C1523" s="115" t="s">
        <v>1953</v>
      </c>
      <c r="D1523" s="181">
        <f t="shared" si="154"/>
        <v>32</v>
      </c>
      <c r="E1523" s="181" t="str">
        <f>_xlfn.XLOOKUP(D1523,Číselník!A:A,Číselník!B:B,"nenalezeno",0)</f>
        <v>FÚ pro Moravskoslezský kraj</v>
      </c>
      <c r="F1523" s="181">
        <f t="shared" si="155"/>
        <v>3205</v>
      </c>
      <c r="G1523" s="181" t="str">
        <f>_xlfn.XLOOKUP(F1523,'Číselník II_stav 1. 7. 2026'!A:A,'Číselník II_stav 1. 7. 2026'!B:B,"nenalezeno",0)</f>
        <v>Sekce ÚP v Bruntále</v>
      </c>
      <c r="H1523" s="181">
        <f t="shared" si="156"/>
        <v>320550</v>
      </c>
      <c r="I1523" s="181">
        <f t="shared" si="157"/>
        <v>50523</v>
      </c>
      <c r="J1523" s="181" t="str">
        <f>'FÚ_stav 1. 7. 2026'!$A$4</f>
        <v>Ředitel FÚ</v>
      </c>
      <c r="K1523" s="181" t="s">
        <v>540</v>
      </c>
      <c r="L1523" s="181" t="str">
        <f t="shared" si="153"/>
        <v>Sekce ÚP v Bruntále</v>
      </c>
      <c r="M1523" s="181" t="str">
        <f>_xlfn.XLOOKUP(I1523,'Sekce_ÚP_stav 1. 12. 2025'!$F$4:$F$71,'Sekce_ÚP_stav 1. 12. 2025'!$A$4:$A$71,"nenalezeno",0)</f>
        <v>Ředitel sekce ÚP</v>
      </c>
      <c r="N1523" s="181" t="str">
        <f>_xlfn.XLOOKUP(I1523,'Sekce_ÚP_stav 1. 12. 2025'!$F$4:$F$71,'Sekce_ÚP_stav 1. 12. 2025'!$C$4:$C$71,"nenalezeno",0)</f>
        <v>Odbor vyměřovací</v>
      </c>
      <c r="O1523" s="181" t="str">
        <f>_xlfn.XLOOKUP(I1523,'Sekce_ÚP_stav 1. 12. 2025'!$F$4:$F$71,'Sekce_ÚP_stav 1. 12. 2025'!$D$4:$D$71,"nenalezeno",0)</f>
        <v>Oddělení vyměřovací III</v>
      </c>
    </row>
    <row r="1524" spans="1:15" x14ac:dyDescent="0.25">
      <c r="A1524" s="233"/>
      <c r="B1524" s="114">
        <v>320560050</v>
      </c>
      <c r="C1524" s="115" t="s">
        <v>1954</v>
      </c>
      <c r="D1524" s="181">
        <f t="shared" si="154"/>
        <v>32</v>
      </c>
      <c r="E1524" s="181" t="str">
        <f>_xlfn.XLOOKUP(D1524,Číselník!A:A,Číselník!B:B,"nenalezeno",0)</f>
        <v>FÚ pro Moravskoslezský kraj</v>
      </c>
      <c r="F1524" s="181">
        <f t="shared" si="155"/>
        <v>3205</v>
      </c>
      <c r="G1524" s="181" t="str">
        <f>_xlfn.XLOOKUP(F1524,'Číselník II_stav 1. 7. 2026'!A:A,'Číselník II_stav 1. 7. 2026'!B:B,"nenalezeno",0)</f>
        <v>Sekce ÚP v Bruntále</v>
      </c>
      <c r="H1524" s="181">
        <f t="shared" si="156"/>
        <v>320560</v>
      </c>
      <c r="I1524" s="181">
        <f t="shared" si="157"/>
        <v>60050</v>
      </c>
      <c r="J1524" s="181" t="str">
        <f>'FÚ_stav 1. 7. 2026'!$A$4</f>
        <v>Ředitel FÚ</v>
      </c>
      <c r="K1524" s="181" t="s">
        <v>540</v>
      </c>
      <c r="L1524" s="181" t="str">
        <f t="shared" si="153"/>
        <v>Sekce ÚP v Bruntále</v>
      </c>
      <c r="M1524" s="181" t="str">
        <f>_xlfn.XLOOKUP(I1524,'Sekce_ÚP_stav 1. 12. 2025'!$F$4:$F$71,'Sekce_ÚP_stav 1. 12. 2025'!$A$4:$A$71,"nenalezeno",0)</f>
        <v>Ředitel sekce ÚP</v>
      </c>
      <c r="N1524" s="181" t="str">
        <f>_xlfn.XLOOKUP(I1524,'Sekce_ÚP_stav 1. 12. 2025'!$F$4:$F$71,'Sekce_ÚP_stav 1. 12. 2025'!$C$4:$C$71,"nenalezeno",0)</f>
        <v>Odbor kontrolní</v>
      </c>
      <c r="O1524" s="181"/>
    </row>
    <row r="1525" spans="1:15" x14ac:dyDescent="0.25">
      <c r="A1525" s="233"/>
      <c r="B1525" s="114">
        <v>320560561</v>
      </c>
      <c r="C1525" s="115" t="s">
        <v>1955</v>
      </c>
      <c r="D1525" s="181">
        <f t="shared" si="154"/>
        <v>32</v>
      </c>
      <c r="E1525" s="181" t="str">
        <f>_xlfn.XLOOKUP(D1525,Číselník!A:A,Číselník!B:B,"nenalezeno",0)</f>
        <v>FÚ pro Moravskoslezský kraj</v>
      </c>
      <c r="F1525" s="181">
        <f t="shared" si="155"/>
        <v>3205</v>
      </c>
      <c r="G1525" s="181" t="str">
        <f>_xlfn.XLOOKUP(F1525,'Číselník II_stav 1. 7. 2026'!A:A,'Číselník II_stav 1. 7. 2026'!B:B,"nenalezeno",0)</f>
        <v>Sekce ÚP v Bruntále</v>
      </c>
      <c r="H1525" s="181">
        <f t="shared" si="156"/>
        <v>320560</v>
      </c>
      <c r="I1525" s="181">
        <f t="shared" si="157"/>
        <v>60561</v>
      </c>
      <c r="J1525" s="181" t="str">
        <f>'FÚ_stav 1. 7. 2026'!$A$4</f>
        <v>Ředitel FÚ</v>
      </c>
      <c r="K1525" s="181" t="s">
        <v>540</v>
      </c>
      <c r="L1525" s="181" t="str">
        <f t="shared" si="153"/>
        <v>Sekce ÚP v Bruntále</v>
      </c>
      <c r="M1525" s="181" t="str">
        <f>_xlfn.XLOOKUP(I1525,'Sekce_ÚP_stav 1. 12. 2025'!$F$4:$F$71,'Sekce_ÚP_stav 1. 12. 2025'!$A$4:$A$71,"nenalezeno",0)</f>
        <v>Ředitel sekce ÚP</v>
      </c>
      <c r="N1525" s="181" t="str">
        <f>_xlfn.XLOOKUP(I1525,'Sekce_ÚP_stav 1. 12. 2025'!$F$4:$F$71,'Sekce_ÚP_stav 1. 12. 2025'!$C$4:$C$71,"nenalezeno",0)</f>
        <v>Odbor kontrolní</v>
      </c>
      <c r="O1525" s="181" t="str">
        <f>_xlfn.XLOOKUP(I1525,'Sekce_ÚP_stav 1. 12. 2025'!$F$4:$F$71,'Sekce_ÚP_stav 1. 12. 2025'!$D$4:$D$71,"nenalezeno",0)</f>
        <v>Oddělení kontrolní I</v>
      </c>
    </row>
    <row r="1526" spans="1:15" x14ac:dyDescent="0.25">
      <c r="A1526" s="233"/>
      <c r="B1526" s="114">
        <v>320560562</v>
      </c>
      <c r="C1526" s="115" t="s">
        <v>1956</v>
      </c>
      <c r="D1526" s="181">
        <f t="shared" si="154"/>
        <v>32</v>
      </c>
      <c r="E1526" s="181" t="str">
        <f>_xlfn.XLOOKUP(D1526,Číselník!A:A,Číselník!B:B,"nenalezeno",0)</f>
        <v>FÚ pro Moravskoslezský kraj</v>
      </c>
      <c r="F1526" s="181">
        <f t="shared" si="155"/>
        <v>3205</v>
      </c>
      <c r="G1526" s="181" t="str">
        <f>_xlfn.XLOOKUP(F1526,'Číselník II_stav 1. 7. 2026'!A:A,'Číselník II_stav 1. 7. 2026'!B:B,"nenalezeno",0)</f>
        <v>Sekce ÚP v Bruntále</v>
      </c>
      <c r="H1526" s="181">
        <f t="shared" si="156"/>
        <v>320560</v>
      </c>
      <c r="I1526" s="181">
        <f t="shared" si="157"/>
        <v>60562</v>
      </c>
      <c r="J1526" s="181" t="str">
        <f>'FÚ_stav 1. 7. 2026'!$A$4</f>
        <v>Ředitel FÚ</v>
      </c>
      <c r="K1526" s="181" t="s">
        <v>540</v>
      </c>
      <c r="L1526" s="181" t="str">
        <f t="shared" si="153"/>
        <v>Sekce ÚP v Bruntále</v>
      </c>
      <c r="M1526" s="181" t="str">
        <f>_xlfn.XLOOKUP(I1526,'Sekce_ÚP_stav 1. 12. 2025'!$F$4:$F$71,'Sekce_ÚP_stav 1. 12. 2025'!$A$4:$A$71,"nenalezeno",0)</f>
        <v>Ředitel sekce ÚP</v>
      </c>
      <c r="N1526" s="181" t="str">
        <f>_xlfn.XLOOKUP(I1526,'Sekce_ÚP_stav 1. 12. 2025'!$F$4:$F$71,'Sekce_ÚP_stav 1. 12. 2025'!$C$4:$C$71,"nenalezeno",0)</f>
        <v>Odbor kontrolní</v>
      </c>
      <c r="O1526" s="181" t="str">
        <f>_xlfn.XLOOKUP(I1526,'Sekce_ÚP_stav 1. 12. 2025'!$F$4:$F$71,'Sekce_ÚP_stav 1. 12. 2025'!$D$4:$D$71,"nenalezeno",0)</f>
        <v>Oddělení kontrolní II</v>
      </c>
    </row>
    <row r="1527" spans="1:15" x14ac:dyDescent="0.25">
      <c r="A1527" s="233"/>
      <c r="B1527" s="114">
        <v>320700030</v>
      </c>
      <c r="C1527" s="115" t="s">
        <v>1957</v>
      </c>
      <c r="D1527" s="181">
        <f t="shared" si="154"/>
        <v>32</v>
      </c>
      <c r="E1527" s="181" t="str">
        <f>_xlfn.XLOOKUP(D1527,Číselník!A:A,Číselník!B:B,"nenalezeno",0)</f>
        <v>FÚ pro Moravskoslezský kraj</v>
      </c>
      <c r="F1527" s="181">
        <f t="shared" si="155"/>
        <v>3207</v>
      </c>
      <c r="G1527" s="181" t="str">
        <f>_xlfn.XLOOKUP(F1527,'Číselník II_stav 1. 7. 2026'!A:A,'Číselník II_stav 1. 7. 2026'!B:B,"nenalezeno",0)</f>
        <v>Sekce ÚP ve Frýdku-Místku</v>
      </c>
      <c r="H1527" s="181">
        <f t="shared" si="156"/>
        <v>320700</v>
      </c>
      <c r="I1527" s="181">
        <f t="shared" si="157"/>
        <v>30</v>
      </c>
      <c r="J1527" s="181" t="str">
        <f>'FÚ_stav 1. 7. 2026'!$A$4</f>
        <v>Ředitel FÚ</v>
      </c>
      <c r="K1527" s="181" t="s">
        <v>541</v>
      </c>
      <c r="L1527" s="181" t="str">
        <f t="shared" si="153"/>
        <v>Sekce ÚP ve Frýdku-Místku</v>
      </c>
      <c r="M1527" s="181" t="str">
        <f>_xlfn.XLOOKUP(I1527,'Sekce_ÚP_stav 1. 12. 2025'!$F$4:$F$71,'Sekce_ÚP_stav 1. 12. 2025'!$A$4:$A$71,"nenalezeno",0)</f>
        <v>Ředitel sekce ÚP</v>
      </c>
      <c r="N1527" s="181"/>
      <c r="O1527" s="181"/>
    </row>
    <row r="1528" spans="1:15" x14ac:dyDescent="0.25">
      <c r="A1528" s="233"/>
      <c r="B1528" s="114">
        <v>320700065</v>
      </c>
      <c r="C1528" s="115" t="s">
        <v>1958</v>
      </c>
      <c r="D1528" s="181">
        <f t="shared" si="154"/>
        <v>32</v>
      </c>
      <c r="E1528" s="181" t="str">
        <f>_xlfn.XLOOKUP(D1528,Číselník!A:A,Číselník!B:B,"nenalezeno",0)</f>
        <v>FÚ pro Moravskoslezský kraj</v>
      </c>
      <c r="F1528" s="181">
        <f t="shared" si="155"/>
        <v>3207</v>
      </c>
      <c r="G1528" s="181" t="str">
        <f>_xlfn.XLOOKUP(F1528,'Číselník II_stav 1. 7. 2026'!A:A,'Číselník II_stav 1. 7. 2026'!B:B,"nenalezeno",0)</f>
        <v>Sekce ÚP ve Frýdku-Místku</v>
      </c>
      <c r="H1528" s="181">
        <f t="shared" si="156"/>
        <v>320700</v>
      </c>
      <c r="I1528" s="181">
        <f t="shared" si="157"/>
        <v>65</v>
      </c>
      <c r="J1528" s="181" t="str">
        <f>'FÚ_stav 1. 7. 2026'!$A$4</f>
        <v>Ředitel FÚ</v>
      </c>
      <c r="K1528" s="181" t="s">
        <v>541</v>
      </c>
      <c r="L1528" s="181" t="str">
        <f t="shared" si="153"/>
        <v>Sekce ÚP ve Frýdku-Místku</v>
      </c>
      <c r="M1528" s="181" t="str">
        <f>_xlfn.XLOOKUP(I1528,'Sekce_ÚP_stav 1. 12. 2025'!$F$4:$F$71,'Sekce_ÚP_stav 1. 12. 2025'!$A$4:$A$71,"nenalezeno",0)</f>
        <v>Ředitel sekce ÚP</v>
      </c>
      <c r="N1528" s="181" t="str">
        <f>_xlfn.XLOOKUP(I1528,'Sekce_ÚP_stav 1. 12. 2025'!$F$4:$F$71,'Sekce_ÚP_stav 1. 12. 2025'!$C$4:$C$71,"nenalezeno",0)</f>
        <v>Oddělení sekretariátu a provozního zabezpečení</v>
      </c>
      <c r="O1528" s="181"/>
    </row>
    <row r="1529" spans="1:15" x14ac:dyDescent="0.25">
      <c r="A1529" s="233"/>
      <c r="B1529" s="114">
        <v>320700510</v>
      </c>
      <c r="C1529" s="187" t="s">
        <v>2389</v>
      </c>
      <c r="D1529" s="181">
        <f t="shared" si="154"/>
        <v>32</v>
      </c>
      <c r="E1529" s="181" t="str">
        <f>_xlfn.XLOOKUP(D1529,Číselník!A:A,Číselník!B:B,"nenalezeno",0)</f>
        <v>FÚ pro Moravskoslezský kraj</v>
      </c>
      <c r="F1529" s="181">
        <f t="shared" si="155"/>
        <v>3207</v>
      </c>
      <c r="G1529" s="181" t="str">
        <f>_xlfn.XLOOKUP(F1529,'Číselník II_stav 1. 7. 2026'!A:A,'Číselník II_stav 1. 7. 2026'!B:B,"nenalezeno",0)</f>
        <v>Sekce ÚP ve Frýdku-Místku</v>
      </c>
      <c r="H1529" s="181">
        <f t="shared" si="156"/>
        <v>320700</v>
      </c>
      <c r="I1529" s="181">
        <f t="shared" si="157"/>
        <v>510</v>
      </c>
      <c r="J1529" s="181" t="str">
        <f>'FÚ_stav 1. 7. 2026'!$A$4</f>
        <v>Ředitel FÚ</v>
      </c>
      <c r="K1529" s="181" t="s">
        <v>541</v>
      </c>
      <c r="L1529" s="181" t="str">
        <f t="shared" si="153"/>
        <v>Sekce ÚP ve Frýdku-Místku</v>
      </c>
      <c r="M1529" s="181" t="str">
        <f>_xlfn.XLOOKUP(I1529,'Sekce_ÚP_stav 1. 12. 2025'!$F$4:$F$71,'Sekce_ÚP_stav 1. 12. 2025'!$A$4:$A$71,"nenalezeno",0)</f>
        <v>Ředitel sekce ÚP</v>
      </c>
      <c r="N1529" s="181" t="str">
        <f>_xlfn.XLOOKUP(I1529,'Sekce_ÚP_stav 1. 12. 2025'!$F$4:$F$71,'Sekce_ÚP_stav 1. 12. 2025'!$C$4:$C$71,"nenalezeno",0)</f>
        <v>Oddělení správy registrů</v>
      </c>
      <c r="O1529" s="181"/>
    </row>
    <row r="1530" spans="1:15" x14ac:dyDescent="0.25">
      <c r="A1530" s="233"/>
      <c r="B1530" s="114">
        <v>320751050</v>
      </c>
      <c r="C1530" s="115" t="s">
        <v>1959</v>
      </c>
      <c r="D1530" s="181">
        <f t="shared" si="154"/>
        <v>32</v>
      </c>
      <c r="E1530" s="181" t="str">
        <f>_xlfn.XLOOKUP(D1530,Číselník!A:A,Číselník!B:B,"nenalezeno",0)</f>
        <v>FÚ pro Moravskoslezský kraj</v>
      </c>
      <c r="F1530" s="181">
        <f t="shared" si="155"/>
        <v>3207</v>
      </c>
      <c r="G1530" s="181" t="str">
        <f>_xlfn.XLOOKUP(F1530,'Číselník II_stav 1. 7. 2026'!A:A,'Číselník II_stav 1. 7. 2026'!B:B,"nenalezeno",0)</f>
        <v>Sekce ÚP ve Frýdku-Místku</v>
      </c>
      <c r="H1530" s="181">
        <f t="shared" si="156"/>
        <v>320751</v>
      </c>
      <c r="I1530" s="181">
        <f t="shared" si="157"/>
        <v>51050</v>
      </c>
      <c r="J1530" s="181" t="str">
        <f>'FÚ_stav 1. 7. 2026'!$A$4</f>
        <v>Ředitel FÚ</v>
      </c>
      <c r="K1530" s="181" t="s">
        <v>541</v>
      </c>
      <c r="L1530" s="181" t="str">
        <f t="shared" ref="L1530:L1590" si="158">$G1530</f>
        <v>Sekce ÚP ve Frýdku-Místku</v>
      </c>
      <c r="M1530" s="181" t="str">
        <f>_xlfn.XLOOKUP(I1530,'Sekce_ÚP_stav 1. 12. 2025'!$F$4:$F$71,'Sekce_ÚP_stav 1. 12. 2025'!$A$4:$A$71,"nenalezeno",0)</f>
        <v>Ředitel sekce ÚP</v>
      </c>
      <c r="N1530" s="181" t="str">
        <f>_xlfn.XLOOKUP(I1530,'Sekce_ÚP_stav 1. 12. 2025'!$F$4:$F$71,'Sekce_ÚP_stav 1. 12. 2025'!$C$4:$C$71,"nenalezeno",0)</f>
        <v>Odbor vyměřovací I</v>
      </c>
      <c r="O1530" s="181"/>
    </row>
    <row r="1531" spans="1:15" x14ac:dyDescent="0.25">
      <c r="A1531" s="233"/>
      <c r="B1531" s="114">
        <v>320751521</v>
      </c>
      <c r="C1531" s="115" t="s">
        <v>1960</v>
      </c>
      <c r="D1531" s="181">
        <f t="shared" si="154"/>
        <v>32</v>
      </c>
      <c r="E1531" s="181" t="str">
        <f>_xlfn.XLOOKUP(D1531,Číselník!A:A,Číselník!B:B,"nenalezeno",0)</f>
        <v>FÚ pro Moravskoslezský kraj</v>
      </c>
      <c r="F1531" s="181">
        <f t="shared" si="155"/>
        <v>3207</v>
      </c>
      <c r="G1531" s="181" t="str">
        <f>_xlfn.XLOOKUP(F1531,'Číselník II_stav 1. 7. 2026'!A:A,'Číselník II_stav 1. 7. 2026'!B:B,"nenalezeno",0)</f>
        <v>Sekce ÚP ve Frýdku-Místku</v>
      </c>
      <c r="H1531" s="181">
        <f t="shared" si="156"/>
        <v>320751</v>
      </c>
      <c r="I1531" s="181">
        <f t="shared" si="157"/>
        <v>51521</v>
      </c>
      <c r="J1531" s="181" t="str">
        <f>'FÚ_stav 1. 7. 2026'!$A$4</f>
        <v>Ředitel FÚ</v>
      </c>
      <c r="K1531" s="181" t="s">
        <v>541</v>
      </c>
      <c r="L1531" s="181" t="str">
        <f t="shared" si="158"/>
        <v>Sekce ÚP ve Frýdku-Místku</v>
      </c>
      <c r="M1531" s="181" t="str">
        <f>_xlfn.XLOOKUP(I1531,'Sekce_ÚP_stav 1. 12. 2025'!$F$4:$F$71,'Sekce_ÚP_stav 1. 12. 2025'!$A$4:$A$71,"nenalezeno",0)</f>
        <v>Ředitel sekce ÚP</v>
      </c>
      <c r="N1531" s="181" t="str">
        <f>_xlfn.XLOOKUP(I1531,'Sekce_ÚP_stav 1. 12. 2025'!$F$4:$F$71,'Sekce_ÚP_stav 1. 12. 2025'!$C$4:$C$71,"nenalezeno",0)</f>
        <v>Odbor vyměřovací I</v>
      </c>
      <c r="O1531" s="181" t="str">
        <f>_xlfn.XLOOKUP(I1531,'Sekce_ÚP_stav 1. 12. 2025'!$F$4:$F$71,'Sekce_ÚP_stav 1. 12. 2025'!$D$4:$D$71,"nenalezeno",0)</f>
        <v>Oddělení vyměřovací I</v>
      </c>
    </row>
    <row r="1532" spans="1:15" x14ac:dyDescent="0.25">
      <c r="A1532" s="233"/>
      <c r="B1532" s="114">
        <v>320751522</v>
      </c>
      <c r="C1532" s="115" t="s">
        <v>1961</v>
      </c>
      <c r="D1532" s="181">
        <f t="shared" si="154"/>
        <v>32</v>
      </c>
      <c r="E1532" s="181" t="str">
        <f>_xlfn.XLOOKUP(D1532,Číselník!A:A,Číselník!B:B,"nenalezeno",0)</f>
        <v>FÚ pro Moravskoslezský kraj</v>
      </c>
      <c r="F1532" s="181">
        <f t="shared" si="155"/>
        <v>3207</v>
      </c>
      <c r="G1532" s="181" t="str">
        <f>_xlfn.XLOOKUP(F1532,'Číselník II_stav 1. 7. 2026'!A:A,'Číselník II_stav 1. 7. 2026'!B:B,"nenalezeno",0)</f>
        <v>Sekce ÚP ve Frýdku-Místku</v>
      </c>
      <c r="H1532" s="181">
        <f t="shared" si="156"/>
        <v>320751</v>
      </c>
      <c r="I1532" s="181">
        <f t="shared" si="157"/>
        <v>51522</v>
      </c>
      <c r="J1532" s="181" t="str">
        <f>'FÚ_stav 1. 7. 2026'!$A$4</f>
        <v>Ředitel FÚ</v>
      </c>
      <c r="K1532" s="181" t="s">
        <v>541</v>
      </c>
      <c r="L1532" s="181" t="str">
        <f t="shared" si="158"/>
        <v>Sekce ÚP ve Frýdku-Místku</v>
      </c>
      <c r="M1532" s="181" t="str">
        <f>_xlfn.XLOOKUP(I1532,'Sekce_ÚP_stav 1. 12. 2025'!$F$4:$F$71,'Sekce_ÚP_stav 1. 12. 2025'!$A$4:$A$71,"nenalezeno",0)</f>
        <v>Ředitel sekce ÚP</v>
      </c>
      <c r="N1532" s="181" t="str">
        <f>_xlfn.XLOOKUP(I1532,'Sekce_ÚP_stav 1. 12. 2025'!$F$4:$F$71,'Sekce_ÚP_stav 1. 12. 2025'!$C$4:$C$71,"nenalezeno",0)</f>
        <v>Odbor vyměřovací I</v>
      </c>
      <c r="O1532" s="181" t="str">
        <f>_xlfn.XLOOKUP(I1532,'Sekce_ÚP_stav 1. 12. 2025'!$F$4:$F$71,'Sekce_ÚP_stav 1. 12. 2025'!$D$4:$D$71,"nenalezeno",0)</f>
        <v>Oddělení vyměřovací II</v>
      </c>
    </row>
    <row r="1533" spans="1:15" x14ac:dyDescent="0.25">
      <c r="A1533" s="233"/>
      <c r="B1533" s="114">
        <v>320751523</v>
      </c>
      <c r="C1533" s="115" t="s">
        <v>1962</v>
      </c>
      <c r="D1533" s="181">
        <f t="shared" si="154"/>
        <v>32</v>
      </c>
      <c r="E1533" s="181" t="str">
        <f>_xlfn.XLOOKUP(D1533,Číselník!A:A,Číselník!B:B,"nenalezeno",0)</f>
        <v>FÚ pro Moravskoslezský kraj</v>
      </c>
      <c r="F1533" s="181">
        <f t="shared" si="155"/>
        <v>3207</v>
      </c>
      <c r="G1533" s="181" t="str">
        <f>_xlfn.XLOOKUP(F1533,'Číselník II_stav 1. 7. 2026'!A:A,'Číselník II_stav 1. 7. 2026'!B:B,"nenalezeno",0)</f>
        <v>Sekce ÚP ve Frýdku-Místku</v>
      </c>
      <c r="H1533" s="181">
        <f t="shared" si="156"/>
        <v>320751</v>
      </c>
      <c r="I1533" s="181">
        <f t="shared" si="157"/>
        <v>51523</v>
      </c>
      <c r="J1533" s="181" t="str">
        <f>'FÚ_stav 1. 7. 2026'!$A$4</f>
        <v>Ředitel FÚ</v>
      </c>
      <c r="K1533" s="181" t="s">
        <v>541</v>
      </c>
      <c r="L1533" s="181" t="str">
        <f t="shared" si="158"/>
        <v>Sekce ÚP ve Frýdku-Místku</v>
      </c>
      <c r="M1533" s="181" t="str">
        <f>_xlfn.XLOOKUP(I1533,'Sekce_ÚP_stav 1. 12. 2025'!$F$4:$F$71,'Sekce_ÚP_stav 1. 12. 2025'!$A$4:$A$71,"nenalezeno",0)</f>
        <v>Ředitel sekce ÚP</v>
      </c>
      <c r="N1533" s="181" t="str">
        <f>_xlfn.XLOOKUP(I1533,'Sekce_ÚP_stav 1. 12. 2025'!$F$4:$F$71,'Sekce_ÚP_stav 1. 12. 2025'!$C$4:$C$71,"nenalezeno",0)</f>
        <v>Odbor vyměřovací I</v>
      </c>
      <c r="O1533" s="181" t="str">
        <f>_xlfn.XLOOKUP(I1533,'Sekce_ÚP_stav 1. 12. 2025'!$F$4:$F$71,'Sekce_ÚP_stav 1. 12. 2025'!$D$4:$D$71,"nenalezeno",0)</f>
        <v>Oddělení vyměřovací III</v>
      </c>
    </row>
    <row r="1534" spans="1:15" x14ac:dyDescent="0.25">
      <c r="A1534" s="233"/>
      <c r="B1534" s="114">
        <v>320752050</v>
      </c>
      <c r="C1534" s="115" t="s">
        <v>1963</v>
      </c>
      <c r="D1534" s="181">
        <f t="shared" si="154"/>
        <v>32</v>
      </c>
      <c r="E1534" s="181" t="str">
        <f>_xlfn.XLOOKUP(D1534,Číselník!A:A,Číselník!B:B,"nenalezeno",0)</f>
        <v>FÚ pro Moravskoslezský kraj</v>
      </c>
      <c r="F1534" s="181">
        <f t="shared" si="155"/>
        <v>3207</v>
      </c>
      <c r="G1534" s="181" t="str">
        <f>_xlfn.XLOOKUP(F1534,'Číselník II_stav 1. 7. 2026'!A:A,'Číselník II_stav 1. 7. 2026'!B:B,"nenalezeno",0)</f>
        <v>Sekce ÚP ve Frýdku-Místku</v>
      </c>
      <c r="H1534" s="181">
        <f t="shared" si="156"/>
        <v>320752</v>
      </c>
      <c r="I1534" s="181">
        <f t="shared" si="157"/>
        <v>52050</v>
      </c>
      <c r="J1534" s="181" t="str">
        <f>'FÚ_stav 1. 7. 2026'!$A$4</f>
        <v>Ředitel FÚ</v>
      </c>
      <c r="K1534" s="181" t="s">
        <v>541</v>
      </c>
      <c r="L1534" s="181" t="str">
        <f t="shared" si="158"/>
        <v>Sekce ÚP ve Frýdku-Místku</v>
      </c>
      <c r="M1534" s="181" t="str">
        <f>_xlfn.XLOOKUP(I1534,'Sekce_ÚP_stav 1. 12. 2025'!$F$4:$F$71,'Sekce_ÚP_stav 1. 12. 2025'!$A$4:$A$71,"nenalezeno",0)</f>
        <v>Ředitel sekce ÚP</v>
      </c>
      <c r="N1534" s="181" t="str">
        <f>_xlfn.XLOOKUP(I1534,'Sekce_ÚP_stav 1. 12. 2025'!$F$4:$F$71,'Sekce_ÚP_stav 1. 12. 2025'!$C$4:$C$71,"nenalezeno",0)</f>
        <v>Odbor vyměřovací II</v>
      </c>
      <c r="O1534" s="181"/>
    </row>
    <row r="1535" spans="1:15" x14ac:dyDescent="0.25">
      <c r="A1535" s="233"/>
      <c r="B1535" s="114">
        <v>320752521</v>
      </c>
      <c r="C1535" s="115" t="s">
        <v>1964</v>
      </c>
      <c r="D1535" s="181">
        <f t="shared" si="154"/>
        <v>32</v>
      </c>
      <c r="E1535" s="181" t="str">
        <f>_xlfn.XLOOKUP(D1535,Číselník!A:A,Číselník!B:B,"nenalezeno",0)</f>
        <v>FÚ pro Moravskoslezský kraj</v>
      </c>
      <c r="F1535" s="181">
        <f t="shared" si="155"/>
        <v>3207</v>
      </c>
      <c r="G1535" s="181" t="str">
        <f>_xlfn.XLOOKUP(F1535,'Číselník II_stav 1. 7. 2026'!A:A,'Číselník II_stav 1. 7. 2026'!B:B,"nenalezeno",0)</f>
        <v>Sekce ÚP ve Frýdku-Místku</v>
      </c>
      <c r="H1535" s="181">
        <f t="shared" si="156"/>
        <v>320752</v>
      </c>
      <c r="I1535" s="181">
        <f t="shared" si="157"/>
        <v>52521</v>
      </c>
      <c r="J1535" s="181" t="str">
        <f>'FÚ_stav 1. 7. 2026'!$A$4</f>
        <v>Ředitel FÚ</v>
      </c>
      <c r="K1535" s="181" t="s">
        <v>541</v>
      </c>
      <c r="L1535" s="181" t="str">
        <f t="shared" si="158"/>
        <v>Sekce ÚP ve Frýdku-Místku</v>
      </c>
      <c r="M1535" s="181" t="str">
        <f>_xlfn.XLOOKUP(I1535,'Sekce_ÚP_stav 1. 12. 2025'!$F$4:$F$71,'Sekce_ÚP_stav 1. 12. 2025'!$A$4:$A$71,"nenalezeno",0)</f>
        <v>Ředitel sekce ÚP</v>
      </c>
      <c r="N1535" s="181" t="str">
        <f>_xlfn.XLOOKUP(I1535,'Sekce_ÚP_stav 1. 12. 2025'!$F$4:$F$71,'Sekce_ÚP_stav 1. 12. 2025'!$C$4:$C$71,"nenalezeno",0)</f>
        <v>Odbor vyměřovací II</v>
      </c>
      <c r="O1535" s="181" t="str">
        <f>_xlfn.XLOOKUP(I1535,'Sekce_ÚP_stav 1. 12. 2025'!$F$4:$F$71,'Sekce_ÚP_stav 1. 12. 2025'!$D$4:$D$71,"nenalezeno",0)</f>
        <v>Oddělení vyměřovací I</v>
      </c>
    </row>
    <row r="1536" spans="1:15" x14ac:dyDescent="0.25">
      <c r="A1536" s="233"/>
      <c r="B1536" s="114">
        <v>320752522</v>
      </c>
      <c r="C1536" s="115" t="s">
        <v>1965</v>
      </c>
      <c r="D1536" s="181">
        <f t="shared" si="154"/>
        <v>32</v>
      </c>
      <c r="E1536" s="181" t="str">
        <f>_xlfn.XLOOKUP(D1536,Číselník!A:A,Číselník!B:B,"nenalezeno",0)</f>
        <v>FÚ pro Moravskoslezský kraj</v>
      </c>
      <c r="F1536" s="181">
        <f t="shared" si="155"/>
        <v>3207</v>
      </c>
      <c r="G1536" s="181" t="str">
        <f>_xlfn.XLOOKUP(F1536,'Číselník II_stav 1. 7. 2026'!A:A,'Číselník II_stav 1. 7. 2026'!B:B,"nenalezeno",0)</f>
        <v>Sekce ÚP ve Frýdku-Místku</v>
      </c>
      <c r="H1536" s="181">
        <f t="shared" si="156"/>
        <v>320752</v>
      </c>
      <c r="I1536" s="181">
        <f t="shared" si="157"/>
        <v>52522</v>
      </c>
      <c r="J1536" s="181" t="str">
        <f>'FÚ_stav 1. 7. 2026'!$A$4</f>
        <v>Ředitel FÚ</v>
      </c>
      <c r="K1536" s="181" t="s">
        <v>541</v>
      </c>
      <c r="L1536" s="181" t="str">
        <f t="shared" si="158"/>
        <v>Sekce ÚP ve Frýdku-Místku</v>
      </c>
      <c r="M1536" s="181" t="str">
        <f>_xlfn.XLOOKUP(I1536,'Sekce_ÚP_stav 1. 12. 2025'!$F$4:$F$71,'Sekce_ÚP_stav 1. 12. 2025'!$A$4:$A$71,"nenalezeno",0)</f>
        <v>Ředitel sekce ÚP</v>
      </c>
      <c r="N1536" s="181" t="str">
        <f>_xlfn.XLOOKUP(I1536,'Sekce_ÚP_stav 1. 12. 2025'!$F$4:$F$71,'Sekce_ÚP_stav 1. 12. 2025'!$C$4:$C$71,"nenalezeno",0)</f>
        <v>Odbor vyměřovací II</v>
      </c>
      <c r="O1536" s="181" t="str">
        <f>_xlfn.XLOOKUP(I1536,'Sekce_ÚP_stav 1. 12. 2025'!$F$4:$F$71,'Sekce_ÚP_stav 1. 12. 2025'!$D$4:$D$71,"nenalezeno",0)</f>
        <v>Oddělení vyměřovací II</v>
      </c>
    </row>
    <row r="1537" spans="1:15" x14ac:dyDescent="0.25">
      <c r="A1537" s="233"/>
      <c r="B1537" s="114">
        <v>320752523</v>
      </c>
      <c r="C1537" s="115" t="s">
        <v>1966</v>
      </c>
      <c r="D1537" s="181">
        <f t="shared" si="154"/>
        <v>32</v>
      </c>
      <c r="E1537" s="181" t="str">
        <f>_xlfn.XLOOKUP(D1537,Číselník!A:A,Číselník!B:B,"nenalezeno",0)</f>
        <v>FÚ pro Moravskoslezský kraj</v>
      </c>
      <c r="F1537" s="181">
        <f t="shared" si="155"/>
        <v>3207</v>
      </c>
      <c r="G1537" s="181" t="str">
        <f>_xlfn.XLOOKUP(F1537,'Číselník II_stav 1. 7. 2026'!A:A,'Číselník II_stav 1. 7. 2026'!B:B,"nenalezeno",0)</f>
        <v>Sekce ÚP ve Frýdku-Místku</v>
      </c>
      <c r="H1537" s="181">
        <f t="shared" si="156"/>
        <v>320752</v>
      </c>
      <c r="I1537" s="181">
        <f t="shared" si="157"/>
        <v>52523</v>
      </c>
      <c r="J1537" s="181" t="str">
        <f>'FÚ_stav 1. 7. 2026'!$A$4</f>
        <v>Ředitel FÚ</v>
      </c>
      <c r="K1537" s="181" t="s">
        <v>541</v>
      </c>
      <c r="L1537" s="181" t="str">
        <f t="shared" si="158"/>
        <v>Sekce ÚP ve Frýdku-Místku</v>
      </c>
      <c r="M1537" s="181" t="str">
        <f>_xlfn.XLOOKUP(I1537,'Sekce_ÚP_stav 1. 12. 2025'!$F$4:$F$71,'Sekce_ÚP_stav 1. 12. 2025'!$A$4:$A$71,"nenalezeno",0)</f>
        <v>Ředitel sekce ÚP</v>
      </c>
      <c r="N1537" s="181" t="str">
        <f>_xlfn.XLOOKUP(I1537,'Sekce_ÚP_stav 1. 12. 2025'!$F$4:$F$71,'Sekce_ÚP_stav 1. 12. 2025'!$C$4:$C$71,"nenalezeno",0)</f>
        <v>Odbor vyměřovací II</v>
      </c>
      <c r="O1537" s="181" t="str">
        <f>_xlfn.XLOOKUP(I1537,'Sekce_ÚP_stav 1. 12. 2025'!$F$4:$F$71,'Sekce_ÚP_stav 1. 12. 2025'!$D$4:$D$71,"nenalezeno",0)</f>
        <v>Oddělení vyměřovací III</v>
      </c>
    </row>
    <row r="1538" spans="1:15" x14ac:dyDescent="0.25">
      <c r="A1538" s="233"/>
      <c r="B1538" s="114">
        <v>320761050</v>
      </c>
      <c r="C1538" s="115" t="s">
        <v>1967</v>
      </c>
      <c r="D1538" s="181">
        <f t="shared" si="154"/>
        <v>32</v>
      </c>
      <c r="E1538" s="181" t="str">
        <f>_xlfn.XLOOKUP(D1538,Číselník!A:A,Číselník!B:B,"nenalezeno",0)</f>
        <v>FÚ pro Moravskoslezský kraj</v>
      </c>
      <c r="F1538" s="181">
        <f t="shared" si="155"/>
        <v>3207</v>
      </c>
      <c r="G1538" s="181" t="str">
        <f>_xlfn.XLOOKUP(F1538,'Číselník II_stav 1. 7. 2026'!A:A,'Číselník II_stav 1. 7. 2026'!B:B,"nenalezeno",0)</f>
        <v>Sekce ÚP ve Frýdku-Místku</v>
      </c>
      <c r="H1538" s="181">
        <f t="shared" si="156"/>
        <v>320761</v>
      </c>
      <c r="I1538" s="181">
        <f t="shared" si="157"/>
        <v>61050</v>
      </c>
      <c r="J1538" s="181" t="str">
        <f>'FÚ_stav 1. 7. 2026'!$A$4</f>
        <v>Ředitel FÚ</v>
      </c>
      <c r="K1538" s="181" t="s">
        <v>541</v>
      </c>
      <c r="L1538" s="181" t="str">
        <f t="shared" si="158"/>
        <v>Sekce ÚP ve Frýdku-Místku</v>
      </c>
      <c r="M1538" s="181" t="str">
        <f>_xlfn.XLOOKUP(I1538,'Sekce_ÚP_stav 1. 12. 2025'!$F$4:$F$71,'Sekce_ÚP_stav 1. 12. 2025'!$A$4:$A$71,"nenalezeno",0)</f>
        <v>Ředitel sekce ÚP</v>
      </c>
      <c r="N1538" s="181" t="str">
        <f>_xlfn.XLOOKUP(I1538,'Sekce_ÚP_stav 1. 12. 2025'!$F$4:$F$71,'Sekce_ÚP_stav 1. 12. 2025'!$C$4:$C$71,"nenalezeno",0)</f>
        <v>Odbor kontrolní I</v>
      </c>
      <c r="O1538" s="181"/>
    </row>
    <row r="1539" spans="1:15" x14ac:dyDescent="0.25">
      <c r="A1539" s="233"/>
      <c r="B1539" s="114">
        <v>320761561</v>
      </c>
      <c r="C1539" s="115" t="s">
        <v>1968</v>
      </c>
      <c r="D1539" s="181">
        <f t="shared" si="154"/>
        <v>32</v>
      </c>
      <c r="E1539" s="181" t="str">
        <f>_xlfn.XLOOKUP(D1539,Číselník!A:A,Číselník!B:B,"nenalezeno",0)</f>
        <v>FÚ pro Moravskoslezský kraj</v>
      </c>
      <c r="F1539" s="181">
        <f t="shared" si="155"/>
        <v>3207</v>
      </c>
      <c r="G1539" s="181" t="str">
        <f>_xlfn.XLOOKUP(F1539,'Číselník II_stav 1. 7. 2026'!A:A,'Číselník II_stav 1. 7. 2026'!B:B,"nenalezeno",0)</f>
        <v>Sekce ÚP ve Frýdku-Místku</v>
      </c>
      <c r="H1539" s="181">
        <f t="shared" si="156"/>
        <v>320761</v>
      </c>
      <c r="I1539" s="181">
        <f t="shared" si="157"/>
        <v>61561</v>
      </c>
      <c r="J1539" s="181" t="str">
        <f>'FÚ_stav 1. 7. 2026'!$A$4</f>
        <v>Ředitel FÚ</v>
      </c>
      <c r="K1539" s="181" t="s">
        <v>541</v>
      </c>
      <c r="L1539" s="181" t="str">
        <f t="shared" si="158"/>
        <v>Sekce ÚP ve Frýdku-Místku</v>
      </c>
      <c r="M1539" s="181" t="str">
        <f>_xlfn.XLOOKUP(I1539,'Sekce_ÚP_stav 1. 12. 2025'!$F$4:$F$71,'Sekce_ÚP_stav 1. 12. 2025'!$A$4:$A$71,"nenalezeno",0)</f>
        <v>Ředitel sekce ÚP</v>
      </c>
      <c r="N1539" s="181" t="str">
        <f>_xlfn.XLOOKUP(I1539,'Sekce_ÚP_stav 1. 12. 2025'!$F$4:$F$71,'Sekce_ÚP_stav 1. 12. 2025'!$C$4:$C$71,"nenalezeno",0)</f>
        <v>Odbor kontrolní I</v>
      </c>
      <c r="O1539" s="181" t="str">
        <f>_xlfn.XLOOKUP(I1539,'Sekce_ÚP_stav 1. 12. 2025'!$F$4:$F$71,'Sekce_ÚP_stav 1. 12. 2025'!$D$4:$D$71,"nenalezeno",0)</f>
        <v>Oddělení kontrolní I</v>
      </c>
    </row>
    <row r="1540" spans="1:15" x14ac:dyDescent="0.25">
      <c r="A1540" s="233"/>
      <c r="B1540" s="114">
        <v>320761562</v>
      </c>
      <c r="C1540" s="115" t="s">
        <v>1969</v>
      </c>
      <c r="D1540" s="181">
        <f t="shared" si="154"/>
        <v>32</v>
      </c>
      <c r="E1540" s="181" t="str">
        <f>_xlfn.XLOOKUP(D1540,Číselník!A:A,Číselník!B:B,"nenalezeno",0)</f>
        <v>FÚ pro Moravskoslezský kraj</v>
      </c>
      <c r="F1540" s="181">
        <f t="shared" si="155"/>
        <v>3207</v>
      </c>
      <c r="G1540" s="181" t="str">
        <f>_xlfn.XLOOKUP(F1540,'Číselník II_stav 1. 7. 2026'!A:A,'Číselník II_stav 1. 7. 2026'!B:B,"nenalezeno",0)</f>
        <v>Sekce ÚP ve Frýdku-Místku</v>
      </c>
      <c r="H1540" s="181">
        <f t="shared" si="156"/>
        <v>320761</v>
      </c>
      <c r="I1540" s="181">
        <f t="shared" si="157"/>
        <v>61562</v>
      </c>
      <c r="J1540" s="181" t="str">
        <f>'FÚ_stav 1. 7. 2026'!$A$4</f>
        <v>Ředitel FÚ</v>
      </c>
      <c r="K1540" s="181" t="s">
        <v>541</v>
      </c>
      <c r="L1540" s="181" t="str">
        <f t="shared" si="158"/>
        <v>Sekce ÚP ve Frýdku-Místku</v>
      </c>
      <c r="M1540" s="181" t="str">
        <f>_xlfn.XLOOKUP(I1540,'Sekce_ÚP_stav 1. 12. 2025'!$F$4:$F$71,'Sekce_ÚP_stav 1. 12. 2025'!$A$4:$A$71,"nenalezeno",0)</f>
        <v>Ředitel sekce ÚP</v>
      </c>
      <c r="N1540" s="181" t="str">
        <f>_xlfn.XLOOKUP(I1540,'Sekce_ÚP_stav 1. 12. 2025'!$F$4:$F$71,'Sekce_ÚP_stav 1. 12. 2025'!$C$4:$C$71,"nenalezeno",0)</f>
        <v>Odbor kontrolní I</v>
      </c>
      <c r="O1540" s="181" t="str">
        <f>_xlfn.XLOOKUP(I1540,'Sekce_ÚP_stav 1. 12. 2025'!$F$4:$F$71,'Sekce_ÚP_stav 1. 12. 2025'!$D$4:$D$71,"nenalezeno",0)</f>
        <v>Oddělení kontrolní II</v>
      </c>
    </row>
    <row r="1541" spans="1:15" x14ac:dyDescent="0.25">
      <c r="A1541" s="233"/>
      <c r="B1541" s="114">
        <v>320761563</v>
      </c>
      <c r="C1541" s="115" t="s">
        <v>1970</v>
      </c>
      <c r="D1541" s="181">
        <f t="shared" si="154"/>
        <v>32</v>
      </c>
      <c r="E1541" s="181" t="str">
        <f>_xlfn.XLOOKUP(D1541,Číselník!A:A,Číselník!B:B,"nenalezeno",0)</f>
        <v>FÚ pro Moravskoslezský kraj</v>
      </c>
      <c r="F1541" s="181">
        <f t="shared" si="155"/>
        <v>3207</v>
      </c>
      <c r="G1541" s="181" t="str">
        <f>_xlfn.XLOOKUP(F1541,'Číselník II_stav 1. 7. 2026'!A:A,'Číselník II_stav 1. 7. 2026'!B:B,"nenalezeno",0)</f>
        <v>Sekce ÚP ve Frýdku-Místku</v>
      </c>
      <c r="H1541" s="181">
        <f t="shared" si="156"/>
        <v>320761</v>
      </c>
      <c r="I1541" s="181">
        <f t="shared" si="157"/>
        <v>61563</v>
      </c>
      <c r="J1541" s="181" t="str">
        <f>'FÚ_stav 1. 7. 2026'!$A$4</f>
        <v>Ředitel FÚ</v>
      </c>
      <c r="K1541" s="181" t="s">
        <v>541</v>
      </c>
      <c r="L1541" s="181" t="str">
        <f t="shared" si="158"/>
        <v>Sekce ÚP ve Frýdku-Místku</v>
      </c>
      <c r="M1541" s="181" t="str">
        <f>_xlfn.XLOOKUP(I1541,'Sekce_ÚP_stav 1. 12. 2025'!$F$4:$F$71,'Sekce_ÚP_stav 1. 12. 2025'!$A$4:$A$71,"nenalezeno",0)</f>
        <v>Ředitel sekce ÚP</v>
      </c>
      <c r="N1541" s="181" t="str">
        <f>_xlfn.XLOOKUP(I1541,'Sekce_ÚP_stav 1. 12. 2025'!$F$4:$F$71,'Sekce_ÚP_stav 1. 12. 2025'!$C$4:$C$71,"nenalezeno",0)</f>
        <v>Odbor kontrolní I</v>
      </c>
      <c r="O1541" s="181" t="str">
        <f>_xlfn.XLOOKUP(I1541,'Sekce_ÚP_stav 1. 12. 2025'!$F$4:$F$71,'Sekce_ÚP_stav 1. 12. 2025'!$D$4:$D$71,"nenalezeno",0)</f>
        <v>Oddělení kontrolní III</v>
      </c>
    </row>
    <row r="1542" spans="1:15" x14ac:dyDescent="0.25">
      <c r="A1542" s="233"/>
      <c r="B1542" s="114">
        <v>320762050</v>
      </c>
      <c r="C1542" s="115" t="s">
        <v>1971</v>
      </c>
      <c r="D1542" s="181">
        <f t="shared" si="154"/>
        <v>32</v>
      </c>
      <c r="E1542" s="181" t="str">
        <f>_xlfn.XLOOKUP(D1542,Číselník!A:A,Číselník!B:B,"nenalezeno",0)</f>
        <v>FÚ pro Moravskoslezský kraj</v>
      </c>
      <c r="F1542" s="181">
        <f t="shared" si="155"/>
        <v>3207</v>
      </c>
      <c r="G1542" s="181" t="str">
        <f>_xlfn.XLOOKUP(F1542,'Číselník II_stav 1. 7. 2026'!A:A,'Číselník II_stav 1. 7. 2026'!B:B,"nenalezeno",0)</f>
        <v>Sekce ÚP ve Frýdku-Místku</v>
      </c>
      <c r="H1542" s="181">
        <f t="shared" si="156"/>
        <v>320762</v>
      </c>
      <c r="I1542" s="181">
        <f t="shared" si="157"/>
        <v>62050</v>
      </c>
      <c r="J1542" s="181" t="str">
        <f>'FÚ_stav 1. 7. 2026'!$A$4</f>
        <v>Ředitel FÚ</v>
      </c>
      <c r="K1542" s="181" t="s">
        <v>541</v>
      </c>
      <c r="L1542" s="181" t="str">
        <f t="shared" si="158"/>
        <v>Sekce ÚP ve Frýdku-Místku</v>
      </c>
      <c r="M1542" s="181" t="str">
        <f>_xlfn.XLOOKUP(I1542,'Sekce_ÚP_stav 1. 12. 2025'!$F$4:$F$71,'Sekce_ÚP_stav 1. 12. 2025'!$A$4:$A$71,"nenalezeno",0)</f>
        <v>Ředitel sekce ÚP</v>
      </c>
      <c r="N1542" s="181" t="str">
        <f>_xlfn.XLOOKUP(I1542,'Sekce_ÚP_stav 1. 12. 2025'!$F$4:$F$71,'Sekce_ÚP_stav 1. 12. 2025'!$C$4:$C$71,"nenalezeno",0)</f>
        <v>Odbor kontrolní II</v>
      </c>
      <c r="O1542" s="181"/>
    </row>
    <row r="1543" spans="1:15" x14ac:dyDescent="0.25">
      <c r="A1543" s="233"/>
      <c r="B1543" s="114">
        <v>320762561</v>
      </c>
      <c r="C1543" s="115" t="s">
        <v>1972</v>
      </c>
      <c r="D1543" s="181">
        <f t="shared" si="154"/>
        <v>32</v>
      </c>
      <c r="E1543" s="181" t="str">
        <f>_xlfn.XLOOKUP(D1543,Číselník!A:A,Číselník!B:B,"nenalezeno",0)</f>
        <v>FÚ pro Moravskoslezský kraj</v>
      </c>
      <c r="F1543" s="181">
        <f t="shared" si="155"/>
        <v>3207</v>
      </c>
      <c r="G1543" s="181" t="str">
        <f>_xlfn.XLOOKUP(F1543,'Číselník II_stav 1. 7. 2026'!A:A,'Číselník II_stav 1. 7. 2026'!B:B,"nenalezeno",0)</f>
        <v>Sekce ÚP ve Frýdku-Místku</v>
      </c>
      <c r="H1543" s="181">
        <f t="shared" si="156"/>
        <v>320762</v>
      </c>
      <c r="I1543" s="181">
        <f t="shared" si="157"/>
        <v>62561</v>
      </c>
      <c r="J1543" s="181" t="str">
        <f>'FÚ_stav 1. 7. 2026'!$A$4</f>
        <v>Ředitel FÚ</v>
      </c>
      <c r="K1543" s="181" t="s">
        <v>541</v>
      </c>
      <c r="L1543" s="181" t="str">
        <f t="shared" si="158"/>
        <v>Sekce ÚP ve Frýdku-Místku</v>
      </c>
      <c r="M1543" s="181" t="str">
        <f>_xlfn.XLOOKUP(I1543,'Sekce_ÚP_stav 1. 12. 2025'!$F$4:$F$71,'Sekce_ÚP_stav 1. 12. 2025'!$A$4:$A$71,"nenalezeno",0)</f>
        <v>Ředitel sekce ÚP</v>
      </c>
      <c r="N1543" s="181" t="str">
        <f>_xlfn.XLOOKUP(I1543,'Sekce_ÚP_stav 1. 12. 2025'!$F$4:$F$71,'Sekce_ÚP_stav 1. 12. 2025'!$C$4:$C$71,"nenalezeno",0)</f>
        <v>Odbor kontrolní II</v>
      </c>
      <c r="O1543" s="181" t="str">
        <f>_xlfn.XLOOKUP(I1543,'Sekce_ÚP_stav 1. 12. 2025'!$F$4:$F$71,'Sekce_ÚP_stav 1. 12. 2025'!$D$4:$D$71,"nenalezeno",0)</f>
        <v>Oddělení kontrolní I</v>
      </c>
    </row>
    <row r="1544" spans="1:15" x14ac:dyDescent="0.25">
      <c r="A1544" s="233"/>
      <c r="B1544" s="114">
        <v>320762562</v>
      </c>
      <c r="C1544" s="115" t="s">
        <v>1973</v>
      </c>
      <c r="D1544" s="181">
        <f t="shared" si="154"/>
        <v>32</v>
      </c>
      <c r="E1544" s="181" t="str">
        <f>_xlfn.XLOOKUP(D1544,Číselník!A:A,Číselník!B:B,"nenalezeno",0)</f>
        <v>FÚ pro Moravskoslezský kraj</v>
      </c>
      <c r="F1544" s="181">
        <f t="shared" si="155"/>
        <v>3207</v>
      </c>
      <c r="G1544" s="181" t="str">
        <f>_xlfn.XLOOKUP(F1544,'Číselník II_stav 1. 7. 2026'!A:A,'Číselník II_stav 1. 7. 2026'!B:B,"nenalezeno",0)</f>
        <v>Sekce ÚP ve Frýdku-Místku</v>
      </c>
      <c r="H1544" s="181">
        <f t="shared" si="156"/>
        <v>320762</v>
      </c>
      <c r="I1544" s="181">
        <f t="shared" si="157"/>
        <v>62562</v>
      </c>
      <c r="J1544" s="181" t="str">
        <f>'FÚ_stav 1. 7. 2026'!$A$4</f>
        <v>Ředitel FÚ</v>
      </c>
      <c r="K1544" s="181" t="s">
        <v>541</v>
      </c>
      <c r="L1544" s="181" t="str">
        <f t="shared" si="158"/>
        <v>Sekce ÚP ve Frýdku-Místku</v>
      </c>
      <c r="M1544" s="181" t="str">
        <f>_xlfn.XLOOKUP(I1544,'Sekce_ÚP_stav 1. 12. 2025'!$F$4:$F$71,'Sekce_ÚP_stav 1. 12. 2025'!$A$4:$A$71,"nenalezeno",0)</f>
        <v>Ředitel sekce ÚP</v>
      </c>
      <c r="N1544" s="181" t="str">
        <f>_xlfn.XLOOKUP(I1544,'Sekce_ÚP_stav 1. 12. 2025'!$F$4:$F$71,'Sekce_ÚP_stav 1. 12. 2025'!$C$4:$C$71,"nenalezeno",0)</f>
        <v>Odbor kontrolní II</v>
      </c>
      <c r="O1544" s="181" t="str">
        <f>_xlfn.XLOOKUP(I1544,'Sekce_ÚP_stav 1. 12. 2025'!$F$4:$F$71,'Sekce_ÚP_stav 1. 12. 2025'!$D$4:$D$71,"nenalezeno",0)</f>
        <v>Oddělení kontrolní II</v>
      </c>
    </row>
    <row r="1545" spans="1:15" x14ac:dyDescent="0.25">
      <c r="A1545" s="233"/>
      <c r="B1545" s="114">
        <v>320770050</v>
      </c>
      <c r="C1545" s="115" t="s">
        <v>1974</v>
      </c>
      <c r="D1545" s="181">
        <f t="shared" si="154"/>
        <v>32</v>
      </c>
      <c r="E1545" s="181" t="str">
        <f>_xlfn.XLOOKUP(D1545,Číselník!A:A,Číselník!B:B,"nenalezeno",0)</f>
        <v>FÚ pro Moravskoslezský kraj</v>
      </c>
      <c r="F1545" s="181">
        <f t="shared" si="155"/>
        <v>3207</v>
      </c>
      <c r="G1545" s="181" t="str">
        <f>_xlfn.XLOOKUP(F1545,'Číselník II_stav 1. 7. 2026'!A:A,'Číselník II_stav 1. 7. 2026'!B:B,"nenalezeno",0)</f>
        <v>Sekce ÚP ve Frýdku-Místku</v>
      </c>
      <c r="H1545" s="181">
        <f t="shared" si="156"/>
        <v>320770</v>
      </c>
      <c r="I1545" s="181">
        <f t="shared" si="157"/>
        <v>70050</v>
      </c>
      <c r="J1545" s="181" t="str">
        <f>'FÚ_stav 1. 7. 2026'!$A$4</f>
        <v>Ředitel FÚ</v>
      </c>
      <c r="K1545" s="181" t="s">
        <v>541</v>
      </c>
      <c r="L1545" s="181" t="str">
        <f t="shared" si="158"/>
        <v>Sekce ÚP ve Frýdku-Místku</v>
      </c>
      <c r="M1545" s="181" t="str">
        <f>_xlfn.XLOOKUP(I1545,'Sekce_ÚP_stav 1. 12. 2025'!$F$4:$F$71,'Sekce_ÚP_stav 1. 12. 2025'!$A$4:$A$71,"nenalezeno",0)</f>
        <v>Ředitel sekce ÚP</v>
      </c>
      <c r="N1545" s="181" t="str">
        <f>_xlfn.XLOOKUP(I1545,'Sekce_ÚP_stav 1. 12. 2025'!$F$4:$F$71,'Sekce_ÚP_stav 1. 12. 2025'!$C$4:$C$71,"nenalezeno",0)</f>
        <v>Odbor majetkových daní</v>
      </c>
      <c r="O1545" s="181"/>
    </row>
    <row r="1546" spans="1:15" x14ac:dyDescent="0.25">
      <c r="A1546" s="233"/>
      <c r="B1546" s="114">
        <v>320770461</v>
      </c>
      <c r="C1546" s="115" t="s">
        <v>1975</v>
      </c>
      <c r="D1546" s="181">
        <f t="shared" si="154"/>
        <v>32</v>
      </c>
      <c r="E1546" s="181" t="str">
        <f>_xlfn.XLOOKUP(D1546,Číselník!A:A,Číselník!B:B,"nenalezeno",0)</f>
        <v>FÚ pro Moravskoslezský kraj</v>
      </c>
      <c r="F1546" s="181">
        <f t="shared" si="155"/>
        <v>3207</v>
      </c>
      <c r="G1546" s="181" t="str">
        <f>_xlfn.XLOOKUP(F1546,'Číselník II_stav 1. 7. 2026'!A:A,'Číselník II_stav 1. 7. 2026'!B:B,"nenalezeno",0)</f>
        <v>Sekce ÚP ve Frýdku-Místku</v>
      </c>
      <c r="H1546" s="181">
        <f t="shared" si="156"/>
        <v>320770</v>
      </c>
      <c r="I1546" s="181">
        <f t="shared" si="157"/>
        <v>70461</v>
      </c>
      <c r="J1546" s="181" t="str">
        <f>'FÚ_stav 1. 7. 2026'!$A$4</f>
        <v>Ředitel FÚ</v>
      </c>
      <c r="K1546" s="181" t="s">
        <v>541</v>
      </c>
      <c r="L1546" s="181" t="str">
        <f t="shared" si="158"/>
        <v>Sekce ÚP ve Frýdku-Místku</v>
      </c>
      <c r="M1546" s="181" t="str">
        <f>_xlfn.XLOOKUP(I1546,'Sekce_ÚP_stav 1. 12. 2025'!$F$4:$F$71,'Sekce_ÚP_stav 1. 12. 2025'!$A$4:$A$71,"nenalezeno",0)</f>
        <v>Ředitel sekce ÚP</v>
      </c>
      <c r="N1546" s="181" t="str">
        <f>_xlfn.XLOOKUP(I1546,'Sekce_ÚP_stav 1. 12. 2025'!$F$4:$F$71,'Sekce_ÚP_stav 1. 12. 2025'!$C$4:$C$71,"nenalezeno",0)</f>
        <v>Odbor majetkových daní</v>
      </c>
      <c r="O1546" s="181" t="str">
        <f>_xlfn.XLOOKUP(I1546,'Sekce_ÚP_stav 1. 12. 2025'!$F$4:$F$71,'Sekce_ÚP_stav 1. 12. 2025'!$D$4:$D$71,"nenalezeno",0)</f>
        <v>Oddělení majetkových daní I</v>
      </c>
    </row>
    <row r="1547" spans="1:15" x14ac:dyDescent="0.25">
      <c r="A1547" s="233"/>
      <c r="B1547" s="114">
        <v>320770462</v>
      </c>
      <c r="C1547" s="115" t="s">
        <v>1976</v>
      </c>
      <c r="D1547" s="181">
        <f t="shared" si="154"/>
        <v>32</v>
      </c>
      <c r="E1547" s="181" t="str">
        <f>_xlfn.XLOOKUP(D1547,Číselník!A:A,Číselník!B:B,"nenalezeno",0)</f>
        <v>FÚ pro Moravskoslezský kraj</v>
      </c>
      <c r="F1547" s="181">
        <f t="shared" si="155"/>
        <v>3207</v>
      </c>
      <c r="G1547" s="181" t="str">
        <f>_xlfn.XLOOKUP(F1547,'Číselník II_stav 1. 7. 2026'!A:A,'Číselník II_stav 1. 7. 2026'!B:B,"nenalezeno",0)</f>
        <v>Sekce ÚP ve Frýdku-Místku</v>
      </c>
      <c r="H1547" s="181">
        <f t="shared" si="156"/>
        <v>320770</v>
      </c>
      <c r="I1547" s="181">
        <f t="shared" si="157"/>
        <v>70462</v>
      </c>
      <c r="J1547" s="181" t="str">
        <f>'FÚ_stav 1. 7. 2026'!$A$4</f>
        <v>Ředitel FÚ</v>
      </c>
      <c r="K1547" s="181" t="s">
        <v>541</v>
      </c>
      <c r="L1547" s="181" t="str">
        <f t="shared" si="158"/>
        <v>Sekce ÚP ve Frýdku-Místku</v>
      </c>
      <c r="M1547" s="181" t="str">
        <f>_xlfn.XLOOKUP(I1547,'Sekce_ÚP_stav 1. 12. 2025'!$F$4:$F$71,'Sekce_ÚP_stav 1. 12. 2025'!$A$4:$A$71,"nenalezeno",0)</f>
        <v>Ředitel sekce ÚP</v>
      </c>
      <c r="N1547" s="181" t="str">
        <f>_xlfn.XLOOKUP(I1547,'Sekce_ÚP_stav 1. 12. 2025'!$F$4:$F$71,'Sekce_ÚP_stav 1. 12. 2025'!$C$4:$C$71,"nenalezeno",0)</f>
        <v>Odbor majetkových daní</v>
      </c>
      <c r="O1547" s="181" t="str">
        <f>_xlfn.XLOOKUP(I1547,'Sekce_ÚP_stav 1. 12. 2025'!$F$4:$F$71,'Sekce_ÚP_stav 1. 12. 2025'!$D$4:$D$71,"nenalezeno",0)</f>
        <v>Oddělení majetkových daní II</v>
      </c>
    </row>
    <row r="1548" spans="1:15" x14ac:dyDescent="0.25">
      <c r="A1548" s="233"/>
      <c r="B1548" s="114">
        <v>321200030</v>
      </c>
      <c r="C1548" s="115" t="s">
        <v>1977</v>
      </c>
      <c r="D1548" s="181">
        <f t="shared" si="154"/>
        <v>32</v>
      </c>
      <c r="E1548" s="181" t="str">
        <f>_xlfn.XLOOKUP(D1548,Číselník!A:A,Číselník!B:B,"nenalezeno",0)</f>
        <v>FÚ pro Moravskoslezský kraj</v>
      </c>
      <c r="F1548" s="181">
        <f t="shared" si="155"/>
        <v>3212</v>
      </c>
      <c r="G1548" s="181" t="str">
        <f>_xlfn.XLOOKUP(F1548,'Číselník II_stav 1. 7. 2026'!A:A,'Číselník II_stav 1. 7. 2026'!B:B,"nenalezeno",0)</f>
        <v>Sekce ÚP v Karviné</v>
      </c>
      <c r="H1548" s="181">
        <f t="shared" si="156"/>
        <v>321200</v>
      </c>
      <c r="I1548" s="181">
        <f t="shared" si="157"/>
        <v>30</v>
      </c>
      <c r="J1548" s="181" t="str">
        <f>'FÚ_stav 1. 7. 2026'!$A$4</f>
        <v>Ředitel FÚ</v>
      </c>
      <c r="K1548" s="181" t="s">
        <v>542</v>
      </c>
      <c r="L1548" s="181" t="str">
        <f t="shared" si="158"/>
        <v>Sekce ÚP v Karviné</v>
      </c>
      <c r="M1548" s="181" t="str">
        <f>_xlfn.XLOOKUP(I1548,'Sekce_ÚP_stav 1. 12. 2025'!$F$4:$F$71,'Sekce_ÚP_stav 1. 12. 2025'!$A$4:$A$71,"nenalezeno",0)</f>
        <v>Ředitel sekce ÚP</v>
      </c>
      <c r="N1548" s="181"/>
      <c r="O1548" s="181"/>
    </row>
    <row r="1549" spans="1:15" x14ac:dyDescent="0.25">
      <c r="A1549" s="233"/>
      <c r="B1549" s="114">
        <v>321200065</v>
      </c>
      <c r="C1549" s="115" t="s">
        <v>1978</v>
      </c>
      <c r="D1549" s="181">
        <f t="shared" si="154"/>
        <v>32</v>
      </c>
      <c r="E1549" s="181" t="str">
        <f>_xlfn.XLOOKUP(D1549,Číselník!A:A,Číselník!B:B,"nenalezeno",0)</f>
        <v>FÚ pro Moravskoslezský kraj</v>
      </c>
      <c r="F1549" s="181">
        <f t="shared" si="155"/>
        <v>3212</v>
      </c>
      <c r="G1549" s="181" t="str">
        <f>_xlfn.XLOOKUP(F1549,'Číselník II_stav 1. 7. 2026'!A:A,'Číselník II_stav 1. 7. 2026'!B:B,"nenalezeno",0)</f>
        <v>Sekce ÚP v Karviné</v>
      </c>
      <c r="H1549" s="181">
        <f t="shared" si="156"/>
        <v>321200</v>
      </c>
      <c r="I1549" s="181">
        <f t="shared" si="157"/>
        <v>65</v>
      </c>
      <c r="J1549" s="181" t="str">
        <f>'FÚ_stav 1. 7. 2026'!$A$4</f>
        <v>Ředitel FÚ</v>
      </c>
      <c r="K1549" s="181" t="s">
        <v>542</v>
      </c>
      <c r="L1549" s="181" t="str">
        <f t="shared" si="158"/>
        <v>Sekce ÚP v Karviné</v>
      </c>
      <c r="M1549" s="181" t="str">
        <f>_xlfn.XLOOKUP(I1549,'Sekce_ÚP_stav 1. 12. 2025'!$F$4:$F$71,'Sekce_ÚP_stav 1. 12. 2025'!$A$4:$A$71,"nenalezeno",0)</f>
        <v>Ředitel sekce ÚP</v>
      </c>
      <c r="N1549" s="181" t="str">
        <f>_xlfn.XLOOKUP(I1549,'Sekce_ÚP_stav 1. 12. 2025'!$F$4:$F$71,'Sekce_ÚP_stav 1. 12. 2025'!$C$4:$C$71,"nenalezeno",0)</f>
        <v>Oddělení sekretariátu a provozního zabezpečení</v>
      </c>
      <c r="O1549" s="181"/>
    </row>
    <row r="1550" spans="1:15" x14ac:dyDescent="0.25">
      <c r="A1550" s="233"/>
      <c r="B1550" s="114">
        <v>321200460</v>
      </c>
      <c r="C1550" s="115" t="s">
        <v>1979</v>
      </c>
      <c r="D1550" s="181">
        <f t="shared" si="154"/>
        <v>32</v>
      </c>
      <c r="E1550" s="181" t="str">
        <f>_xlfn.XLOOKUP(D1550,Číselník!A:A,Číselník!B:B,"nenalezeno",0)</f>
        <v>FÚ pro Moravskoslezský kraj</v>
      </c>
      <c r="F1550" s="181">
        <f t="shared" si="155"/>
        <v>3212</v>
      </c>
      <c r="G1550" s="181" t="str">
        <f>_xlfn.XLOOKUP(F1550,'Číselník II_stav 1. 7. 2026'!A:A,'Číselník II_stav 1. 7. 2026'!B:B,"nenalezeno",0)</f>
        <v>Sekce ÚP v Karviné</v>
      </c>
      <c r="H1550" s="181">
        <f t="shared" si="156"/>
        <v>321200</v>
      </c>
      <c r="I1550" s="181">
        <f t="shared" si="157"/>
        <v>460</v>
      </c>
      <c r="J1550" s="181" t="str">
        <f>'FÚ_stav 1. 7. 2026'!$A$4</f>
        <v>Ředitel FÚ</v>
      </c>
      <c r="K1550" s="181" t="s">
        <v>542</v>
      </c>
      <c r="L1550" s="181" t="str">
        <f t="shared" si="158"/>
        <v>Sekce ÚP v Karviné</v>
      </c>
      <c r="M1550" s="181" t="str">
        <f>_xlfn.XLOOKUP(I1550,'Sekce_ÚP_stav 1. 12. 2025'!$F$4:$F$71,'Sekce_ÚP_stav 1. 12. 2025'!$A$4:$A$71,"nenalezeno",0)</f>
        <v>Ředitel sekce ÚP</v>
      </c>
      <c r="N1550" s="181" t="str">
        <f>_xlfn.XLOOKUP(I1550,'Sekce_ÚP_stav 1. 12. 2025'!$F$4:$F$71,'Sekce_ÚP_stav 1. 12. 2025'!$C$4:$C$71,"nenalezeno",0)</f>
        <v>Oddělení majetkových daní</v>
      </c>
      <c r="O1550" s="181"/>
    </row>
    <row r="1551" spans="1:15" x14ac:dyDescent="0.25">
      <c r="A1551" s="233"/>
      <c r="B1551" s="114">
        <v>321200510</v>
      </c>
      <c r="C1551" s="187" t="s">
        <v>2345</v>
      </c>
      <c r="D1551" s="181">
        <f t="shared" si="154"/>
        <v>32</v>
      </c>
      <c r="E1551" s="181" t="str">
        <f>_xlfn.XLOOKUP(D1551,Číselník!A:A,Číselník!B:B,"nenalezeno",0)</f>
        <v>FÚ pro Moravskoslezský kraj</v>
      </c>
      <c r="F1551" s="181">
        <f t="shared" si="155"/>
        <v>3212</v>
      </c>
      <c r="G1551" s="181" t="str">
        <f>_xlfn.XLOOKUP(F1551,'Číselník II_stav 1. 7. 2026'!A:A,'Číselník II_stav 1. 7. 2026'!B:B,"nenalezeno",0)</f>
        <v>Sekce ÚP v Karviné</v>
      </c>
      <c r="H1551" s="181">
        <f t="shared" si="156"/>
        <v>321200</v>
      </c>
      <c r="I1551" s="181">
        <f t="shared" si="157"/>
        <v>510</v>
      </c>
      <c r="J1551" s="181" t="str">
        <f>'FÚ_stav 1. 7. 2026'!$A$4</f>
        <v>Ředitel FÚ</v>
      </c>
      <c r="K1551" s="181" t="s">
        <v>542</v>
      </c>
      <c r="L1551" s="181" t="str">
        <f t="shared" si="158"/>
        <v>Sekce ÚP v Karviné</v>
      </c>
      <c r="M1551" s="181" t="str">
        <f>_xlfn.XLOOKUP(I1551,'Sekce_ÚP_stav 1. 12. 2025'!$F$4:$F$71,'Sekce_ÚP_stav 1. 12. 2025'!$A$4:$A$71,"nenalezeno",0)</f>
        <v>Ředitel sekce ÚP</v>
      </c>
      <c r="N1551" s="181" t="str">
        <f>_xlfn.XLOOKUP(I1551,'Sekce_ÚP_stav 1. 12. 2025'!$F$4:$F$71,'Sekce_ÚP_stav 1. 12. 2025'!$C$4:$C$71,"nenalezeno",0)</f>
        <v>Oddělení správy registrů</v>
      </c>
      <c r="O1551" s="181"/>
    </row>
    <row r="1552" spans="1:15" x14ac:dyDescent="0.25">
      <c r="A1552" s="233"/>
      <c r="B1552" s="114">
        <v>321250050</v>
      </c>
      <c r="C1552" s="115" t="s">
        <v>1980</v>
      </c>
      <c r="D1552" s="181">
        <f t="shared" si="154"/>
        <v>32</v>
      </c>
      <c r="E1552" s="181" t="str">
        <f>_xlfn.XLOOKUP(D1552,Číselník!A:A,Číselník!B:B,"nenalezeno",0)</f>
        <v>FÚ pro Moravskoslezský kraj</v>
      </c>
      <c r="F1552" s="181">
        <f t="shared" si="155"/>
        <v>3212</v>
      </c>
      <c r="G1552" s="181" t="str">
        <f>_xlfn.XLOOKUP(F1552,'Číselník II_stav 1. 7. 2026'!A:A,'Číselník II_stav 1. 7. 2026'!B:B,"nenalezeno",0)</f>
        <v>Sekce ÚP v Karviné</v>
      </c>
      <c r="H1552" s="181">
        <f t="shared" si="156"/>
        <v>321250</v>
      </c>
      <c r="I1552" s="181">
        <f t="shared" si="157"/>
        <v>50050</v>
      </c>
      <c r="J1552" s="181" t="str">
        <f>'FÚ_stav 1. 7. 2026'!$A$4</f>
        <v>Ředitel FÚ</v>
      </c>
      <c r="K1552" s="181" t="s">
        <v>542</v>
      </c>
      <c r="L1552" s="181" t="str">
        <f t="shared" si="158"/>
        <v>Sekce ÚP v Karviné</v>
      </c>
      <c r="M1552" s="181" t="str">
        <f>_xlfn.XLOOKUP(I1552,'Sekce_ÚP_stav 1. 12. 2025'!$F$4:$F$71,'Sekce_ÚP_stav 1. 12. 2025'!$A$4:$A$71,"nenalezeno",0)</f>
        <v>Ředitel sekce ÚP</v>
      </c>
      <c r="N1552" s="181" t="str">
        <f>_xlfn.XLOOKUP(I1552,'Sekce_ÚP_stav 1. 12. 2025'!$F$4:$F$71,'Sekce_ÚP_stav 1. 12. 2025'!$C$4:$C$71,"nenalezeno",0)</f>
        <v>Odbor vyměřovací</v>
      </c>
      <c r="O1552" s="181"/>
    </row>
    <row r="1553" spans="1:15" x14ac:dyDescent="0.25">
      <c r="A1553" s="233"/>
      <c r="B1553" s="114">
        <v>321250521</v>
      </c>
      <c r="C1553" s="115" t="s">
        <v>1981</v>
      </c>
      <c r="D1553" s="181">
        <f t="shared" si="154"/>
        <v>32</v>
      </c>
      <c r="E1553" s="181" t="str">
        <f>_xlfn.XLOOKUP(D1553,Číselník!A:A,Číselník!B:B,"nenalezeno",0)</f>
        <v>FÚ pro Moravskoslezský kraj</v>
      </c>
      <c r="F1553" s="181">
        <f t="shared" si="155"/>
        <v>3212</v>
      </c>
      <c r="G1553" s="181" t="str">
        <f>_xlfn.XLOOKUP(F1553,'Číselník II_stav 1. 7. 2026'!A:A,'Číselník II_stav 1. 7. 2026'!B:B,"nenalezeno",0)</f>
        <v>Sekce ÚP v Karviné</v>
      </c>
      <c r="H1553" s="181">
        <f t="shared" si="156"/>
        <v>321250</v>
      </c>
      <c r="I1553" s="181">
        <f t="shared" si="157"/>
        <v>50521</v>
      </c>
      <c r="J1553" s="181" t="str">
        <f>'FÚ_stav 1. 7. 2026'!$A$4</f>
        <v>Ředitel FÚ</v>
      </c>
      <c r="K1553" s="181" t="s">
        <v>542</v>
      </c>
      <c r="L1553" s="181" t="str">
        <f t="shared" si="158"/>
        <v>Sekce ÚP v Karviné</v>
      </c>
      <c r="M1553" s="181" t="str">
        <f>_xlfn.XLOOKUP(I1553,'Sekce_ÚP_stav 1. 12. 2025'!$F$4:$F$71,'Sekce_ÚP_stav 1. 12. 2025'!$A$4:$A$71,"nenalezeno",0)</f>
        <v>Ředitel sekce ÚP</v>
      </c>
      <c r="N1553" s="181" t="str">
        <f>_xlfn.XLOOKUP(I1553,'Sekce_ÚP_stav 1. 12. 2025'!$F$4:$F$71,'Sekce_ÚP_stav 1. 12. 2025'!$C$4:$C$71,"nenalezeno",0)</f>
        <v>Odbor vyměřovací</v>
      </c>
      <c r="O1553" s="181" t="str">
        <f>_xlfn.XLOOKUP(I1553,'Sekce_ÚP_stav 1. 12. 2025'!$F$4:$F$71,'Sekce_ÚP_stav 1. 12. 2025'!$D$4:$D$71,"nenalezeno",0)</f>
        <v>Oddělení vyměřovací I</v>
      </c>
    </row>
    <row r="1554" spans="1:15" x14ac:dyDescent="0.25">
      <c r="A1554" s="233"/>
      <c r="B1554" s="114">
        <v>321250522</v>
      </c>
      <c r="C1554" s="115" t="s">
        <v>1982</v>
      </c>
      <c r="D1554" s="181">
        <f t="shared" si="154"/>
        <v>32</v>
      </c>
      <c r="E1554" s="181" t="str">
        <f>_xlfn.XLOOKUP(D1554,Číselník!A:A,Číselník!B:B,"nenalezeno",0)</f>
        <v>FÚ pro Moravskoslezský kraj</v>
      </c>
      <c r="F1554" s="181">
        <f t="shared" si="155"/>
        <v>3212</v>
      </c>
      <c r="G1554" s="181" t="str">
        <f>_xlfn.XLOOKUP(F1554,'Číselník II_stav 1. 7. 2026'!A:A,'Číselník II_stav 1. 7. 2026'!B:B,"nenalezeno",0)</f>
        <v>Sekce ÚP v Karviné</v>
      </c>
      <c r="H1554" s="181">
        <f t="shared" si="156"/>
        <v>321250</v>
      </c>
      <c r="I1554" s="181">
        <f t="shared" si="157"/>
        <v>50522</v>
      </c>
      <c r="J1554" s="181" t="str">
        <f>'FÚ_stav 1. 7. 2026'!$A$4</f>
        <v>Ředitel FÚ</v>
      </c>
      <c r="K1554" s="181" t="s">
        <v>542</v>
      </c>
      <c r="L1554" s="181" t="str">
        <f t="shared" si="158"/>
        <v>Sekce ÚP v Karviné</v>
      </c>
      <c r="M1554" s="181" t="str">
        <f>_xlfn.XLOOKUP(I1554,'Sekce_ÚP_stav 1. 12. 2025'!$F$4:$F$71,'Sekce_ÚP_stav 1. 12. 2025'!$A$4:$A$71,"nenalezeno",0)</f>
        <v>Ředitel sekce ÚP</v>
      </c>
      <c r="N1554" s="181" t="str">
        <f>_xlfn.XLOOKUP(I1554,'Sekce_ÚP_stav 1. 12. 2025'!$F$4:$F$71,'Sekce_ÚP_stav 1. 12. 2025'!$C$4:$C$71,"nenalezeno",0)</f>
        <v>Odbor vyměřovací</v>
      </c>
      <c r="O1554" s="181" t="str">
        <f>_xlfn.XLOOKUP(I1554,'Sekce_ÚP_stav 1. 12. 2025'!$F$4:$F$71,'Sekce_ÚP_stav 1. 12. 2025'!$D$4:$D$71,"nenalezeno",0)</f>
        <v>Oddělení vyměřovací II</v>
      </c>
    </row>
    <row r="1555" spans="1:15" x14ac:dyDescent="0.25">
      <c r="A1555" s="233"/>
      <c r="B1555" s="114">
        <v>321250523</v>
      </c>
      <c r="C1555" s="115" t="s">
        <v>1983</v>
      </c>
      <c r="D1555" s="181">
        <f t="shared" si="154"/>
        <v>32</v>
      </c>
      <c r="E1555" s="181" t="str">
        <f>_xlfn.XLOOKUP(D1555,Číselník!A:A,Číselník!B:B,"nenalezeno",0)</f>
        <v>FÚ pro Moravskoslezský kraj</v>
      </c>
      <c r="F1555" s="181">
        <f t="shared" si="155"/>
        <v>3212</v>
      </c>
      <c r="G1555" s="181" t="str">
        <f>_xlfn.XLOOKUP(F1555,'Číselník II_stav 1. 7. 2026'!A:A,'Číselník II_stav 1. 7. 2026'!B:B,"nenalezeno",0)</f>
        <v>Sekce ÚP v Karviné</v>
      </c>
      <c r="H1555" s="181">
        <f t="shared" si="156"/>
        <v>321250</v>
      </c>
      <c r="I1555" s="181">
        <f t="shared" si="157"/>
        <v>50523</v>
      </c>
      <c r="J1555" s="181" t="str">
        <f>'FÚ_stav 1. 7. 2026'!$A$4</f>
        <v>Ředitel FÚ</v>
      </c>
      <c r="K1555" s="181" t="s">
        <v>542</v>
      </c>
      <c r="L1555" s="181" t="str">
        <f t="shared" si="158"/>
        <v>Sekce ÚP v Karviné</v>
      </c>
      <c r="M1555" s="181" t="str">
        <f>_xlfn.XLOOKUP(I1555,'Sekce_ÚP_stav 1. 12. 2025'!$F$4:$F$71,'Sekce_ÚP_stav 1. 12. 2025'!$A$4:$A$71,"nenalezeno",0)</f>
        <v>Ředitel sekce ÚP</v>
      </c>
      <c r="N1555" s="181" t="str">
        <f>_xlfn.XLOOKUP(I1555,'Sekce_ÚP_stav 1. 12. 2025'!$F$4:$F$71,'Sekce_ÚP_stav 1. 12. 2025'!$C$4:$C$71,"nenalezeno",0)</f>
        <v>Odbor vyměřovací</v>
      </c>
      <c r="O1555" s="181" t="str">
        <f>_xlfn.XLOOKUP(I1555,'Sekce_ÚP_stav 1. 12. 2025'!$F$4:$F$71,'Sekce_ÚP_stav 1. 12. 2025'!$D$4:$D$71,"nenalezeno",0)</f>
        <v>Oddělení vyměřovací III</v>
      </c>
    </row>
    <row r="1556" spans="1:15" x14ac:dyDescent="0.25">
      <c r="A1556" s="233"/>
      <c r="B1556" s="114">
        <v>321250524</v>
      </c>
      <c r="C1556" s="115" t="s">
        <v>1984</v>
      </c>
      <c r="D1556" s="181">
        <f t="shared" si="154"/>
        <v>32</v>
      </c>
      <c r="E1556" s="181" t="str">
        <f>_xlfn.XLOOKUP(D1556,Číselník!A:A,Číselník!B:B,"nenalezeno",0)</f>
        <v>FÚ pro Moravskoslezský kraj</v>
      </c>
      <c r="F1556" s="181">
        <f t="shared" si="155"/>
        <v>3212</v>
      </c>
      <c r="G1556" s="181" t="str">
        <f>_xlfn.XLOOKUP(F1556,'Číselník II_stav 1. 7. 2026'!A:A,'Číselník II_stav 1. 7. 2026'!B:B,"nenalezeno",0)</f>
        <v>Sekce ÚP v Karviné</v>
      </c>
      <c r="H1556" s="181">
        <f t="shared" si="156"/>
        <v>321250</v>
      </c>
      <c r="I1556" s="181">
        <f t="shared" si="157"/>
        <v>50524</v>
      </c>
      <c r="J1556" s="181" t="str">
        <f>'FÚ_stav 1. 7. 2026'!$A$4</f>
        <v>Ředitel FÚ</v>
      </c>
      <c r="K1556" s="181" t="s">
        <v>542</v>
      </c>
      <c r="L1556" s="181" t="str">
        <f t="shared" si="158"/>
        <v>Sekce ÚP v Karviné</v>
      </c>
      <c r="M1556" s="181" t="str">
        <f>_xlfn.XLOOKUP(I1556,'Sekce_ÚP_stav 1. 12. 2025'!$F$4:$F$71,'Sekce_ÚP_stav 1. 12. 2025'!$A$4:$A$71,"nenalezeno",0)</f>
        <v>Ředitel sekce ÚP</v>
      </c>
      <c r="N1556" s="181" t="str">
        <f>_xlfn.XLOOKUP(I1556,'Sekce_ÚP_stav 1. 12. 2025'!$F$4:$F$71,'Sekce_ÚP_stav 1. 12. 2025'!$C$4:$C$71,"nenalezeno",0)</f>
        <v>Odbor vyměřovací</v>
      </c>
      <c r="O1556" s="181" t="str">
        <f>_xlfn.XLOOKUP(I1556,'Sekce_ÚP_stav 1. 12. 2025'!$F$4:$F$71,'Sekce_ÚP_stav 1. 12. 2025'!$D$4:$D$71,"nenalezeno",0)</f>
        <v>Oddělení vyměřovací IV</v>
      </c>
    </row>
    <row r="1557" spans="1:15" x14ac:dyDescent="0.25">
      <c r="A1557" s="233"/>
      <c r="B1557" s="114">
        <v>321250525</v>
      </c>
      <c r="C1557" s="115" t="s">
        <v>1985</v>
      </c>
      <c r="D1557" s="181">
        <f t="shared" si="154"/>
        <v>32</v>
      </c>
      <c r="E1557" s="181" t="str">
        <f>_xlfn.XLOOKUP(D1557,Číselník!A:A,Číselník!B:B,"nenalezeno",0)</f>
        <v>FÚ pro Moravskoslezský kraj</v>
      </c>
      <c r="F1557" s="181">
        <f t="shared" si="155"/>
        <v>3212</v>
      </c>
      <c r="G1557" s="181" t="str">
        <f>_xlfn.XLOOKUP(F1557,'Číselník II_stav 1. 7. 2026'!A:A,'Číselník II_stav 1. 7. 2026'!B:B,"nenalezeno",0)</f>
        <v>Sekce ÚP v Karviné</v>
      </c>
      <c r="H1557" s="181">
        <f t="shared" si="156"/>
        <v>321250</v>
      </c>
      <c r="I1557" s="181">
        <f t="shared" si="157"/>
        <v>50525</v>
      </c>
      <c r="J1557" s="181" t="str">
        <f>'FÚ_stav 1. 7. 2026'!$A$4</f>
        <v>Ředitel FÚ</v>
      </c>
      <c r="K1557" s="181" t="s">
        <v>542</v>
      </c>
      <c r="L1557" s="181" t="str">
        <f t="shared" si="158"/>
        <v>Sekce ÚP v Karviné</v>
      </c>
      <c r="M1557" s="181" t="str">
        <f>_xlfn.XLOOKUP(I1557,'Sekce_ÚP_stav 1. 12. 2025'!$F$4:$F$71,'Sekce_ÚP_stav 1. 12. 2025'!$A$4:$A$71,"nenalezeno",0)</f>
        <v>Ředitel sekce ÚP</v>
      </c>
      <c r="N1557" s="181" t="str">
        <f>_xlfn.XLOOKUP(I1557,'Sekce_ÚP_stav 1. 12. 2025'!$F$4:$F$71,'Sekce_ÚP_stav 1. 12. 2025'!$C$4:$C$71,"nenalezeno",0)</f>
        <v>Odbor vyměřovací</v>
      </c>
      <c r="O1557" s="181" t="str">
        <f>_xlfn.XLOOKUP(I1557,'Sekce_ÚP_stav 1. 12. 2025'!$F$4:$F$71,'Sekce_ÚP_stav 1. 12. 2025'!$D$4:$D$71,"nenalezeno",0)</f>
        <v>Oddělení vyměřovací V</v>
      </c>
    </row>
    <row r="1558" spans="1:15" x14ac:dyDescent="0.25">
      <c r="A1558" s="233"/>
      <c r="B1558" s="114">
        <v>321250526</v>
      </c>
      <c r="C1558" s="115" t="s">
        <v>1986</v>
      </c>
      <c r="D1558" s="181">
        <f t="shared" si="154"/>
        <v>32</v>
      </c>
      <c r="E1558" s="181" t="str">
        <f>_xlfn.XLOOKUP(D1558,Číselník!A:A,Číselník!B:B,"nenalezeno",0)</f>
        <v>FÚ pro Moravskoslezský kraj</v>
      </c>
      <c r="F1558" s="181">
        <f t="shared" si="155"/>
        <v>3212</v>
      </c>
      <c r="G1558" s="181" t="str">
        <f>_xlfn.XLOOKUP(F1558,'Číselník II_stav 1. 7. 2026'!A:A,'Číselník II_stav 1. 7. 2026'!B:B,"nenalezeno",0)</f>
        <v>Sekce ÚP v Karviné</v>
      </c>
      <c r="H1558" s="181">
        <f t="shared" si="156"/>
        <v>321250</v>
      </c>
      <c r="I1558" s="181">
        <f t="shared" si="157"/>
        <v>50526</v>
      </c>
      <c r="J1558" s="181" t="str">
        <f>'FÚ_stav 1. 7. 2026'!$A$4</f>
        <v>Ředitel FÚ</v>
      </c>
      <c r="K1558" s="181" t="s">
        <v>542</v>
      </c>
      <c r="L1558" s="181" t="str">
        <f t="shared" si="158"/>
        <v>Sekce ÚP v Karviné</v>
      </c>
      <c r="M1558" s="181" t="str">
        <f>_xlfn.XLOOKUP(I1558,'Sekce_ÚP_stav 1. 12. 2025'!$F$4:$F$71,'Sekce_ÚP_stav 1. 12. 2025'!$A$4:$A$71,"nenalezeno",0)</f>
        <v>Ředitel sekce ÚP</v>
      </c>
      <c r="N1558" s="181" t="str">
        <f>_xlfn.XLOOKUP(I1558,'Sekce_ÚP_stav 1. 12. 2025'!$F$4:$F$71,'Sekce_ÚP_stav 1. 12. 2025'!$C$4:$C$71,"nenalezeno",0)</f>
        <v>Odbor vyměřovací</v>
      </c>
      <c r="O1558" s="181" t="str">
        <f>_xlfn.XLOOKUP(I1558,'Sekce_ÚP_stav 1. 12. 2025'!$F$4:$F$71,'Sekce_ÚP_stav 1. 12. 2025'!$D$4:$D$71,"nenalezeno",0)</f>
        <v>Oddělení vyměřovací VI</v>
      </c>
    </row>
    <row r="1559" spans="1:15" x14ac:dyDescent="0.25">
      <c r="A1559" s="233"/>
      <c r="B1559" s="114">
        <v>321260050</v>
      </c>
      <c r="C1559" s="115" t="s">
        <v>1987</v>
      </c>
      <c r="D1559" s="181">
        <f t="shared" si="154"/>
        <v>32</v>
      </c>
      <c r="E1559" s="181" t="str">
        <f>_xlfn.XLOOKUP(D1559,Číselník!A:A,Číselník!B:B,"nenalezeno",0)</f>
        <v>FÚ pro Moravskoslezský kraj</v>
      </c>
      <c r="F1559" s="181">
        <f t="shared" si="155"/>
        <v>3212</v>
      </c>
      <c r="G1559" s="181" t="str">
        <f>_xlfn.XLOOKUP(F1559,'Číselník II_stav 1. 7. 2026'!A:A,'Číselník II_stav 1. 7. 2026'!B:B,"nenalezeno",0)</f>
        <v>Sekce ÚP v Karviné</v>
      </c>
      <c r="H1559" s="181">
        <f t="shared" si="156"/>
        <v>321260</v>
      </c>
      <c r="I1559" s="181">
        <f t="shared" si="157"/>
        <v>60050</v>
      </c>
      <c r="J1559" s="181" t="str">
        <f>'FÚ_stav 1. 7. 2026'!$A$4</f>
        <v>Ředitel FÚ</v>
      </c>
      <c r="K1559" s="181" t="s">
        <v>542</v>
      </c>
      <c r="L1559" s="181" t="str">
        <f t="shared" si="158"/>
        <v>Sekce ÚP v Karviné</v>
      </c>
      <c r="M1559" s="181" t="str">
        <f>_xlfn.XLOOKUP(I1559,'Sekce_ÚP_stav 1. 12. 2025'!$F$4:$F$71,'Sekce_ÚP_stav 1. 12. 2025'!$A$4:$A$71,"nenalezeno",0)</f>
        <v>Ředitel sekce ÚP</v>
      </c>
      <c r="N1559" s="181" t="str">
        <f>_xlfn.XLOOKUP(I1559,'Sekce_ÚP_stav 1. 12. 2025'!$F$4:$F$71,'Sekce_ÚP_stav 1. 12. 2025'!$C$4:$C$71,"nenalezeno",0)</f>
        <v>Odbor kontrolní</v>
      </c>
      <c r="O1559" s="181"/>
    </row>
    <row r="1560" spans="1:15" x14ac:dyDescent="0.25">
      <c r="A1560" s="233"/>
      <c r="B1560" s="114">
        <v>321260561</v>
      </c>
      <c r="C1560" s="115" t="s">
        <v>1988</v>
      </c>
      <c r="D1560" s="181">
        <f t="shared" si="154"/>
        <v>32</v>
      </c>
      <c r="E1560" s="181" t="str">
        <f>_xlfn.XLOOKUP(D1560,Číselník!A:A,Číselník!B:B,"nenalezeno",0)</f>
        <v>FÚ pro Moravskoslezský kraj</v>
      </c>
      <c r="F1560" s="181">
        <f t="shared" si="155"/>
        <v>3212</v>
      </c>
      <c r="G1560" s="181" t="str">
        <f>_xlfn.XLOOKUP(F1560,'Číselník II_stav 1. 7. 2026'!A:A,'Číselník II_stav 1. 7. 2026'!B:B,"nenalezeno",0)</f>
        <v>Sekce ÚP v Karviné</v>
      </c>
      <c r="H1560" s="181">
        <f t="shared" si="156"/>
        <v>321260</v>
      </c>
      <c r="I1560" s="181">
        <f t="shared" si="157"/>
        <v>60561</v>
      </c>
      <c r="J1560" s="181" t="str">
        <f>'FÚ_stav 1. 7. 2026'!$A$4</f>
        <v>Ředitel FÚ</v>
      </c>
      <c r="K1560" s="181" t="s">
        <v>542</v>
      </c>
      <c r="L1560" s="181" t="str">
        <f t="shared" si="158"/>
        <v>Sekce ÚP v Karviné</v>
      </c>
      <c r="M1560" s="181" t="str">
        <f>_xlfn.XLOOKUP(I1560,'Sekce_ÚP_stav 1. 12. 2025'!$F$4:$F$71,'Sekce_ÚP_stav 1. 12. 2025'!$A$4:$A$71,"nenalezeno",0)</f>
        <v>Ředitel sekce ÚP</v>
      </c>
      <c r="N1560" s="181" t="str">
        <f>_xlfn.XLOOKUP(I1560,'Sekce_ÚP_stav 1. 12. 2025'!$F$4:$F$71,'Sekce_ÚP_stav 1. 12. 2025'!$C$4:$C$71,"nenalezeno",0)</f>
        <v>Odbor kontrolní</v>
      </c>
      <c r="O1560" s="181" t="str">
        <f>_xlfn.XLOOKUP(I1560,'Sekce_ÚP_stav 1. 12. 2025'!$F$4:$F$71,'Sekce_ÚP_stav 1. 12. 2025'!$D$4:$D$71,"nenalezeno",0)</f>
        <v>Oddělení kontrolní I</v>
      </c>
    </row>
    <row r="1561" spans="1:15" x14ac:dyDescent="0.25">
      <c r="A1561" s="233"/>
      <c r="B1561" s="114">
        <v>321260562</v>
      </c>
      <c r="C1561" s="115" t="s">
        <v>1989</v>
      </c>
      <c r="D1561" s="181">
        <f t="shared" si="154"/>
        <v>32</v>
      </c>
      <c r="E1561" s="181" t="str">
        <f>_xlfn.XLOOKUP(D1561,Číselník!A:A,Číselník!B:B,"nenalezeno",0)</f>
        <v>FÚ pro Moravskoslezský kraj</v>
      </c>
      <c r="F1561" s="181">
        <f t="shared" si="155"/>
        <v>3212</v>
      </c>
      <c r="G1561" s="181" t="str">
        <f>_xlfn.XLOOKUP(F1561,'Číselník II_stav 1. 7. 2026'!A:A,'Číselník II_stav 1. 7. 2026'!B:B,"nenalezeno",0)</f>
        <v>Sekce ÚP v Karviné</v>
      </c>
      <c r="H1561" s="181">
        <f t="shared" si="156"/>
        <v>321260</v>
      </c>
      <c r="I1561" s="181">
        <f t="shared" si="157"/>
        <v>60562</v>
      </c>
      <c r="J1561" s="181" t="str">
        <f>'FÚ_stav 1. 7. 2026'!$A$4</f>
        <v>Ředitel FÚ</v>
      </c>
      <c r="K1561" s="181" t="s">
        <v>542</v>
      </c>
      <c r="L1561" s="181" t="str">
        <f t="shared" si="158"/>
        <v>Sekce ÚP v Karviné</v>
      </c>
      <c r="M1561" s="181" t="str">
        <f>_xlfn.XLOOKUP(I1561,'Sekce_ÚP_stav 1. 12. 2025'!$F$4:$F$71,'Sekce_ÚP_stav 1. 12. 2025'!$A$4:$A$71,"nenalezeno",0)</f>
        <v>Ředitel sekce ÚP</v>
      </c>
      <c r="N1561" s="181" t="str">
        <f>_xlfn.XLOOKUP(I1561,'Sekce_ÚP_stav 1. 12. 2025'!$F$4:$F$71,'Sekce_ÚP_stav 1. 12. 2025'!$C$4:$C$71,"nenalezeno",0)</f>
        <v>Odbor kontrolní</v>
      </c>
      <c r="O1561" s="181" t="str">
        <f>_xlfn.XLOOKUP(I1561,'Sekce_ÚP_stav 1. 12. 2025'!$F$4:$F$71,'Sekce_ÚP_stav 1. 12. 2025'!$D$4:$D$71,"nenalezeno",0)</f>
        <v>Oddělení kontrolní II</v>
      </c>
    </row>
    <row r="1562" spans="1:15" x14ac:dyDescent="0.25">
      <c r="A1562" s="233"/>
      <c r="B1562" s="114">
        <v>321260563</v>
      </c>
      <c r="C1562" s="115" t="s">
        <v>1990</v>
      </c>
      <c r="D1562" s="181">
        <f t="shared" si="154"/>
        <v>32</v>
      </c>
      <c r="E1562" s="181" t="str">
        <f>_xlfn.XLOOKUP(D1562,Číselník!A:A,Číselník!B:B,"nenalezeno",0)</f>
        <v>FÚ pro Moravskoslezský kraj</v>
      </c>
      <c r="F1562" s="181">
        <f t="shared" si="155"/>
        <v>3212</v>
      </c>
      <c r="G1562" s="181" t="str">
        <f>_xlfn.XLOOKUP(F1562,'Číselník II_stav 1. 7. 2026'!A:A,'Číselník II_stav 1. 7. 2026'!B:B,"nenalezeno",0)</f>
        <v>Sekce ÚP v Karviné</v>
      </c>
      <c r="H1562" s="181">
        <f t="shared" si="156"/>
        <v>321260</v>
      </c>
      <c r="I1562" s="181">
        <f t="shared" si="157"/>
        <v>60563</v>
      </c>
      <c r="J1562" s="181" t="str">
        <f>'FÚ_stav 1. 7. 2026'!$A$4</f>
        <v>Ředitel FÚ</v>
      </c>
      <c r="K1562" s="181" t="s">
        <v>542</v>
      </c>
      <c r="L1562" s="181" t="str">
        <f t="shared" si="158"/>
        <v>Sekce ÚP v Karviné</v>
      </c>
      <c r="M1562" s="181" t="str">
        <f>_xlfn.XLOOKUP(I1562,'Sekce_ÚP_stav 1. 12. 2025'!$F$4:$F$71,'Sekce_ÚP_stav 1. 12. 2025'!$A$4:$A$71,"nenalezeno",0)</f>
        <v>Ředitel sekce ÚP</v>
      </c>
      <c r="N1562" s="181" t="str">
        <f>_xlfn.XLOOKUP(I1562,'Sekce_ÚP_stav 1. 12. 2025'!$F$4:$F$71,'Sekce_ÚP_stav 1. 12. 2025'!$C$4:$C$71,"nenalezeno",0)</f>
        <v>Odbor kontrolní</v>
      </c>
      <c r="O1562" s="181" t="str">
        <f>_xlfn.XLOOKUP(I1562,'Sekce_ÚP_stav 1. 12. 2025'!$F$4:$F$71,'Sekce_ÚP_stav 1. 12. 2025'!$D$4:$D$71,"nenalezeno",0)</f>
        <v>Oddělení kontrolní III</v>
      </c>
    </row>
    <row r="1563" spans="1:15" x14ac:dyDescent="0.25">
      <c r="A1563" s="233"/>
      <c r="B1563" s="114">
        <v>321500030</v>
      </c>
      <c r="C1563" s="115" t="s">
        <v>1991</v>
      </c>
      <c r="D1563" s="181">
        <f t="shared" si="154"/>
        <v>32</v>
      </c>
      <c r="E1563" s="181" t="str">
        <f>_xlfn.XLOOKUP(D1563,Číselník!A:A,Číselník!B:B,"nenalezeno",0)</f>
        <v>FÚ pro Moravskoslezský kraj</v>
      </c>
      <c r="F1563" s="181">
        <f t="shared" si="155"/>
        <v>3215</v>
      </c>
      <c r="G1563" s="181" t="str">
        <f>_xlfn.XLOOKUP(F1563,'Číselník II_stav 1. 7. 2026'!A:A,'Číselník II_stav 1. 7. 2026'!B:B,"nenalezeno",0)</f>
        <v>Sekce ÚP v Novém Jičíně</v>
      </c>
      <c r="H1563" s="181">
        <f t="shared" si="156"/>
        <v>321500</v>
      </c>
      <c r="I1563" s="181">
        <f t="shared" si="157"/>
        <v>30</v>
      </c>
      <c r="J1563" s="181" t="str">
        <f>'FÚ_stav 1. 7. 2026'!$A$4</f>
        <v>Ředitel FÚ</v>
      </c>
      <c r="K1563" s="181" t="s">
        <v>543</v>
      </c>
      <c r="L1563" s="181" t="str">
        <f t="shared" si="158"/>
        <v>Sekce ÚP v Novém Jičíně</v>
      </c>
      <c r="M1563" s="181" t="str">
        <f>_xlfn.XLOOKUP(I1563,'Sekce_ÚP_stav 1. 12. 2025'!$F$4:$F$71,'Sekce_ÚP_stav 1. 12. 2025'!$A$4:$A$71,"nenalezeno",0)</f>
        <v>Ředitel sekce ÚP</v>
      </c>
      <c r="N1563" s="181"/>
      <c r="O1563" s="181"/>
    </row>
    <row r="1564" spans="1:15" x14ac:dyDescent="0.25">
      <c r="A1564" s="233"/>
      <c r="B1564" s="114">
        <v>321500065</v>
      </c>
      <c r="C1564" s="115" t="s">
        <v>1992</v>
      </c>
      <c r="D1564" s="181">
        <f t="shared" si="154"/>
        <v>32</v>
      </c>
      <c r="E1564" s="181" t="str">
        <f>_xlfn.XLOOKUP(D1564,Číselník!A:A,Číselník!B:B,"nenalezeno",0)</f>
        <v>FÚ pro Moravskoslezský kraj</v>
      </c>
      <c r="F1564" s="181">
        <f t="shared" si="155"/>
        <v>3215</v>
      </c>
      <c r="G1564" s="181" t="str">
        <f>_xlfn.XLOOKUP(F1564,'Číselník II_stav 1. 7. 2026'!A:A,'Číselník II_stav 1. 7. 2026'!B:B,"nenalezeno",0)</f>
        <v>Sekce ÚP v Novém Jičíně</v>
      </c>
      <c r="H1564" s="181">
        <f t="shared" si="156"/>
        <v>321500</v>
      </c>
      <c r="I1564" s="181">
        <f t="shared" si="157"/>
        <v>65</v>
      </c>
      <c r="J1564" s="181" t="str">
        <f>'FÚ_stav 1. 7. 2026'!$A$4</f>
        <v>Ředitel FÚ</v>
      </c>
      <c r="K1564" s="181" t="s">
        <v>543</v>
      </c>
      <c r="L1564" s="181" t="str">
        <f t="shared" si="158"/>
        <v>Sekce ÚP v Novém Jičíně</v>
      </c>
      <c r="M1564" s="181" t="str">
        <f>_xlfn.XLOOKUP(I1564,'Sekce_ÚP_stav 1. 12. 2025'!$F$4:$F$71,'Sekce_ÚP_stav 1. 12. 2025'!$A$4:$A$71,"nenalezeno",0)</f>
        <v>Ředitel sekce ÚP</v>
      </c>
      <c r="N1564" s="181" t="str">
        <f>_xlfn.XLOOKUP(I1564,'Sekce_ÚP_stav 1. 12. 2025'!$F$4:$F$71,'Sekce_ÚP_stav 1. 12. 2025'!$C$4:$C$71,"nenalezeno",0)</f>
        <v>Oddělení sekretariátu a provozního zabezpečení</v>
      </c>
      <c r="O1564" s="181"/>
    </row>
    <row r="1565" spans="1:15" x14ac:dyDescent="0.25">
      <c r="A1565" s="233"/>
      <c r="B1565" s="114">
        <v>321500460</v>
      </c>
      <c r="C1565" s="115" t="s">
        <v>1993</v>
      </c>
      <c r="D1565" s="181">
        <f t="shared" si="154"/>
        <v>32</v>
      </c>
      <c r="E1565" s="181" t="str">
        <f>_xlfn.XLOOKUP(D1565,Číselník!A:A,Číselník!B:B,"nenalezeno",0)</f>
        <v>FÚ pro Moravskoslezský kraj</v>
      </c>
      <c r="F1565" s="181">
        <f t="shared" si="155"/>
        <v>3215</v>
      </c>
      <c r="G1565" s="181" t="str">
        <f>_xlfn.XLOOKUP(F1565,'Číselník II_stav 1. 7. 2026'!A:A,'Číselník II_stav 1. 7. 2026'!B:B,"nenalezeno",0)</f>
        <v>Sekce ÚP v Novém Jičíně</v>
      </c>
      <c r="H1565" s="181">
        <f t="shared" si="156"/>
        <v>321500</v>
      </c>
      <c r="I1565" s="181">
        <f t="shared" si="157"/>
        <v>460</v>
      </c>
      <c r="J1565" s="181" t="str">
        <f>'FÚ_stav 1. 7. 2026'!$A$4</f>
        <v>Ředitel FÚ</v>
      </c>
      <c r="K1565" s="181" t="s">
        <v>543</v>
      </c>
      <c r="L1565" s="181" t="str">
        <f t="shared" si="158"/>
        <v>Sekce ÚP v Novém Jičíně</v>
      </c>
      <c r="M1565" s="181" t="str">
        <f>_xlfn.XLOOKUP(I1565,'Sekce_ÚP_stav 1. 12. 2025'!$F$4:$F$71,'Sekce_ÚP_stav 1. 12. 2025'!$A$4:$A$71,"nenalezeno",0)</f>
        <v>Ředitel sekce ÚP</v>
      </c>
      <c r="N1565" s="181" t="str">
        <f>_xlfn.XLOOKUP(I1565,'Sekce_ÚP_stav 1. 12. 2025'!$F$4:$F$71,'Sekce_ÚP_stav 1. 12. 2025'!$C$4:$C$71,"nenalezeno",0)</f>
        <v>Oddělení majetkových daní</v>
      </c>
      <c r="O1565" s="181"/>
    </row>
    <row r="1566" spans="1:15" x14ac:dyDescent="0.25">
      <c r="A1566" s="233"/>
      <c r="B1566" s="114">
        <v>321500510</v>
      </c>
      <c r="C1566" s="115" t="s">
        <v>1994</v>
      </c>
      <c r="D1566" s="181">
        <f t="shared" si="154"/>
        <v>32</v>
      </c>
      <c r="E1566" s="181" t="str">
        <f>_xlfn.XLOOKUP(D1566,Číselník!A:A,Číselník!B:B,"nenalezeno",0)</f>
        <v>FÚ pro Moravskoslezský kraj</v>
      </c>
      <c r="F1566" s="181">
        <f t="shared" si="155"/>
        <v>3215</v>
      </c>
      <c r="G1566" s="181" t="str">
        <f>_xlfn.XLOOKUP(F1566,'Číselník II_stav 1. 7. 2026'!A:A,'Číselník II_stav 1. 7. 2026'!B:B,"nenalezeno",0)</f>
        <v>Sekce ÚP v Novém Jičíně</v>
      </c>
      <c r="H1566" s="181">
        <f t="shared" si="156"/>
        <v>321500</v>
      </c>
      <c r="I1566" s="181">
        <f t="shared" si="157"/>
        <v>510</v>
      </c>
      <c r="J1566" s="181" t="str">
        <f>'FÚ_stav 1. 7. 2026'!$A$4</f>
        <v>Ředitel FÚ</v>
      </c>
      <c r="K1566" s="181" t="s">
        <v>543</v>
      </c>
      <c r="L1566" s="181" t="str">
        <f t="shared" si="158"/>
        <v>Sekce ÚP v Novém Jičíně</v>
      </c>
      <c r="M1566" s="181" t="str">
        <f>_xlfn.XLOOKUP(I1566,'Sekce_ÚP_stav 1. 12. 2025'!$F$4:$F$71,'Sekce_ÚP_stav 1. 12. 2025'!$A$4:$A$71,"nenalezeno",0)</f>
        <v>Ředitel sekce ÚP</v>
      </c>
      <c r="N1566" s="181" t="str">
        <f>_xlfn.XLOOKUP(I1566,'Sekce_ÚP_stav 1. 12. 2025'!$F$4:$F$71,'Sekce_ÚP_stav 1. 12. 2025'!$C$4:$C$71,"nenalezeno",0)</f>
        <v>Oddělení správy registrů</v>
      </c>
      <c r="O1566" s="181"/>
    </row>
    <row r="1567" spans="1:15" x14ac:dyDescent="0.25">
      <c r="A1567" s="233"/>
      <c r="B1567" s="114">
        <v>321550050</v>
      </c>
      <c r="C1567" s="115" t="s">
        <v>1995</v>
      </c>
      <c r="D1567" s="181">
        <f t="shared" si="154"/>
        <v>32</v>
      </c>
      <c r="E1567" s="181" t="str">
        <f>_xlfn.XLOOKUP(D1567,Číselník!A:A,Číselník!B:B,"nenalezeno",0)</f>
        <v>FÚ pro Moravskoslezský kraj</v>
      </c>
      <c r="F1567" s="181">
        <f t="shared" si="155"/>
        <v>3215</v>
      </c>
      <c r="G1567" s="181" t="str">
        <f>_xlfn.XLOOKUP(F1567,'Číselník II_stav 1. 7. 2026'!A:A,'Číselník II_stav 1. 7. 2026'!B:B,"nenalezeno",0)</f>
        <v>Sekce ÚP v Novém Jičíně</v>
      </c>
      <c r="H1567" s="181">
        <f t="shared" si="156"/>
        <v>321550</v>
      </c>
      <c r="I1567" s="181">
        <f t="shared" si="157"/>
        <v>50050</v>
      </c>
      <c r="J1567" s="181" t="str">
        <f>'FÚ_stav 1. 7. 2026'!$A$4</f>
        <v>Ředitel FÚ</v>
      </c>
      <c r="K1567" s="181" t="s">
        <v>543</v>
      </c>
      <c r="L1567" s="181" t="str">
        <f t="shared" si="158"/>
        <v>Sekce ÚP v Novém Jičíně</v>
      </c>
      <c r="M1567" s="181" t="str">
        <f>_xlfn.XLOOKUP(I1567,'Sekce_ÚP_stav 1. 12. 2025'!$F$4:$F$71,'Sekce_ÚP_stav 1. 12. 2025'!$A$4:$A$71,"nenalezeno",0)</f>
        <v>Ředitel sekce ÚP</v>
      </c>
      <c r="N1567" s="181" t="str">
        <f>_xlfn.XLOOKUP(I1567,'Sekce_ÚP_stav 1. 12. 2025'!$F$4:$F$71,'Sekce_ÚP_stav 1. 12. 2025'!$C$4:$C$71,"nenalezeno",0)</f>
        <v>Odbor vyměřovací</v>
      </c>
      <c r="O1567" s="181"/>
    </row>
    <row r="1568" spans="1:15" x14ac:dyDescent="0.25">
      <c r="A1568" s="233"/>
      <c r="B1568" s="114">
        <v>321550521</v>
      </c>
      <c r="C1568" s="115" t="s">
        <v>1996</v>
      </c>
      <c r="D1568" s="181">
        <f t="shared" si="154"/>
        <v>32</v>
      </c>
      <c r="E1568" s="181" t="str">
        <f>_xlfn.XLOOKUP(D1568,Číselník!A:A,Číselník!B:B,"nenalezeno",0)</f>
        <v>FÚ pro Moravskoslezský kraj</v>
      </c>
      <c r="F1568" s="181">
        <f t="shared" si="155"/>
        <v>3215</v>
      </c>
      <c r="G1568" s="181" t="str">
        <f>_xlfn.XLOOKUP(F1568,'Číselník II_stav 1. 7. 2026'!A:A,'Číselník II_stav 1. 7. 2026'!B:B,"nenalezeno",0)</f>
        <v>Sekce ÚP v Novém Jičíně</v>
      </c>
      <c r="H1568" s="181">
        <f t="shared" si="156"/>
        <v>321550</v>
      </c>
      <c r="I1568" s="181">
        <f t="shared" si="157"/>
        <v>50521</v>
      </c>
      <c r="J1568" s="181" t="str">
        <f>'FÚ_stav 1. 7. 2026'!$A$4</f>
        <v>Ředitel FÚ</v>
      </c>
      <c r="K1568" s="181" t="s">
        <v>543</v>
      </c>
      <c r="L1568" s="181" t="str">
        <f t="shared" si="158"/>
        <v>Sekce ÚP v Novém Jičíně</v>
      </c>
      <c r="M1568" s="181" t="str">
        <f>_xlfn.XLOOKUP(I1568,'Sekce_ÚP_stav 1. 12. 2025'!$F$4:$F$71,'Sekce_ÚP_stav 1. 12. 2025'!$A$4:$A$71,"nenalezeno",0)</f>
        <v>Ředitel sekce ÚP</v>
      </c>
      <c r="N1568" s="181" t="str">
        <f>_xlfn.XLOOKUP(I1568,'Sekce_ÚP_stav 1. 12. 2025'!$F$4:$F$71,'Sekce_ÚP_stav 1. 12. 2025'!$C$4:$C$71,"nenalezeno",0)</f>
        <v>Odbor vyměřovací</v>
      </c>
      <c r="O1568" s="181" t="str">
        <f>_xlfn.XLOOKUP(I1568,'Sekce_ÚP_stav 1. 12. 2025'!$F$4:$F$71,'Sekce_ÚP_stav 1. 12. 2025'!$D$4:$D$71,"nenalezeno",0)</f>
        <v>Oddělení vyměřovací I</v>
      </c>
    </row>
    <row r="1569" spans="1:15" x14ac:dyDescent="0.25">
      <c r="A1569" s="233"/>
      <c r="B1569" s="114">
        <v>321550522</v>
      </c>
      <c r="C1569" s="115" t="s">
        <v>1997</v>
      </c>
      <c r="D1569" s="181">
        <f t="shared" si="154"/>
        <v>32</v>
      </c>
      <c r="E1569" s="181" t="str">
        <f>_xlfn.XLOOKUP(D1569,Číselník!A:A,Číselník!B:B,"nenalezeno",0)</f>
        <v>FÚ pro Moravskoslezský kraj</v>
      </c>
      <c r="F1569" s="181">
        <f t="shared" si="155"/>
        <v>3215</v>
      </c>
      <c r="G1569" s="181" t="str">
        <f>_xlfn.XLOOKUP(F1569,'Číselník II_stav 1. 7. 2026'!A:A,'Číselník II_stav 1. 7. 2026'!B:B,"nenalezeno",0)</f>
        <v>Sekce ÚP v Novém Jičíně</v>
      </c>
      <c r="H1569" s="181">
        <f t="shared" si="156"/>
        <v>321550</v>
      </c>
      <c r="I1569" s="181">
        <f t="shared" si="157"/>
        <v>50522</v>
      </c>
      <c r="J1569" s="181" t="str">
        <f>'FÚ_stav 1. 7. 2026'!$A$4</f>
        <v>Ředitel FÚ</v>
      </c>
      <c r="K1569" s="181" t="s">
        <v>543</v>
      </c>
      <c r="L1569" s="181" t="str">
        <f t="shared" si="158"/>
        <v>Sekce ÚP v Novém Jičíně</v>
      </c>
      <c r="M1569" s="181" t="str">
        <f>_xlfn.XLOOKUP(I1569,'Sekce_ÚP_stav 1. 12. 2025'!$F$4:$F$71,'Sekce_ÚP_stav 1. 12. 2025'!$A$4:$A$71,"nenalezeno",0)</f>
        <v>Ředitel sekce ÚP</v>
      </c>
      <c r="N1569" s="181" t="str">
        <f>_xlfn.XLOOKUP(I1569,'Sekce_ÚP_stav 1. 12. 2025'!$F$4:$F$71,'Sekce_ÚP_stav 1. 12. 2025'!$C$4:$C$71,"nenalezeno",0)</f>
        <v>Odbor vyměřovací</v>
      </c>
      <c r="O1569" s="181" t="str">
        <f>_xlfn.XLOOKUP(I1569,'Sekce_ÚP_stav 1. 12. 2025'!$F$4:$F$71,'Sekce_ÚP_stav 1. 12. 2025'!$D$4:$D$71,"nenalezeno",0)</f>
        <v>Oddělení vyměřovací II</v>
      </c>
    </row>
    <row r="1570" spans="1:15" x14ac:dyDescent="0.25">
      <c r="A1570" s="233"/>
      <c r="B1570" s="114">
        <v>321550523</v>
      </c>
      <c r="C1570" s="115" t="s">
        <v>1998</v>
      </c>
      <c r="D1570" s="181">
        <f t="shared" si="154"/>
        <v>32</v>
      </c>
      <c r="E1570" s="181" t="str">
        <f>_xlfn.XLOOKUP(D1570,Číselník!A:A,Číselník!B:B,"nenalezeno",0)</f>
        <v>FÚ pro Moravskoslezský kraj</v>
      </c>
      <c r="F1570" s="181">
        <f t="shared" si="155"/>
        <v>3215</v>
      </c>
      <c r="G1570" s="181" t="str">
        <f>_xlfn.XLOOKUP(F1570,'Číselník II_stav 1. 7. 2026'!A:A,'Číselník II_stav 1. 7. 2026'!B:B,"nenalezeno",0)</f>
        <v>Sekce ÚP v Novém Jičíně</v>
      </c>
      <c r="H1570" s="181">
        <f t="shared" si="156"/>
        <v>321550</v>
      </c>
      <c r="I1570" s="181">
        <f t="shared" si="157"/>
        <v>50523</v>
      </c>
      <c r="J1570" s="181" t="str">
        <f>'FÚ_stav 1. 7. 2026'!$A$4</f>
        <v>Ředitel FÚ</v>
      </c>
      <c r="K1570" s="181" t="s">
        <v>543</v>
      </c>
      <c r="L1570" s="181" t="str">
        <f t="shared" si="158"/>
        <v>Sekce ÚP v Novém Jičíně</v>
      </c>
      <c r="M1570" s="181" t="str">
        <f>_xlfn.XLOOKUP(I1570,'Sekce_ÚP_stav 1. 12. 2025'!$F$4:$F$71,'Sekce_ÚP_stav 1. 12. 2025'!$A$4:$A$71,"nenalezeno",0)</f>
        <v>Ředitel sekce ÚP</v>
      </c>
      <c r="N1570" s="181" t="str">
        <f>_xlfn.XLOOKUP(I1570,'Sekce_ÚP_stav 1. 12. 2025'!$F$4:$F$71,'Sekce_ÚP_stav 1. 12. 2025'!$C$4:$C$71,"nenalezeno",0)</f>
        <v>Odbor vyměřovací</v>
      </c>
      <c r="O1570" s="181" t="str">
        <f>_xlfn.XLOOKUP(I1570,'Sekce_ÚP_stav 1. 12. 2025'!$F$4:$F$71,'Sekce_ÚP_stav 1. 12. 2025'!$D$4:$D$71,"nenalezeno",0)</f>
        <v>Oddělení vyměřovací III</v>
      </c>
    </row>
    <row r="1571" spans="1:15" x14ac:dyDescent="0.25">
      <c r="A1571" s="233"/>
      <c r="B1571" s="114">
        <v>321550524</v>
      </c>
      <c r="C1571" s="115" t="s">
        <v>1999</v>
      </c>
      <c r="D1571" s="181">
        <f t="shared" si="154"/>
        <v>32</v>
      </c>
      <c r="E1571" s="181" t="str">
        <f>_xlfn.XLOOKUP(D1571,Číselník!A:A,Číselník!B:B,"nenalezeno",0)</f>
        <v>FÚ pro Moravskoslezský kraj</v>
      </c>
      <c r="F1571" s="181">
        <f t="shared" si="155"/>
        <v>3215</v>
      </c>
      <c r="G1571" s="181" t="str">
        <f>_xlfn.XLOOKUP(F1571,'Číselník II_stav 1. 7. 2026'!A:A,'Číselník II_stav 1. 7. 2026'!B:B,"nenalezeno",0)</f>
        <v>Sekce ÚP v Novém Jičíně</v>
      </c>
      <c r="H1571" s="181">
        <f t="shared" si="156"/>
        <v>321550</v>
      </c>
      <c r="I1571" s="181">
        <f t="shared" si="157"/>
        <v>50524</v>
      </c>
      <c r="J1571" s="181" t="str">
        <f>'FÚ_stav 1. 7. 2026'!$A$4</f>
        <v>Ředitel FÚ</v>
      </c>
      <c r="K1571" s="181" t="s">
        <v>543</v>
      </c>
      <c r="L1571" s="181" t="str">
        <f t="shared" si="158"/>
        <v>Sekce ÚP v Novém Jičíně</v>
      </c>
      <c r="M1571" s="181" t="str">
        <f>_xlfn.XLOOKUP(I1571,'Sekce_ÚP_stav 1. 12. 2025'!$F$4:$F$71,'Sekce_ÚP_stav 1. 12. 2025'!$A$4:$A$71,"nenalezeno",0)</f>
        <v>Ředitel sekce ÚP</v>
      </c>
      <c r="N1571" s="181" t="str">
        <f>_xlfn.XLOOKUP(I1571,'Sekce_ÚP_stav 1. 12. 2025'!$F$4:$F$71,'Sekce_ÚP_stav 1. 12. 2025'!$C$4:$C$71,"nenalezeno",0)</f>
        <v>Odbor vyměřovací</v>
      </c>
      <c r="O1571" s="181" t="str">
        <f>_xlfn.XLOOKUP(I1571,'Sekce_ÚP_stav 1. 12. 2025'!$F$4:$F$71,'Sekce_ÚP_stav 1. 12. 2025'!$D$4:$D$71,"nenalezeno",0)</f>
        <v>Oddělení vyměřovací IV</v>
      </c>
    </row>
    <row r="1572" spans="1:15" x14ac:dyDescent="0.25">
      <c r="A1572" s="233"/>
      <c r="B1572" s="114">
        <v>321560050</v>
      </c>
      <c r="C1572" s="115" t="s">
        <v>2000</v>
      </c>
      <c r="D1572" s="181">
        <f t="shared" si="154"/>
        <v>32</v>
      </c>
      <c r="E1572" s="181" t="str">
        <f>_xlfn.XLOOKUP(D1572,Číselník!A:A,Číselník!B:B,"nenalezeno",0)</f>
        <v>FÚ pro Moravskoslezský kraj</v>
      </c>
      <c r="F1572" s="181">
        <f t="shared" si="155"/>
        <v>3215</v>
      </c>
      <c r="G1572" s="181" t="str">
        <f>_xlfn.XLOOKUP(F1572,'Číselník II_stav 1. 7. 2026'!A:A,'Číselník II_stav 1. 7. 2026'!B:B,"nenalezeno",0)</f>
        <v>Sekce ÚP v Novém Jičíně</v>
      </c>
      <c r="H1572" s="181">
        <f t="shared" si="156"/>
        <v>321560</v>
      </c>
      <c r="I1572" s="181">
        <f t="shared" si="157"/>
        <v>60050</v>
      </c>
      <c r="J1572" s="181" t="str">
        <f>'FÚ_stav 1. 7. 2026'!$A$4</f>
        <v>Ředitel FÚ</v>
      </c>
      <c r="K1572" s="181" t="s">
        <v>543</v>
      </c>
      <c r="L1572" s="181" t="str">
        <f t="shared" si="158"/>
        <v>Sekce ÚP v Novém Jičíně</v>
      </c>
      <c r="M1572" s="181" t="str">
        <f>_xlfn.XLOOKUP(I1572,'Sekce_ÚP_stav 1. 12. 2025'!$F$4:$F$71,'Sekce_ÚP_stav 1. 12. 2025'!$A$4:$A$71,"nenalezeno",0)</f>
        <v>Ředitel sekce ÚP</v>
      </c>
      <c r="N1572" s="181" t="str">
        <f>_xlfn.XLOOKUP(I1572,'Sekce_ÚP_stav 1. 12. 2025'!$F$4:$F$71,'Sekce_ÚP_stav 1. 12. 2025'!$C$4:$C$71,"nenalezeno",0)</f>
        <v>Odbor kontrolní</v>
      </c>
      <c r="O1572" s="181"/>
    </row>
    <row r="1573" spans="1:15" x14ac:dyDescent="0.25">
      <c r="A1573" s="233"/>
      <c r="B1573" s="114">
        <v>321560561</v>
      </c>
      <c r="C1573" s="115" t="s">
        <v>2001</v>
      </c>
      <c r="D1573" s="181">
        <f t="shared" si="154"/>
        <v>32</v>
      </c>
      <c r="E1573" s="181" t="str">
        <f>_xlfn.XLOOKUP(D1573,Číselník!A:A,Číselník!B:B,"nenalezeno",0)</f>
        <v>FÚ pro Moravskoslezský kraj</v>
      </c>
      <c r="F1573" s="181">
        <f t="shared" si="155"/>
        <v>3215</v>
      </c>
      <c r="G1573" s="181" t="str">
        <f>_xlfn.XLOOKUP(F1573,'Číselník II_stav 1. 7. 2026'!A:A,'Číselník II_stav 1. 7. 2026'!B:B,"nenalezeno",0)</f>
        <v>Sekce ÚP v Novém Jičíně</v>
      </c>
      <c r="H1573" s="181">
        <f t="shared" si="156"/>
        <v>321560</v>
      </c>
      <c r="I1573" s="181">
        <f t="shared" si="157"/>
        <v>60561</v>
      </c>
      <c r="J1573" s="181" t="str">
        <f>'FÚ_stav 1. 7. 2026'!$A$4</f>
        <v>Ředitel FÚ</v>
      </c>
      <c r="K1573" s="181" t="s">
        <v>543</v>
      </c>
      <c r="L1573" s="181" t="str">
        <f t="shared" si="158"/>
        <v>Sekce ÚP v Novém Jičíně</v>
      </c>
      <c r="M1573" s="181" t="str">
        <f>_xlfn.XLOOKUP(I1573,'Sekce_ÚP_stav 1. 12. 2025'!$F$4:$F$71,'Sekce_ÚP_stav 1. 12. 2025'!$A$4:$A$71,"nenalezeno",0)</f>
        <v>Ředitel sekce ÚP</v>
      </c>
      <c r="N1573" s="181" t="str">
        <f>_xlfn.XLOOKUP(I1573,'Sekce_ÚP_stav 1. 12. 2025'!$F$4:$F$71,'Sekce_ÚP_stav 1. 12. 2025'!$C$4:$C$71,"nenalezeno",0)</f>
        <v>Odbor kontrolní</v>
      </c>
      <c r="O1573" s="181" t="str">
        <f>_xlfn.XLOOKUP(I1573,'Sekce_ÚP_stav 1. 12. 2025'!$F$4:$F$71,'Sekce_ÚP_stav 1. 12. 2025'!$D$4:$D$71,"nenalezeno",0)</f>
        <v>Oddělení kontrolní I</v>
      </c>
    </row>
    <row r="1574" spans="1:15" x14ac:dyDescent="0.25">
      <c r="A1574" s="233"/>
      <c r="B1574" s="114">
        <v>321560562</v>
      </c>
      <c r="C1574" s="115" t="s">
        <v>2002</v>
      </c>
      <c r="D1574" s="181">
        <f t="shared" si="154"/>
        <v>32</v>
      </c>
      <c r="E1574" s="181" t="str">
        <f>_xlfn.XLOOKUP(D1574,Číselník!A:A,Číselník!B:B,"nenalezeno",0)</f>
        <v>FÚ pro Moravskoslezský kraj</v>
      </c>
      <c r="F1574" s="181">
        <f t="shared" si="155"/>
        <v>3215</v>
      </c>
      <c r="G1574" s="181" t="str">
        <f>_xlfn.XLOOKUP(F1574,'Číselník II_stav 1. 7. 2026'!A:A,'Číselník II_stav 1. 7. 2026'!B:B,"nenalezeno",0)</f>
        <v>Sekce ÚP v Novém Jičíně</v>
      </c>
      <c r="H1574" s="181">
        <f t="shared" si="156"/>
        <v>321560</v>
      </c>
      <c r="I1574" s="181">
        <f t="shared" si="157"/>
        <v>60562</v>
      </c>
      <c r="J1574" s="181" t="str">
        <f>'FÚ_stav 1. 7. 2026'!$A$4</f>
        <v>Ředitel FÚ</v>
      </c>
      <c r="K1574" s="181" t="s">
        <v>543</v>
      </c>
      <c r="L1574" s="181" t="str">
        <f t="shared" si="158"/>
        <v>Sekce ÚP v Novém Jičíně</v>
      </c>
      <c r="M1574" s="181" t="str">
        <f>_xlfn.XLOOKUP(I1574,'Sekce_ÚP_stav 1. 12. 2025'!$F$4:$F$71,'Sekce_ÚP_stav 1. 12. 2025'!$A$4:$A$71,"nenalezeno",0)</f>
        <v>Ředitel sekce ÚP</v>
      </c>
      <c r="N1574" s="181" t="str">
        <f>_xlfn.XLOOKUP(I1574,'Sekce_ÚP_stav 1. 12. 2025'!$F$4:$F$71,'Sekce_ÚP_stav 1. 12. 2025'!$C$4:$C$71,"nenalezeno",0)</f>
        <v>Odbor kontrolní</v>
      </c>
      <c r="O1574" s="181" t="str">
        <f>_xlfn.XLOOKUP(I1574,'Sekce_ÚP_stav 1. 12. 2025'!$F$4:$F$71,'Sekce_ÚP_stav 1. 12. 2025'!$D$4:$D$71,"nenalezeno",0)</f>
        <v>Oddělení kontrolní II</v>
      </c>
    </row>
    <row r="1575" spans="1:15" x14ac:dyDescent="0.25">
      <c r="A1575" s="233"/>
      <c r="B1575" s="114">
        <v>321560563</v>
      </c>
      <c r="C1575" s="115" t="s">
        <v>2003</v>
      </c>
      <c r="D1575" s="181">
        <f t="shared" si="154"/>
        <v>32</v>
      </c>
      <c r="E1575" s="181" t="str">
        <f>_xlfn.XLOOKUP(D1575,Číselník!A:A,Číselník!B:B,"nenalezeno",0)</f>
        <v>FÚ pro Moravskoslezský kraj</v>
      </c>
      <c r="F1575" s="181">
        <f t="shared" si="155"/>
        <v>3215</v>
      </c>
      <c r="G1575" s="181" t="str">
        <f>_xlfn.XLOOKUP(F1575,'Číselník II_stav 1. 7. 2026'!A:A,'Číselník II_stav 1. 7. 2026'!B:B,"nenalezeno",0)</f>
        <v>Sekce ÚP v Novém Jičíně</v>
      </c>
      <c r="H1575" s="181">
        <f t="shared" si="156"/>
        <v>321560</v>
      </c>
      <c r="I1575" s="181">
        <f t="shared" si="157"/>
        <v>60563</v>
      </c>
      <c r="J1575" s="181" t="str">
        <f>'FÚ_stav 1. 7. 2026'!$A$4</f>
        <v>Ředitel FÚ</v>
      </c>
      <c r="K1575" s="181" t="s">
        <v>543</v>
      </c>
      <c r="L1575" s="181" t="str">
        <f t="shared" si="158"/>
        <v>Sekce ÚP v Novém Jičíně</v>
      </c>
      <c r="M1575" s="181" t="str">
        <f>_xlfn.XLOOKUP(I1575,'Sekce_ÚP_stav 1. 12. 2025'!$F$4:$F$71,'Sekce_ÚP_stav 1. 12. 2025'!$A$4:$A$71,"nenalezeno",0)</f>
        <v>Ředitel sekce ÚP</v>
      </c>
      <c r="N1575" s="181" t="str">
        <f>_xlfn.XLOOKUP(I1575,'Sekce_ÚP_stav 1. 12. 2025'!$F$4:$F$71,'Sekce_ÚP_stav 1. 12. 2025'!$C$4:$C$71,"nenalezeno",0)</f>
        <v>Odbor kontrolní</v>
      </c>
      <c r="O1575" s="181" t="str">
        <f>_xlfn.XLOOKUP(I1575,'Sekce_ÚP_stav 1. 12. 2025'!$F$4:$F$71,'Sekce_ÚP_stav 1. 12. 2025'!$D$4:$D$71,"nenalezeno",0)</f>
        <v>Oddělení kontrolní III</v>
      </c>
    </row>
    <row r="1576" spans="1:15" x14ac:dyDescent="0.25">
      <c r="A1576" s="233"/>
      <c r="B1576" s="114">
        <v>321600030</v>
      </c>
      <c r="C1576" s="115" t="s">
        <v>2004</v>
      </c>
      <c r="D1576" s="181">
        <f t="shared" si="154"/>
        <v>32</v>
      </c>
      <c r="E1576" s="181" t="str">
        <f>_xlfn.XLOOKUP(D1576,Číselník!A:A,Číselník!B:B,"nenalezeno",0)</f>
        <v>FÚ pro Moravskoslezský kraj</v>
      </c>
      <c r="F1576" s="181">
        <f t="shared" si="155"/>
        <v>3216</v>
      </c>
      <c r="G1576" s="181" t="str">
        <f>_xlfn.XLOOKUP(F1576,'Číselník II_stav 1. 7. 2026'!A:A,'Číselník II_stav 1. 7. 2026'!B:B,"nenalezeno",0)</f>
        <v>Sekce ÚP v Opavě</v>
      </c>
      <c r="H1576" s="181">
        <f t="shared" si="156"/>
        <v>321600</v>
      </c>
      <c r="I1576" s="181">
        <f t="shared" si="157"/>
        <v>30</v>
      </c>
      <c r="J1576" s="181" t="str">
        <f>'FÚ_stav 1. 7. 2026'!$A$4</f>
        <v>Ředitel FÚ</v>
      </c>
      <c r="K1576" s="181" t="s">
        <v>544</v>
      </c>
      <c r="L1576" s="181" t="str">
        <f t="shared" si="158"/>
        <v>Sekce ÚP v Opavě</v>
      </c>
      <c r="M1576" s="181" t="str">
        <f>_xlfn.XLOOKUP(I1576,'Sekce_ÚP_stav 1. 12. 2025'!$F$4:$F$71,'Sekce_ÚP_stav 1. 12. 2025'!$A$4:$A$71,"nenalezeno",0)</f>
        <v>Ředitel sekce ÚP</v>
      </c>
      <c r="N1576" s="181"/>
      <c r="O1576" s="181"/>
    </row>
    <row r="1577" spans="1:15" x14ac:dyDescent="0.25">
      <c r="A1577" s="233"/>
      <c r="B1577" s="114">
        <v>321600065</v>
      </c>
      <c r="C1577" s="115" t="s">
        <v>2005</v>
      </c>
      <c r="D1577" s="181">
        <f t="shared" ref="D1577:D1640" si="159">VALUE(MID(B1577,1,2))</f>
        <v>32</v>
      </c>
      <c r="E1577" s="181" t="str">
        <f>_xlfn.XLOOKUP(D1577,Číselník!A:A,Číselník!B:B,"nenalezeno",0)</f>
        <v>FÚ pro Moravskoslezský kraj</v>
      </c>
      <c r="F1577" s="181">
        <f t="shared" ref="F1577:F1640" si="160">VALUE(MID(B1577,1,4))</f>
        <v>3216</v>
      </c>
      <c r="G1577" s="181" t="str">
        <f>_xlfn.XLOOKUP(F1577,'Číselník II_stav 1. 7. 2026'!A:A,'Číselník II_stav 1. 7. 2026'!B:B,"nenalezeno",0)</f>
        <v>Sekce ÚP v Opavě</v>
      </c>
      <c r="H1577" s="181">
        <f t="shared" ref="H1577:H1640" si="161">VALUE(MID(B1577,1,6))</f>
        <v>321600</v>
      </c>
      <c r="I1577" s="181">
        <f t="shared" ref="I1577:I1640" si="162">VALUE(MID(B1577,5,8))</f>
        <v>65</v>
      </c>
      <c r="J1577" s="181" t="str">
        <f>'FÚ_stav 1. 7. 2026'!$A$4</f>
        <v>Ředitel FÚ</v>
      </c>
      <c r="K1577" s="181" t="s">
        <v>544</v>
      </c>
      <c r="L1577" s="181" t="str">
        <f t="shared" si="158"/>
        <v>Sekce ÚP v Opavě</v>
      </c>
      <c r="M1577" s="181" t="str">
        <f>_xlfn.XLOOKUP(I1577,'Sekce_ÚP_stav 1. 12. 2025'!$F$4:$F$71,'Sekce_ÚP_stav 1. 12. 2025'!$A$4:$A$71,"nenalezeno",0)</f>
        <v>Ředitel sekce ÚP</v>
      </c>
      <c r="N1577" s="181" t="str">
        <f>_xlfn.XLOOKUP(I1577,'Sekce_ÚP_stav 1. 12. 2025'!$F$4:$F$71,'Sekce_ÚP_stav 1. 12. 2025'!$C$4:$C$71,"nenalezeno",0)</f>
        <v>Oddělení sekretariátu a provozního zabezpečení</v>
      </c>
      <c r="O1577" s="181"/>
    </row>
    <row r="1578" spans="1:15" x14ac:dyDescent="0.25">
      <c r="A1578" s="233"/>
      <c r="B1578" s="114">
        <v>321600460</v>
      </c>
      <c r="C1578" s="115" t="s">
        <v>2006</v>
      </c>
      <c r="D1578" s="181">
        <f t="shared" si="159"/>
        <v>32</v>
      </c>
      <c r="E1578" s="181" t="str">
        <f>_xlfn.XLOOKUP(D1578,Číselník!A:A,Číselník!B:B,"nenalezeno",0)</f>
        <v>FÚ pro Moravskoslezský kraj</v>
      </c>
      <c r="F1578" s="181">
        <f t="shared" si="160"/>
        <v>3216</v>
      </c>
      <c r="G1578" s="181" t="str">
        <f>_xlfn.XLOOKUP(F1578,'Číselník II_stav 1. 7. 2026'!A:A,'Číselník II_stav 1. 7. 2026'!B:B,"nenalezeno",0)</f>
        <v>Sekce ÚP v Opavě</v>
      </c>
      <c r="H1578" s="181">
        <f t="shared" si="161"/>
        <v>321600</v>
      </c>
      <c r="I1578" s="181">
        <f t="shared" si="162"/>
        <v>460</v>
      </c>
      <c r="J1578" s="181" t="str">
        <f>'FÚ_stav 1. 7. 2026'!$A$4</f>
        <v>Ředitel FÚ</v>
      </c>
      <c r="K1578" s="181" t="s">
        <v>544</v>
      </c>
      <c r="L1578" s="181" t="str">
        <f t="shared" si="158"/>
        <v>Sekce ÚP v Opavě</v>
      </c>
      <c r="M1578" s="181" t="str">
        <f>_xlfn.XLOOKUP(I1578,'Sekce_ÚP_stav 1. 12. 2025'!$F$4:$F$71,'Sekce_ÚP_stav 1. 12. 2025'!$A$4:$A$71,"nenalezeno",0)</f>
        <v>Ředitel sekce ÚP</v>
      </c>
      <c r="N1578" s="181" t="str">
        <f>_xlfn.XLOOKUP(I1578,'Sekce_ÚP_stav 1. 12. 2025'!$F$4:$F$71,'Sekce_ÚP_stav 1. 12. 2025'!$C$4:$C$71,"nenalezeno",0)</f>
        <v>Oddělení majetkových daní</v>
      </c>
      <c r="O1578" s="181"/>
    </row>
    <row r="1579" spans="1:15" x14ac:dyDescent="0.25">
      <c r="A1579" s="233"/>
      <c r="B1579" s="114">
        <v>321600510</v>
      </c>
      <c r="C1579" s="115" t="s">
        <v>2007</v>
      </c>
      <c r="D1579" s="181">
        <f t="shared" si="159"/>
        <v>32</v>
      </c>
      <c r="E1579" s="181" t="str">
        <f>_xlfn.XLOOKUP(D1579,Číselník!A:A,Číselník!B:B,"nenalezeno",0)</f>
        <v>FÚ pro Moravskoslezský kraj</v>
      </c>
      <c r="F1579" s="181">
        <f t="shared" si="160"/>
        <v>3216</v>
      </c>
      <c r="G1579" s="181" t="str">
        <f>_xlfn.XLOOKUP(F1579,'Číselník II_stav 1. 7. 2026'!A:A,'Číselník II_stav 1. 7. 2026'!B:B,"nenalezeno",0)</f>
        <v>Sekce ÚP v Opavě</v>
      </c>
      <c r="H1579" s="181">
        <f t="shared" si="161"/>
        <v>321600</v>
      </c>
      <c r="I1579" s="181">
        <f t="shared" si="162"/>
        <v>510</v>
      </c>
      <c r="J1579" s="181" t="str">
        <f>'FÚ_stav 1. 7. 2026'!$A$4</f>
        <v>Ředitel FÚ</v>
      </c>
      <c r="K1579" s="181" t="s">
        <v>544</v>
      </c>
      <c r="L1579" s="181" t="str">
        <f t="shared" si="158"/>
        <v>Sekce ÚP v Opavě</v>
      </c>
      <c r="M1579" s="181" t="str">
        <f>_xlfn.XLOOKUP(I1579,'Sekce_ÚP_stav 1. 12. 2025'!$F$4:$F$71,'Sekce_ÚP_stav 1. 12. 2025'!$A$4:$A$71,"nenalezeno",0)</f>
        <v>Ředitel sekce ÚP</v>
      </c>
      <c r="N1579" s="181" t="str">
        <f>_xlfn.XLOOKUP(I1579,'Sekce_ÚP_stav 1. 12. 2025'!$F$4:$F$71,'Sekce_ÚP_stav 1. 12. 2025'!$C$4:$C$71,"nenalezeno",0)</f>
        <v>Oddělení správy registrů</v>
      </c>
      <c r="O1579" s="181"/>
    </row>
    <row r="1580" spans="1:15" x14ac:dyDescent="0.25">
      <c r="A1580" s="233"/>
      <c r="B1580" s="114">
        <v>321650050</v>
      </c>
      <c r="C1580" s="115" t="s">
        <v>2008</v>
      </c>
      <c r="D1580" s="181">
        <f t="shared" si="159"/>
        <v>32</v>
      </c>
      <c r="E1580" s="181" t="str">
        <f>_xlfn.XLOOKUP(D1580,Číselník!A:A,Číselník!B:B,"nenalezeno",0)</f>
        <v>FÚ pro Moravskoslezský kraj</v>
      </c>
      <c r="F1580" s="181">
        <f t="shared" si="160"/>
        <v>3216</v>
      </c>
      <c r="G1580" s="181" t="str">
        <f>_xlfn.XLOOKUP(F1580,'Číselník II_stav 1. 7. 2026'!A:A,'Číselník II_stav 1. 7. 2026'!B:B,"nenalezeno",0)</f>
        <v>Sekce ÚP v Opavě</v>
      </c>
      <c r="H1580" s="181">
        <f t="shared" si="161"/>
        <v>321650</v>
      </c>
      <c r="I1580" s="181">
        <f t="shared" si="162"/>
        <v>50050</v>
      </c>
      <c r="J1580" s="181" t="str">
        <f>'FÚ_stav 1. 7. 2026'!$A$4</f>
        <v>Ředitel FÚ</v>
      </c>
      <c r="K1580" s="181" t="s">
        <v>544</v>
      </c>
      <c r="L1580" s="181" t="str">
        <f t="shared" si="158"/>
        <v>Sekce ÚP v Opavě</v>
      </c>
      <c r="M1580" s="181" t="str">
        <f>_xlfn.XLOOKUP(I1580,'Sekce_ÚP_stav 1. 12. 2025'!$F$4:$F$71,'Sekce_ÚP_stav 1. 12. 2025'!$A$4:$A$71,"nenalezeno",0)</f>
        <v>Ředitel sekce ÚP</v>
      </c>
      <c r="N1580" s="181" t="str">
        <f>_xlfn.XLOOKUP(I1580,'Sekce_ÚP_stav 1. 12. 2025'!$F$4:$F$71,'Sekce_ÚP_stav 1. 12. 2025'!$C$4:$C$71,"nenalezeno",0)</f>
        <v>Odbor vyměřovací</v>
      </c>
      <c r="O1580" s="181"/>
    </row>
    <row r="1581" spans="1:15" x14ac:dyDescent="0.25">
      <c r="A1581" s="233"/>
      <c r="B1581" s="114">
        <v>321650521</v>
      </c>
      <c r="C1581" s="115" t="s">
        <v>2009</v>
      </c>
      <c r="D1581" s="181">
        <f t="shared" si="159"/>
        <v>32</v>
      </c>
      <c r="E1581" s="181" t="str">
        <f>_xlfn.XLOOKUP(D1581,Číselník!A:A,Číselník!B:B,"nenalezeno",0)</f>
        <v>FÚ pro Moravskoslezský kraj</v>
      </c>
      <c r="F1581" s="181">
        <f t="shared" si="160"/>
        <v>3216</v>
      </c>
      <c r="G1581" s="181" t="str">
        <f>_xlfn.XLOOKUP(F1581,'Číselník II_stav 1. 7. 2026'!A:A,'Číselník II_stav 1. 7. 2026'!B:B,"nenalezeno",0)</f>
        <v>Sekce ÚP v Opavě</v>
      </c>
      <c r="H1581" s="181">
        <f t="shared" si="161"/>
        <v>321650</v>
      </c>
      <c r="I1581" s="181">
        <f t="shared" si="162"/>
        <v>50521</v>
      </c>
      <c r="J1581" s="181" t="str">
        <f>'FÚ_stav 1. 7. 2026'!$A$4</f>
        <v>Ředitel FÚ</v>
      </c>
      <c r="K1581" s="181" t="s">
        <v>544</v>
      </c>
      <c r="L1581" s="181" t="str">
        <f t="shared" si="158"/>
        <v>Sekce ÚP v Opavě</v>
      </c>
      <c r="M1581" s="181" t="str">
        <f>_xlfn.XLOOKUP(I1581,'Sekce_ÚP_stav 1. 12. 2025'!$F$4:$F$71,'Sekce_ÚP_stav 1. 12. 2025'!$A$4:$A$71,"nenalezeno",0)</f>
        <v>Ředitel sekce ÚP</v>
      </c>
      <c r="N1581" s="181" t="str">
        <f>_xlfn.XLOOKUP(I1581,'Sekce_ÚP_stav 1. 12. 2025'!$F$4:$F$71,'Sekce_ÚP_stav 1. 12. 2025'!$C$4:$C$71,"nenalezeno",0)</f>
        <v>Odbor vyměřovací</v>
      </c>
      <c r="O1581" s="181" t="str">
        <f>_xlfn.XLOOKUP(I1581,'Sekce_ÚP_stav 1. 12. 2025'!$F$4:$F$71,'Sekce_ÚP_stav 1. 12. 2025'!$D$4:$D$71,"nenalezeno",0)</f>
        <v>Oddělení vyměřovací I</v>
      </c>
    </row>
    <row r="1582" spans="1:15" x14ac:dyDescent="0.25">
      <c r="A1582" s="233"/>
      <c r="B1582" s="114">
        <v>321650522</v>
      </c>
      <c r="C1582" s="115" t="s">
        <v>2010</v>
      </c>
      <c r="D1582" s="181">
        <f t="shared" si="159"/>
        <v>32</v>
      </c>
      <c r="E1582" s="181" t="str">
        <f>_xlfn.XLOOKUP(D1582,Číselník!A:A,Číselník!B:B,"nenalezeno",0)</f>
        <v>FÚ pro Moravskoslezský kraj</v>
      </c>
      <c r="F1582" s="181">
        <f t="shared" si="160"/>
        <v>3216</v>
      </c>
      <c r="G1582" s="181" t="str">
        <f>_xlfn.XLOOKUP(F1582,'Číselník II_stav 1. 7. 2026'!A:A,'Číselník II_stav 1. 7. 2026'!B:B,"nenalezeno",0)</f>
        <v>Sekce ÚP v Opavě</v>
      </c>
      <c r="H1582" s="181">
        <f t="shared" si="161"/>
        <v>321650</v>
      </c>
      <c r="I1582" s="181">
        <f t="shared" si="162"/>
        <v>50522</v>
      </c>
      <c r="J1582" s="181" t="str">
        <f>'FÚ_stav 1. 7. 2026'!$A$4</f>
        <v>Ředitel FÚ</v>
      </c>
      <c r="K1582" s="181" t="s">
        <v>544</v>
      </c>
      <c r="L1582" s="181" t="str">
        <f t="shared" si="158"/>
        <v>Sekce ÚP v Opavě</v>
      </c>
      <c r="M1582" s="181" t="str">
        <f>_xlfn.XLOOKUP(I1582,'Sekce_ÚP_stav 1. 12. 2025'!$F$4:$F$71,'Sekce_ÚP_stav 1. 12. 2025'!$A$4:$A$71,"nenalezeno",0)</f>
        <v>Ředitel sekce ÚP</v>
      </c>
      <c r="N1582" s="181" t="str">
        <f>_xlfn.XLOOKUP(I1582,'Sekce_ÚP_stav 1. 12. 2025'!$F$4:$F$71,'Sekce_ÚP_stav 1. 12. 2025'!$C$4:$C$71,"nenalezeno",0)</f>
        <v>Odbor vyměřovací</v>
      </c>
      <c r="O1582" s="181" t="str">
        <f>_xlfn.XLOOKUP(I1582,'Sekce_ÚP_stav 1. 12. 2025'!$F$4:$F$71,'Sekce_ÚP_stav 1. 12. 2025'!$D$4:$D$71,"nenalezeno",0)</f>
        <v>Oddělení vyměřovací II</v>
      </c>
    </row>
    <row r="1583" spans="1:15" x14ac:dyDescent="0.25">
      <c r="A1583" s="233"/>
      <c r="B1583" s="114">
        <v>321650523</v>
      </c>
      <c r="C1583" s="115" t="s">
        <v>2011</v>
      </c>
      <c r="D1583" s="181">
        <f t="shared" si="159"/>
        <v>32</v>
      </c>
      <c r="E1583" s="181" t="str">
        <f>_xlfn.XLOOKUP(D1583,Číselník!A:A,Číselník!B:B,"nenalezeno",0)</f>
        <v>FÚ pro Moravskoslezský kraj</v>
      </c>
      <c r="F1583" s="181">
        <f t="shared" si="160"/>
        <v>3216</v>
      </c>
      <c r="G1583" s="181" t="str">
        <f>_xlfn.XLOOKUP(F1583,'Číselník II_stav 1. 7. 2026'!A:A,'Číselník II_stav 1. 7. 2026'!B:B,"nenalezeno",0)</f>
        <v>Sekce ÚP v Opavě</v>
      </c>
      <c r="H1583" s="181">
        <f t="shared" si="161"/>
        <v>321650</v>
      </c>
      <c r="I1583" s="181">
        <f t="shared" si="162"/>
        <v>50523</v>
      </c>
      <c r="J1583" s="181" t="str">
        <f>'FÚ_stav 1. 7. 2026'!$A$4</f>
        <v>Ředitel FÚ</v>
      </c>
      <c r="K1583" s="181" t="s">
        <v>544</v>
      </c>
      <c r="L1583" s="181" t="str">
        <f t="shared" si="158"/>
        <v>Sekce ÚP v Opavě</v>
      </c>
      <c r="M1583" s="181" t="str">
        <f>_xlfn.XLOOKUP(I1583,'Sekce_ÚP_stav 1. 12. 2025'!$F$4:$F$71,'Sekce_ÚP_stav 1. 12. 2025'!$A$4:$A$71,"nenalezeno",0)</f>
        <v>Ředitel sekce ÚP</v>
      </c>
      <c r="N1583" s="181" t="str">
        <f>_xlfn.XLOOKUP(I1583,'Sekce_ÚP_stav 1. 12. 2025'!$F$4:$F$71,'Sekce_ÚP_stav 1. 12. 2025'!$C$4:$C$71,"nenalezeno",0)</f>
        <v>Odbor vyměřovací</v>
      </c>
      <c r="O1583" s="181" t="str">
        <f>_xlfn.XLOOKUP(I1583,'Sekce_ÚP_stav 1. 12. 2025'!$F$4:$F$71,'Sekce_ÚP_stav 1. 12. 2025'!$D$4:$D$71,"nenalezeno",0)</f>
        <v>Oddělení vyměřovací III</v>
      </c>
    </row>
    <row r="1584" spans="1:15" x14ac:dyDescent="0.25">
      <c r="A1584" s="233"/>
      <c r="B1584" s="114">
        <v>321650524</v>
      </c>
      <c r="C1584" s="115" t="s">
        <v>2012</v>
      </c>
      <c r="D1584" s="181">
        <f t="shared" si="159"/>
        <v>32</v>
      </c>
      <c r="E1584" s="181" t="str">
        <f>_xlfn.XLOOKUP(D1584,Číselník!A:A,Číselník!B:B,"nenalezeno",0)</f>
        <v>FÚ pro Moravskoslezský kraj</v>
      </c>
      <c r="F1584" s="181">
        <f t="shared" si="160"/>
        <v>3216</v>
      </c>
      <c r="G1584" s="181" t="str">
        <f>_xlfn.XLOOKUP(F1584,'Číselník II_stav 1. 7. 2026'!A:A,'Číselník II_stav 1. 7. 2026'!B:B,"nenalezeno",0)</f>
        <v>Sekce ÚP v Opavě</v>
      </c>
      <c r="H1584" s="181">
        <f t="shared" si="161"/>
        <v>321650</v>
      </c>
      <c r="I1584" s="181">
        <f t="shared" si="162"/>
        <v>50524</v>
      </c>
      <c r="J1584" s="181" t="str">
        <f>'FÚ_stav 1. 7. 2026'!$A$4</f>
        <v>Ředitel FÚ</v>
      </c>
      <c r="K1584" s="181" t="s">
        <v>544</v>
      </c>
      <c r="L1584" s="181" t="str">
        <f t="shared" si="158"/>
        <v>Sekce ÚP v Opavě</v>
      </c>
      <c r="M1584" s="181" t="str">
        <f>_xlfn.XLOOKUP(I1584,'Sekce_ÚP_stav 1. 12. 2025'!$F$4:$F$71,'Sekce_ÚP_stav 1. 12. 2025'!$A$4:$A$71,"nenalezeno",0)</f>
        <v>Ředitel sekce ÚP</v>
      </c>
      <c r="N1584" s="181" t="str">
        <f>_xlfn.XLOOKUP(I1584,'Sekce_ÚP_stav 1. 12. 2025'!$F$4:$F$71,'Sekce_ÚP_stav 1. 12. 2025'!$C$4:$C$71,"nenalezeno",0)</f>
        <v>Odbor vyměřovací</v>
      </c>
      <c r="O1584" s="181" t="str">
        <f>_xlfn.XLOOKUP(I1584,'Sekce_ÚP_stav 1. 12. 2025'!$F$4:$F$71,'Sekce_ÚP_stav 1. 12. 2025'!$D$4:$D$71,"nenalezeno",0)</f>
        <v>Oddělení vyměřovací IV</v>
      </c>
    </row>
    <row r="1585" spans="1:15" x14ac:dyDescent="0.25">
      <c r="A1585" s="233"/>
      <c r="B1585" s="114">
        <v>321650525</v>
      </c>
      <c r="C1585" s="115" t="s">
        <v>2013</v>
      </c>
      <c r="D1585" s="181">
        <f t="shared" si="159"/>
        <v>32</v>
      </c>
      <c r="E1585" s="181" t="str">
        <f>_xlfn.XLOOKUP(D1585,Číselník!A:A,Číselník!B:B,"nenalezeno",0)</f>
        <v>FÚ pro Moravskoslezský kraj</v>
      </c>
      <c r="F1585" s="181">
        <f t="shared" si="160"/>
        <v>3216</v>
      </c>
      <c r="G1585" s="181" t="str">
        <f>_xlfn.XLOOKUP(F1585,'Číselník II_stav 1. 7. 2026'!A:A,'Číselník II_stav 1. 7. 2026'!B:B,"nenalezeno",0)</f>
        <v>Sekce ÚP v Opavě</v>
      </c>
      <c r="H1585" s="181">
        <f t="shared" si="161"/>
        <v>321650</v>
      </c>
      <c r="I1585" s="181">
        <f t="shared" si="162"/>
        <v>50525</v>
      </c>
      <c r="J1585" s="181" t="str">
        <f>'FÚ_stav 1. 7. 2026'!$A$4</f>
        <v>Ředitel FÚ</v>
      </c>
      <c r="K1585" s="181" t="s">
        <v>544</v>
      </c>
      <c r="L1585" s="181" t="str">
        <f t="shared" si="158"/>
        <v>Sekce ÚP v Opavě</v>
      </c>
      <c r="M1585" s="181" t="str">
        <f>_xlfn.XLOOKUP(I1585,'Sekce_ÚP_stav 1. 12. 2025'!$F$4:$F$71,'Sekce_ÚP_stav 1. 12. 2025'!$A$4:$A$71,"nenalezeno",0)</f>
        <v>Ředitel sekce ÚP</v>
      </c>
      <c r="N1585" s="181" t="str">
        <f>_xlfn.XLOOKUP(I1585,'Sekce_ÚP_stav 1. 12. 2025'!$F$4:$F$71,'Sekce_ÚP_stav 1. 12. 2025'!$C$4:$C$71,"nenalezeno",0)</f>
        <v>Odbor vyměřovací</v>
      </c>
      <c r="O1585" s="181" t="str">
        <f>_xlfn.XLOOKUP(I1585,'Sekce_ÚP_stav 1. 12. 2025'!$F$4:$F$71,'Sekce_ÚP_stav 1. 12. 2025'!$D$4:$D$71,"nenalezeno",0)</f>
        <v>Oddělení vyměřovací V</v>
      </c>
    </row>
    <row r="1586" spans="1:15" x14ac:dyDescent="0.25">
      <c r="A1586" s="233"/>
      <c r="B1586" s="114">
        <v>321660050</v>
      </c>
      <c r="C1586" s="115" t="s">
        <v>2014</v>
      </c>
      <c r="D1586" s="181">
        <f t="shared" si="159"/>
        <v>32</v>
      </c>
      <c r="E1586" s="181" t="str">
        <f>_xlfn.XLOOKUP(D1586,Číselník!A:A,Číselník!B:B,"nenalezeno",0)</f>
        <v>FÚ pro Moravskoslezský kraj</v>
      </c>
      <c r="F1586" s="181">
        <f t="shared" si="160"/>
        <v>3216</v>
      </c>
      <c r="G1586" s="181" t="str">
        <f>_xlfn.XLOOKUP(F1586,'Číselník II_stav 1. 7. 2026'!A:A,'Číselník II_stav 1. 7. 2026'!B:B,"nenalezeno",0)</f>
        <v>Sekce ÚP v Opavě</v>
      </c>
      <c r="H1586" s="181">
        <f t="shared" si="161"/>
        <v>321660</v>
      </c>
      <c r="I1586" s="181">
        <f t="shared" si="162"/>
        <v>60050</v>
      </c>
      <c r="J1586" s="181" t="str">
        <f>'FÚ_stav 1. 7. 2026'!$A$4</f>
        <v>Ředitel FÚ</v>
      </c>
      <c r="K1586" s="181" t="s">
        <v>544</v>
      </c>
      <c r="L1586" s="181" t="str">
        <f t="shared" si="158"/>
        <v>Sekce ÚP v Opavě</v>
      </c>
      <c r="M1586" s="181" t="str">
        <f>_xlfn.XLOOKUP(I1586,'Sekce_ÚP_stav 1. 12. 2025'!$F$4:$F$71,'Sekce_ÚP_stav 1. 12. 2025'!$A$4:$A$71,"nenalezeno",0)</f>
        <v>Ředitel sekce ÚP</v>
      </c>
      <c r="N1586" s="181" t="str">
        <f>_xlfn.XLOOKUP(I1586,'Sekce_ÚP_stav 1. 12. 2025'!$F$4:$F$71,'Sekce_ÚP_stav 1. 12. 2025'!$C$4:$C$71,"nenalezeno",0)</f>
        <v>Odbor kontrolní</v>
      </c>
      <c r="O1586" s="181"/>
    </row>
    <row r="1587" spans="1:15" x14ac:dyDescent="0.25">
      <c r="A1587" s="233"/>
      <c r="B1587" s="114">
        <v>321660561</v>
      </c>
      <c r="C1587" s="115" t="s">
        <v>2015</v>
      </c>
      <c r="D1587" s="181">
        <f t="shared" si="159"/>
        <v>32</v>
      </c>
      <c r="E1587" s="181" t="str">
        <f>_xlfn.XLOOKUP(D1587,Číselník!A:A,Číselník!B:B,"nenalezeno",0)</f>
        <v>FÚ pro Moravskoslezský kraj</v>
      </c>
      <c r="F1587" s="181">
        <f t="shared" si="160"/>
        <v>3216</v>
      </c>
      <c r="G1587" s="181" t="str">
        <f>_xlfn.XLOOKUP(F1587,'Číselník II_stav 1. 7. 2026'!A:A,'Číselník II_stav 1. 7. 2026'!B:B,"nenalezeno",0)</f>
        <v>Sekce ÚP v Opavě</v>
      </c>
      <c r="H1587" s="181">
        <f t="shared" si="161"/>
        <v>321660</v>
      </c>
      <c r="I1587" s="181">
        <f t="shared" si="162"/>
        <v>60561</v>
      </c>
      <c r="J1587" s="181" t="str">
        <f>'FÚ_stav 1. 7. 2026'!$A$4</f>
        <v>Ředitel FÚ</v>
      </c>
      <c r="K1587" s="181" t="s">
        <v>544</v>
      </c>
      <c r="L1587" s="181" t="str">
        <f t="shared" si="158"/>
        <v>Sekce ÚP v Opavě</v>
      </c>
      <c r="M1587" s="181" t="str">
        <f>_xlfn.XLOOKUP(I1587,'Sekce_ÚP_stav 1. 12. 2025'!$F$4:$F$71,'Sekce_ÚP_stav 1. 12. 2025'!$A$4:$A$71,"nenalezeno",0)</f>
        <v>Ředitel sekce ÚP</v>
      </c>
      <c r="N1587" s="181" t="str">
        <f>_xlfn.XLOOKUP(I1587,'Sekce_ÚP_stav 1. 12. 2025'!$F$4:$F$71,'Sekce_ÚP_stav 1. 12. 2025'!$C$4:$C$71,"nenalezeno",0)</f>
        <v>Odbor kontrolní</v>
      </c>
      <c r="O1587" s="181" t="str">
        <f>_xlfn.XLOOKUP(I1587,'Sekce_ÚP_stav 1. 12. 2025'!$F$4:$F$71,'Sekce_ÚP_stav 1. 12. 2025'!$D$4:$D$71,"nenalezeno",0)</f>
        <v>Oddělení kontrolní I</v>
      </c>
    </row>
    <row r="1588" spans="1:15" x14ac:dyDescent="0.25">
      <c r="A1588" s="233"/>
      <c r="B1588" s="114">
        <v>321660562</v>
      </c>
      <c r="C1588" s="115" t="s">
        <v>2016</v>
      </c>
      <c r="D1588" s="181">
        <f t="shared" si="159"/>
        <v>32</v>
      </c>
      <c r="E1588" s="181" t="str">
        <f>_xlfn.XLOOKUP(D1588,Číselník!A:A,Číselník!B:B,"nenalezeno",0)</f>
        <v>FÚ pro Moravskoslezský kraj</v>
      </c>
      <c r="F1588" s="181">
        <f t="shared" si="160"/>
        <v>3216</v>
      </c>
      <c r="G1588" s="181" t="str">
        <f>_xlfn.XLOOKUP(F1588,'Číselník II_stav 1. 7. 2026'!A:A,'Číselník II_stav 1. 7. 2026'!B:B,"nenalezeno",0)</f>
        <v>Sekce ÚP v Opavě</v>
      </c>
      <c r="H1588" s="181">
        <f t="shared" si="161"/>
        <v>321660</v>
      </c>
      <c r="I1588" s="181">
        <f t="shared" si="162"/>
        <v>60562</v>
      </c>
      <c r="J1588" s="181" t="str">
        <f>'FÚ_stav 1. 7. 2026'!$A$4</f>
        <v>Ředitel FÚ</v>
      </c>
      <c r="K1588" s="181" t="s">
        <v>544</v>
      </c>
      <c r="L1588" s="181" t="str">
        <f t="shared" si="158"/>
        <v>Sekce ÚP v Opavě</v>
      </c>
      <c r="M1588" s="181" t="str">
        <f>_xlfn.XLOOKUP(I1588,'Sekce_ÚP_stav 1. 12. 2025'!$F$4:$F$71,'Sekce_ÚP_stav 1. 12. 2025'!$A$4:$A$71,"nenalezeno",0)</f>
        <v>Ředitel sekce ÚP</v>
      </c>
      <c r="N1588" s="181" t="str">
        <f>_xlfn.XLOOKUP(I1588,'Sekce_ÚP_stav 1. 12. 2025'!$F$4:$F$71,'Sekce_ÚP_stav 1. 12. 2025'!$C$4:$C$71,"nenalezeno",0)</f>
        <v>Odbor kontrolní</v>
      </c>
      <c r="O1588" s="181" t="str">
        <f>_xlfn.XLOOKUP(I1588,'Sekce_ÚP_stav 1. 12. 2025'!$F$4:$F$71,'Sekce_ÚP_stav 1. 12. 2025'!$D$4:$D$71,"nenalezeno",0)</f>
        <v>Oddělení kontrolní II</v>
      </c>
    </row>
    <row r="1589" spans="1:15" x14ac:dyDescent="0.25">
      <c r="A1589" s="233"/>
      <c r="B1589" s="114">
        <v>321660563</v>
      </c>
      <c r="C1589" s="115" t="s">
        <v>2017</v>
      </c>
      <c r="D1589" s="181">
        <f t="shared" si="159"/>
        <v>32</v>
      </c>
      <c r="E1589" s="181" t="str">
        <f>_xlfn.XLOOKUP(D1589,Číselník!A:A,Číselník!B:B,"nenalezeno",0)</f>
        <v>FÚ pro Moravskoslezský kraj</v>
      </c>
      <c r="F1589" s="181">
        <f t="shared" si="160"/>
        <v>3216</v>
      </c>
      <c r="G1589" s="181" t="str">
        <f>_xlfn.XLOOKUP(F1589,'Číselník II_stav 1. 7. 2026'!A:A,'Číselník II_stav 1. 7. 2026'!B:B,"nenalezeno",0)</f>
        <v>Sekce ÚP v Opavě</v>
      </c>
      <c r="H1589" s="181">
        <f t="shared" si="161"/>
        <v>321660</v>
      </c>
      <c r="I1589" s="181">
        <f t="shared" si="162"/>
        <v>60563</v>
      </c>
      <c r="J1589" s="181" t="str">
        <f>'FÚ_stav 1. 7. 2026'!$A$4</f>
        <v>Ředitel FÚ</v>
      </c>
      <c r="K1589" s="181" t="s">
        <v>544</v>
      </c>
      <c r="L1589" s="181" t="str">
        <f t="shared" si="158"/>
        <v>Sekce ÚP v Opavě</v>
      </c>
      <c r="M1589" s="181" t="str">
        <f>_xlfn.XLOOKUP(I1589,'Sekce_ÚP_stav 1. 12. 2025'!$F$4:$F$71,'Sekce_ÚP_stav 1. 12. 2025'!$A$4:$A$71,"nenalezeno",0)</f>
        <v>Ředitel sekce ÚP</v>
      </c>
      <c r="N1589" s="181" t="str">
        <f>_xlfn.XLOOKUP(I1589,'Sekce_ÚP_stav 1. 12. 2025'!$F$4:$F$71,'Sekce_ÚP_stav 1. 12. 2025'!$C$4:$C$71,"nenalezeno",0)</f>
        <v>Odbor kontrolní</v>
      </c>
      <c r="O1589" s="181" t="str">
        <f>_xlfn.XLOOKUP(I1589,'Sekce_ÚP_stav 1. 12. 2025'!$F$4:$F$71,'Sekce_ÚP_stav 1. 12. 2025'!$D$4:$D$71,"nenalezeno",0)</f>
        <v>Oddělení kontrolní III</v>
      </c>
    </row>
    <row r="1590" spans="1:15" ht="15.75" thickBot="1" x14ac:dyDescent="0.3">
      <c r="A1590" s="235"/>
      <c r="B1590" s="189">
        <v>321660564</v>
      </c>
      <c r="C1590" s="190" t="s">
        <v>2018</v>
      </c>
      <c r="D1590" s="181">
        <f t="shared" si="159"/>
        <v>32</v>
      </c>
      <c r="E1590" s="181" t="str">
        <f>_xlfn.XLOOKUP(D1590,Číselník!A:A,Číselník!B:B,"nenalezeno",0)</f>
        <v>FÚ pro Moravskoslezský kraj</v>
      </c>
      <c r="F1590" s="181">
        <f t="shared" si="160"/>
        <v>3216</v>
      </c>
      <c r="G1590" s="181" t="str">
        <f>_xlfn.XLOOKUP(F1590,'Číselník II_stav 1. 7. 2026'!A:A,'Číselník II_stav 1. 7. 2026'!B:B,"nenalezeno",0)</f>
        <v>Sekce ÚP v Opavě</v>
      </c>
      <c r="H1590" s="181">
        <f t="shared" si="161"/>
        <v>321660</v>
      </c>
      <c r="I1590" s="181">
        <f t="shared" si="162"/>
        <v>60564</v>
      </c>
      <c r="J1590" s="181" t="str">
        <f>'FÚ_stav 1. 7. 2026'!$A$4</f>
        <v>Ředitel FÚ</v>
      </c>
      <c r="K1590" s="181" t="s">
        <v>544</v>
      </c>
      <c r="L1590" s="181" t="str">
        <f t="shared" si="158"/>
        <v>Sekce ÚP v Opavě</v>
      </c>
      <c r="M1590" s="181" t="str">
        <f>_xlfn.XLOOKUP(I1590,'Sekce_ÚP_stav 1. 12. 2025'!$F$4:$F$71,'Sekce_ÚP_stav 1. 12. 2025'!$A$4:$A$71,"nenalezeno",0)</f>
        <v>Ředitel sekce ÚP</v>
      </c>
      <c r="N1590" s="181" t="str">
        <f>_xlfn.XLOOKUP(I1590,'Sekce_ÚP_stav 1. 12. 2025'!$F$4:$F$71,'Sekce_ÚP_stav 1. 12. 2025'!$C$4:$C$71,"nenalezeno",0)</f>
        <v>Odbor kontrolní</v>
      </c>
      <c r="O1590" s="181" t="str">
        <f>_xlfn.XLOOKUP(I1590,'Sekce_ÚP_stav 1. 12. 2025'!$F$4:$F$71,'Sekce_ÚP_stav 1. 12. 2025'!$D$4:$D$71,"nenalezeno",0)</f>
        <v>Oddělení kontrolní IV</v>
      </c>
    </row>
    <row r="1591" spans="1:15" s="72" customFormat="1" x14ac:dyDescent="0.25">
      <c r="A1591" s="232" t="s">
        <v>2019</v>
      </c>
      <c r="B1591" s="185">
        <v>330000020</v>
      </c>
      <c r="C1591" s="186" t="s">
        <v>2020</v>
      </c>
      <c r="D1591" s="181">
        <f t="shared" si="159"/>
        <v>33</v>
      </c>
      <c r="E1591" s="181" t="str">
        <f>_xlfn.XLOOKUP(D1591,Číselník!A:A,Číselník!B:B,"nenalezeno",0)</f>
        <v>FÚ pro Zlínský kraj</v>
      </c>
      <c r="F1591" s="181">
        <f t="shared" si="160"/>
        <v>3300</v>
      </c>
      <c r="G1591" s="181" t="str">
        <f>_xlfn.XLOOKUP(F1591,'Číselník II_stav 1. 7. 2026'!A:A,'Číselník II_stav 1. 7. 2026'!B:B,"nenalezeno",0)</f>
        <v>FÚ pro Zlínský kraj</v>
      </c>
      <c r="H1591" s="181">
        <f t="shared" si="161"/>
        <v>330000</v>
      </c>
      <c r="I1591" s="181">
        <f t="shared" si="162"/>
        <v>20</v>
      </c>
      <c r="J1591" s="181" t="str">
        <f>_xlfn.XLOOKUP(I1591,'FÚ_stav 1. 7. 2026'!$F$4:$F$78,'FÚ_stav 1. 7. 2026'!$A$4:$A$78,"nenalezeno",0)</f>
        <v>Ředitel FÚ</v>
      </c>
      <c r="K1591" s="181"/>
      <c r="L1591" s="181"/>
      <c r="M1591" s="181"/>
      <c r="N1591" s="181"/>
      <c r="O1591" s="193"/>
    </row>
    <row r="1592" spans="1:15" s="72" customFormat="1" x14ac:dyDescent="0.25">
      <c r="A1592" s="233"/>
      <c r="B1592" s="112">
        <v>330000065</v>
      </c>
      <c r="C1592" s="113" t="s">
        <v>2021</v>
      </c>
      <c r="D1592" s="181">
        <f t="shared" si="159"/>
        <v>33</v>
      </c>
      <c r="E1592" s="181" t="str">
        <f>_xlfn.XLOOKUP(D1592,Číselník!A:A,Číselník!B:B,"nenalezeno",0)</f>
        <v>FÚ pro Zlínský kraj</v>
      </c>
      <c r="F1592" s="181">
        <f t="shared" si="160"/>
        <v>3300</v>
      </c>
      <c r="G1592" s="181" t="str">
        <f>_xlfn.XLOOKUP(F1592,'Číselník II_stav 1. 7. 2026'!A:A,'Číselník II_stav 1. 7. 2026'!B:B,"nenalezeno",0)</f>
        <v>FÚ pro Zlínský kraj</v>
      </c>
      <c r="H1592" s="181">
        <f t="shared" si="161"/>
        <v>330000</v>
      </c>
      <c r="I1592" s="181">
        <f t="shared" si="162"/>
        <v>65</v>
      </c>
      <c r="J1592" s="181" t="str">
        <f>_xlfn.XLOOKUP(I1592,'FÚ_stav 1. 7. 2026'!$F$4:$F$78,'FÚ_stav 1. 7. 2026'!$A$4:$A$78,"nenalezeno",0)</f>
        <v>Ředitel FÚ</v>
      </c>
      <c r="K1592" s="181" t="s">
        <v>32</v>
      </c>
      <c r="L1592" s="181" t="str">
        <f>_xlfn.XLOOKUP(I1592,'FÚ_stav 1. 7. 2026'!$F$4:$F$78,'FÚ_stav 1. 7. 2026'!$B$4:$B$78,"nenalezeno",0)</f>
        <v>Oddělení sekretariátu a provozního zabezpečení</v>
      </c>
      <c r="M1592" s="181"/>
      <c r="N1592" s="181"/>
      <c r="O1592" s="193"/>
    </row>
    <row r="1593" spans="1:15" s="72" customFormat="1" x14ac:dyDescent="0.25">
      <c r="A1593" s="233"/>
      <c r="B1593" s="112">
        <v>334000040</v>
      </c>
      <c r="C1593" s="113" t="s">
        <v>2022</v>
      </c>
      <c r="D1593" s="181">
        <f t="shared" si="159"/>
        <v>33</v>
      </c>
      <c r="E1593" s="181" t="str">
        <f>_xlfn.XLOOKUP(D1593,Číselník!A:A,Číselník!B:B,"nenalezeno",0)</f>
        <v>FÚ pro Zlínský kraj</v>
      </c>
      <c r="F1593" s="181">
        <f t="shared" si="160"/>
        <v>3340</v>
      </c>
      <c r="G1593" s="181" t="str">
        <f>_xlfn.XLOOKUP(F1593,'Číselník II_stav 1. 7. 2026'!A:A,'Číselník II_stav 1. 7. 2026'!B:B,"nenalezeno",0)</f>
        <v>FÚ pro Zlínský kraj</v>
      </c>
      <c r="H1593" s="181">
        <f t="shared" si="161"/>
        <v>334000</v>
      </c>
      <c r="I1593" s="181">
        <f>VALUE(MID(B1593,3,8))</f>
        <v>4000040</v>
      </c>
      <c r="J1593" s="181" t="str">
        <f>_xlfn.XLOOKUP(I1593,'FÚ_stav 1. 7. 2026'!$F$4:$F$78,'FÚ_stav 1. 7. 2026'!$A$4:$A$78,"nenalezeno",0)</f>
        <v>Ředitel FÚ</v>
      </c>
      <c r="K1593" s="181" t="s">
        <v>52</v>
      </c>
      <c r="L1593" s="181" t="str">
        <f>_xlfn.XLOOKUP(I1593,'FÚ_stav 1. 7. 2026'!$F$4:$F$78,'FÚ_stav 1. 7. 2026'!$B$4:$B$78,"nenalezeno",0)</f>
        <v>Sekce řízení úřadu</v>
      </c>
      <c r="M1593" s="181"/>
      <c r="N1593" s="181"/>
      <c r="O1593" s="193"/>
    </row>
    <row r="1594" spans="1:15" s="72" customFormat="1" x14ac:dyDescent="0.25">
      <c r="A1594" s="233"/>
      <c r="B1594" s="112">
        <v>334000410</v>
      </c>
      <c r="C1594" s="113" t="s">
        <v>2023</v>
      </c>
      <c r="D1594" s="181">
        <f t="shared" si="159"/>
        <v>33</v>
      </c>
      <c r="E1594" s="181" t="str">
        <f>_xlfn.XLOOKUP(D1594,Číselník!A:A,Číselník!B:B,"nenalezeno",0)</f>
        <v>FÚ pro Zlínský kraj</v>
      </c>
      <c r="F1594" s="181">
        <f t="shared" si="160"/>
        <v>3340</v>
      </c>
      <c r="G1594" s="181" t="str">
        <f>_xlfn.XLOOKUP(F1594,'Číselník II_stav 1. 7. 2026'!A:A,'Číselník II_stav 1. 7. 2026'!B:B,"nenalezeno",0)</f>
        <v>FÚ pro Zlínský kraj</v>
      </c>
      <c r="H1594" s="181">
        <f t="shared" si="161"/>
        <v>334000</v>
      </c>
      <c r="I1594" s="181">
        <f t="shared" si="162"/>
        <v>410</v>
      </c>
      <c r="J1594" s="181" t="str">
        <f>_xlfn.XLOOKUP(I1594,'FÚ_stav 1. 7. 2026'!$F$4:$F$78,'FÚ_stav 1. 7. 2026'!$A$4:$A$78,"nenalezeno",0)</f>
        <v>Ředitel FÚ</v>
      </c>
      <c r="K1594" s="181" t="s">
        <v>52</v>
      </c>
      <c r="L1594" s="181" t="str">
        <f>_xlfn.XLOOKUP(I1594,'FÚ_stav 1. 7. 2026'!$F$4:$F$78,'FÚ_stav 1. 7. 2026'!$B$4:$B$78,"nenalezeno",0)</f>
        <v>Sekce řízení úřadu</v>
      </c>
      <c r="M1594" s="181" t="str">
        <f>_xlfn.XLOOKUP(I1594,'FÚ_stav 1. 7. 2026'!$F$4:$F$78,'FÚ_stav 1. 7. 2026'!$C$4:$C$78,"nenalezeno",0)</f>
        <v>Oddělení evidence daní</v>
      </c>
      <c r="N1594" s="181"/>
      <c r="O1594" s="193"/>
    </row>
    <row r="1595" spans="1:15" s="72" customFormat="1" x14ac:dyDescent="0.25">
      <c r="A1595" s="233"/>
      <c r="B1595" s="112">
        <v>334000490</v>
      </c>
      <c r="C1595" s="113" t="s">
        <v>2024</v>
      </c>
      <c r="D1595" s="181">
        <f t="shared" si="159"/>
        <v>33</v>
      </c>
      <c r="E1595" s="181" t="str">
        <f>_xlfn.XLOOKUP(D1595,Číselník!A:A,Číselník!B:B,"nenalezeno",0)</f>
        <v>FÚ pro Zlínský kraj</v>
      </c>
      <c r="F1595" s="181">
        <f t="shared" si="160"/>
        <v>3340</v>
      </c>
      <c r="G1595" s="181" t="str">
        <f>_xlfn.XLOOKUP(F1595,'Číselník II_stav 1. 7. 2026'!A:A,'Číselník II_stav 1. 7. 2026'!B:B,"nenalezeno",0)</f>
        <v>FÚ pro Zlínský kraj</v>
      </c>
      <c r="H1595" s="181">
        <f t="shared" si="161"/>
        <v>334000</v>
      </c>
      <c r="I1595" s="181">
        <f t="shared" si="162"/>
        <v>490</v>
      </c>
      <c r="J1595" s="181" t="str">
        <f>_xlfn.XLOOKUP(I1595,'FÚ_stav 1. 7. 2026'!$F$4:$F$78,'FÚ_stav 1. 7. 2026'!$A$4:$A$78,"nenalezeno",0)</f>
        <v>Ředitel FÚ</v>
      </c>
      <c r="K1595" s="181" t="s">
        <v>52</v>
      </c>
      <c r="L1595" s="181" t="str">
        <f>_xlfn.XLOOKUP(I1595,'FÚ_stav 1. 7. 2026'!$F$4:$F$78,'FÚ_stav 1. 7. 2026'!$B$4:$B$78,"nenalezeno",0)</f>
        <v>Sekce řízení úřadu</v>
      </c>
      <c r="M1595" s="181" t="str">
        <f>_xlfn.XLOOKUP(I1595,'FÚ_stav 1. 7. 2026'!$F$4:$F$78,'FÚ_stav 1. 7. 2026'!$C$4:$C$78,"nenalezeno",0)</f>
        <v>Oddělení daňové kontroly a analytiky</v>
      </c>
      <c r="N1595" s="181"/>
      <c r="O1595" s="193"/>
    </row>
    <row r="1596" spans="1:15" s="72" customFormat="1" x14ac:dyDescent="0.25">
      <c r="A1596" s="233"/>
      <c r="B1596" s="112">
        <v>334011050</v>
      </c>
      <c r="C1596" s="113" t="s">
        <v>2025</v>
      </c>
      <c r="D1596" s="181">
        <f t="shared" si="159"/>
        <v>33</v>
      </c>
      <c r="E1596" s="181" t="str">
        <f>_xlfn.XLOOKUP(D1596,Číselník!A:A,Číselník!B:B,"nenalezeno",0)</f>
        <v>FÚ pro Zlínský kraj</v>
      </c>
      <c r="F1596" s="181">
        <f t="shared" si="160"/>
        <v>3340</v>
      </c>
      <c r="G1596" s="181" t="str">
        <f>_xlfn.XLOOKUP(F1596,'Číselník II_stav 1. 7. 2026'!A:A,'Číselník II_stav 1. 7. 2026'!B:B,"nenalezeno",0)</f>
        <v>FÚ pro Zlínský kraj</v>
      </c>
      <c r="H1596" s="181">
        <f t="shared" si="161"/>
        <v>334011</v>
      </c>
      <c r="I1596" s="181">
        <f t="shared" si="162"/>
        <v>11050</v>
      </c>
      <c r="J1596" s="181" t="str">
        <f>_xlfn.XLOOKUP(I1596,'FÚ_stav 1. 7. 2026'!$F$4:$F$78,'FÚ_stav 1. 7. 2026'!$A$4:$A$78,"nenalezeno",0)</f>
        <v>Ředitel FÚ</v>
      </c>
      <c r="K1596" s="181" t="s">
        <v>52</v>
      </c>
      <c r="L1596" s="181" t="str">
        <f>_xlfn.XLOOKUP(I1596,'FÚ_stav 1. 7. 2026'!$F$4:$F$78,'FÚ_stav 1. 7. 2026'!$B$4:$B$78,"nenalezeno",0)</f>
        <v>Sekce řízení úřadu</v>
      </c>
      <c r="M1596" s="181" t="str">
        <f>_xlfn.XLOOKUP(I1596,'FÚ_stav 1. 7. 2026'!$F$4:$F$78,'FÚ_stav 1. 7. 2026'!$C$4:$C$78,"nenalezeno",0)</f>
        <v>Odbor metodiky a výkonu daní</v>
      </c>
      <c r="N1596" s="181"/>
      <c r="O1596" s="193"/>
    </row>
    <row r="1597" spans="1:15" s="72" customFormat="1" x14ac:dyDescent="0.25">
      <c r="A1597" s="233"/>
      <c r="B1597" s="112">
        <v>334011420</v>
      </c>
      <c r="C1597" s="113" t="s">
        <v>2026</v>
      </c>
      <c r="D1597" s="181">
        <f t="shared" si="159"/>
        <v>33</v>
      </c>
      <c r="E1597" s="181" t="str">
        <f>_xlfn.XLOOKUP(D1597,Číselník!A:A,Číselník!B:B,"nenalezeno",0)</f>
        <v>FÚ pro Zlínský kraj</v>
      </c>
      <c r="F1597" s="181">
        <f t="shared" si="160"/>
        <v>3340</v>
      </c>
      <c r="G1597" s="181" t="str">
        <f>_xlfn.XLOOKUP(F1597,'Číselník II_stav 1. 7. 2026'!A:A,'Číselník II_stav 1. 7. 2026'!B:B,"nenalezeno",0)</f>
        <v>FÚ pro Zlínský kraj</v>
      </c>
      <c r="H1597" s="181">
        <f t="shared" si="161"/>
        <v>334011</v>
      </c>
      <c r="I1597" s="181">
        <f t="shared" si="162"/>
        <v>11420</v>
      </c>
      <c r="J1597" s="181" t="str">
        <f>_xlfn.XLOOKUP(I1597,'FÚ_stav 1. 7. 2026'!$F$4:$F$78,'FÚ_stav 1. 7. 2026'!$A$4:$A$78,"nenalezeno",0)</f>
        <v>Ředitel FÚ</v>
      </c>
      <c r="K1597" s="181" t="s">
        <v>52</v>
      </c>
      <c r="L1597" s="181" t="str">
        <f>_xlfn.XLOOKUP(I1597,'FÚ_stav 1. 7. 2026'!$F$4:$F$78,'FÚ_stav 1. 7. 2026'!$B$4:$B$78,"nenalezeno",0)</f>
        <v>Sekce řízení úřadu</v>
      </c>
      <c r="M1597" s="181" t="str">
        <f>_xlfn.XLOOKUP(I1597,'FÚ_stav 1. 7. 2026'!$F$4:$F$78,'FÚ_stav 1. 7. 2026'!$C$4:$C$78,"nenalezeno",0)</f>
        <v>Odbor metodiky a výkonu daní</v>
      </c>
      <c r="N1597" s="181" t="str">
        <f>_xlfn.XLOOKUP(I1597,'FÚ_stav 1. 7. 2026'!$F$4:$F$78,'FÚ_stav 1. 7. 2026'!$D$4:$D$78,"nenalezeno",0)</f>
        <v>Oddělení daně z příjmů fyzických osob</v>
      </c>
      <c r="O1597" s="193"/>
    </row>
    <row r="1598" spans="1:15" s="72" customFormat="1" x14ac:dyDescent="0.25">
      <c r="A1598" s="233"/>
      <c r="B1598" s="112">
        <v>334011430</v>
      </c>
      <c r="C1598" s="113" t="s">
        <v>2027</v>
      </c>
      <c r="D1598" s="181">
        <f t="shared" si="159"/>
        <v>33</v>
      </c>
      <c r="E1598" s="181" t="str">
        <f>_xlfn.XLOOKUP(D1598,Číselník!A:A,Číselník!B:B,"nenalezeno",0)</f>
        <v>FÚ pro Zlínský kraj</v>
      </c>
      <c r="F1598" s="181">
        <f t="shared" si="160"/>
        <v>3340</v>
      </c>
      <c r="G1598" s="181" t="str">
        <f>_xlfn.XLOOKUP(F1598,'Číselník II_stav 1. 7. 2026'!A:A,'Číselník II_stav 1. 7. 2026'!B:B,"nenalezeno",0)</f>
        <v>FÚ pro Zlínský kraj</v>
      </c>
      <c r="H1598" s="181">
        <f t="shared" si="161"/>
        <v>334011</v>
      </c>
      <c r="I1598" s="181">
        <f t="shared" si="162"/>
        <v>11430</v>
      </c>
      <c r="J1598" s="181" t="str">
        <f>_xlfn.XLOOKUP(I1598,'FÚ_stav 1. 7. 2026'!$F$4:$F$78,'FÚ_stav 1. 7. 2026'!$A$4:$A$78,"nenalezeno",0)</f>
        <v>Ředitel FÚ</v>
      </c>
      <c r="K1598" s="181" t="s">
        <v>52</v>
      </c>
      <c r="L1598" s="181" t="str">
        <f>_xlfn.XLOOKUP(I1598,'FÚ_stav 1. 7. 2026'!$F$4:$F$78,'FÚ_stav 1. 7. 2026'!$B$4:$B$78,"nenalezeno",0)</f>
        <v>Sekce řízení úřadu</v>
      </c>
      <c r="M1598" s="181" t="str">
        <f>_xlfn.XLOOKUP(I1598,'FÚ_stav 1. 7. 2026'!$F$4:$F$78,'FÚ_stav 1. 7. 2026'!$C$4:$C$78,"nenalezeno",0)</f>
        <v>Odbor metodiky a výkonu daní</v>
      </c>
      <c r="N1598" s="181" t="str">
        <f>_xlfn.XLOOKUP(I1598,'FÚ_stav 1. 7. 2026'!$F$4:$F$78,'FÚ_stav 1. 7. 2026'!$D$4:$D$78,"nenalezeno",0)</f>
        <v>Oddělení daně z příjmů právnických osob</v>
      </c>
      <c r="O1598" s="193"/>
    </row>
    <row r="1599" spans="1:15" s="72" customFormat="1" x14ac:dyDescent="0.25">
      <c r="A1599" s="233"/>
      <c r="B1599" s="112">
        <v>334011440</v>
      </c>
      <c r="C1599" s="113" t="s">
        <v>2028</v>
      </c>
      <c r="D1599" s="181">
        <f t="shared" si="159"/>
        <v>33</v>
      </c>
      <c r="E1599" s="181" t="str">
        <f>_xlfn.XLOOKUP(D1599,Číselník!A:A,Číselník!B:B,"nenalezeno",0)</f>
        <v>FÚ pro Zlínský kraj</v>
      </c>
      <c r="F1599" s="181">
        <f t="shared" si="160"/>
        <v>3340</v>
      </c>
      <c r="G1599" s="181" t="str">
        <f>_xlfn.XLOOKUP(F1599,'Číselník II_stav 1. 7. 2026'!A:A,'Číselník II_stav 1. 7. 2026'!B:B,"nenalezeno",0)</f>
        <v>FÚ pro Zlínský kraj</v>
      </c>
      <c r="H1599" s="181">
        <f t="shared" si="161"/>
        <v>334011</v>
      </c>
      <c r="I1599" s="181">
        <f t="shared" si="162"/>
        <v>11440</v>
      </c>
      <c r="J1599" s="181" t="str">
        <f>_xlfn.XLOOKUP(I1599,'FÚ_stav 1. 7. 2026'!$F$4:$F$78,'FÚ_stav 1. 7. 2026'!$A$4:$A$78,"nenalezeno",0)</f>
        <v>Ředitel FÚ</v>
      </c>
      <c r="K1599" s="181" t="s">
        <v>52</v>
      </c>
      <c r="L1599" s="181" t="str">
        <f>_xlfn.XLOOKUP(I1599,'FÚ_stav 1. 7. 2026'!$F$4:$F$78,'FÚ_stav 1. 7. 2026'!$B$4:$B$78,"nenalezeno",0)</f>
        <v>Sekce řízení úřadu</v>
      </c>
      <c r="M1599" s="181" t="str">
        <f>_xlfn.XLOOKUP(I1599,'FÚ_stav 1. 7. 2026'!$F$4:$F$78,'FÚ_stav 1. 7. 2026'!$C$4:$C$78,"nenalezeno",0)</f>
        <v>Odbor metodiky a výkonu daní</v>
      </c>
      <c r="N1599" s="181" t="str">
        <f>_xlfn.XLOOKUP(I1599,'FÚ_stav 1. 7. 2026'!$F$4:$F$78,'FÚ_stav 1. 7. 2026'!$D$4:$D$78,"nenalezeno",0)</f>
        <v>Oddělení nepřímých daní</v>
      </c>
      <c r="O1599" s="193"/>
    </row>
    <row r="1600" spans="1:15" s="72" customFormat="1" x14ac:dyDescent="0.25">
      <c r="A1600" s="233"/>
      <c r="B1600" s="112">
        <v>334011450</v>
      </c>
      <c r="C1600" s="113" t="s">
        <v>2029</v>
      </c>
      <c r="D1600" s="181">
        <f t="shared" si="159"/>
        <v>33</v>
      </c>
      <c r="E1600" s="181" t="str">
        <f>_xlfn.XLOOKUP(D1600,Číselník!A:A,Číselník!B:B,"nenalezeno",0)</f>
        <v>FÚ pro Zlínský kraj</v>
      </c>
      <c r="F1600" s="181">
        <f t="shared" si="160"/>
        <v>3340</v>
      </c>
      <c r="G1600" s="181" t="str">
        <f>_xlfn.XLOOKUP(F1600,'Číselník II_stav 1. 7. 2026'!A:A,'Číselník II_stav 1. 7. 2026'!B:B,"nenalezeno",0)</f>
        <v>FÚ pro Zlínský kraj</v>
      </c>
      <c r="H1600" s="181">
        <f t="shared" si="161"/>
        <v>334011</v>
      </c>
      <c r="I1600" s="181">
        <f t="shared" si="162"/>
        <v>11450</v>
      </c>
      <c r="J1600" s="181" t="str">
        <f>_xlfn.XLOOKUP(I1600,'FÚ_stav 1. 7. 2026'!$F$4:$F$78,'FÚ_stav 1. 7. 2026'!$A$4:$A$78,"nenalezeno",0)</f>
        <v>Ředitel FÚ</v>
      </c>
      <c r="K1600" s="181" t="s">
        <v>52</v>
      </c>
      <c r="L1600" s="181" t="str">
        <f>_xlfn.XLOOKUP(I1600,'FÚ_stav 1. 7. 2026'!$F$4:$F$78,'FÚ_stav 1. 7. 2026'!$B$4:$B$78,"nenalezeno",0)</f>
        <v>Sekce řízení úřadu</v>
      </c>
      <c r="M1600" s="181" t="str">
        <f>_xlfn.XLOOKUP(I1600,'FÚ_stav 1. 7. 2026'!$F$4:$F$78,'FÚ_stav 1. 7. 2026'!$C$4:$C$78,"nenalezeno",0)</f>
        <v>Odbor metodiky a výkonu daní</v>
      </c>
      <c r="N1600" s="181" t="str">
        <f>_xlfn.XLOOKUP(I1600,'FÚ_stav 1. 7. 2026'!$F$4:$F$78,'FÚ_stav 1. 7. 2026'!$D$4:$D$78,"nenalezeno",0)</f>
        <v>Oddělení daňového procesu</v>
      </c>
      <c r="O1600" s="193"/>
    </row>
    <row r="1601" spans="1:15" s="72" customFormat="1" x14ac:dyDescent="0.25">
      <c r="A1601" s="233"/>
      <c r="B1601" s="112">
        <v>334011530</v>
      </c>
      <c r="C1601" s="113" t="s">
        <v>2317</v>
      </c>
      <c r="D1601" s="181">
        <f t="shared" si="159"/>
        <v>33</v>
      </c>
      <c r="E1601" s="181" t="str">
        <f>_xlfn.XLOOKUP(D1601,Číselník!A:A,Číselník!B:B,"nenalezeno",0)</f>
        <v>FÚ pro Zlínský kraj</v>
      </c>
      <c r="F1601" s="181">
        <f t="shared" si="160"/>
        <v>3340</v>
      </c>
      <c r="G1601" s="181" t="str">
        <f>_xlfn.XLOOKUP(F1601,'Číselník II_stav 1. 7. 2026'!A:A,'Číselník II_stav 1. 7. 2026'!B:B,"nenalezeno",0)</f>
        <v>FÚ pro Zlínský kraj</v>
      </c>
      <c r="H1601" s="181">
        <f t="shared" si="161"/>
        <v>334011</v>
      </c>
      <c r="I1601" s="181">
        <f t="shared" si="162"/>
        <v>11530</v>
      </c>
      <c r="J1601" s="181" t="str">
        <f>_xlfn.XLOOKUP(I1601,'FÚ_stav 1. 7. 2026'!$F$4:$F$78,'FÚ_stav 1. 7. 2026'!$A$4:$A$78,"nenalezeno",0)</f>
        <v>Ředitel FÚ</v>
      </c>
      <c r="K1601" s="181" t="s">
        <v>52</v>
      </c>
      <c r="L1601" s="181" t="str">
        <f>_xlfn.XLOOKUP(I1601,'FÚ_stav 1. 7. 2026'!$F$4:$F$78,'FÚ_stav 1. 7. 2026'!$B$4:$B$78,"nenalezeno",0)</f>
        <v>Sekce řízení úřadu</v>
      </c>
      <c r="M1601" s="181" t="str">
        <f>_xlfn.XLOOKUP(I1601,'FÚ_stav 1. 7. 2026'!$F$4:$F$78,'FÚ_stav 1. 7. 2026'!$C$4:$C$78,"nenalezeno",0)</f>
        <v>Odbor metodiky a výkonu daní</v>
      </c>
      <c r="N1601" s="181" t="str">
        <f>_xlfn.XLOOKUP(I1601,'FÚ_stav 1. 7. 2026'!$F$4:$F$78,'FÚ_stav 1. 7. 2026'!$D$4:$D$78,"nenalezeno",0)</f>
        <v>Oddělení ostatních agend</v>
      </c>
      <c r="O1601" s="193"/>
    </row>
    <row r="1602" spans="1:15" s="72" customFormat="1" x14ac:dyDescent="0.25">
      <c r="A1602" s="233"/>
      <c r="B1602" s="112">
        <v>334031050</v>
      </c>
      <c r="C1602" s="113" t="s">
        <v>2030</v>
      </c>
      <c r="D1602" s="181">
        <f t="shared" si="159"/>
        <v>33</v>
      </c>
      <c r="E1602" s="181" t="str">
        <f>_xlfn.XLOOKUP(D1602,Číselník!A:A,Číselník!B:B,"nenalezeno",0)</f>
        <v>FÚ pro Zlínský kraj</v>
      </c>
      <c r="F1602" s="181">
        <f t="shared" si="160"/>
        <v>3340</v>
      </c>
      <c r="G1602" s="181" t="str">
        <f>_xlfn.XLOOKUP(F1602,'Číselník II_stav 1. 7. 2026'!A:A,'Číselník II_stav 1. 7. 2026'!B:B,"nenalezeno",0)</f>
        <v>FÚ pro Zlínský kraj</v>
      </c>
      <c r="H1602" s="181">
        <f t="shared" si="161"/>
        <v>334031</v>
      </c>
      <c r="I1602" s="181">
        <f t="shared" si="162"/>
        <v>31050</v>
      </c>
      <c r="J1602" s="181" t="str">
        <f>_xlfn.XLOOKUP(I1602,'FÚ_stav 1. 7. 2026'!$F$4:$F$78,'FÚ_stav 1. 7. 2026'!$A$4:$A$78,"nenalezeno",0)</f>
        <v>Ředitel FÚ</v>
      </c>
      <c r="K1602" s="181" t="s">
        <v>52</v>
      </c>
      <c r="L1602" s="181" t="str">
        <f>_xlfn.XLOOKUP(I1602,'FÚ_stav 1. 7. 2026'!$F$4:$F$78,'FÚ_stav 1. 7. 2026'!$B$4:$B$78,"nenalezeno",0)</f>
        <v>Sekce řízení úřadu</v>
      </c>
      <c r="M1602" s="181" t="str">
        <f>_xlfn.XLOOKUP(I1602,'FÚ_stav 1. 7. 2026'!$F$4:$F$78,'FÚ_stav 1. 7. 2026'!$C$4:$C$78,"nenalezeno",0)</f>
        <v>Odbor kontroly zvláštních činností</v>
      </c>
      <c r="N1602" s="181"/>
      <c r="O1602" s="193"/>
    </row>
    <row r="1603" spans="1:15" s="72" customFormat="1" x14ac:dyDescent="0.25">
      <c r="A1603" s="233"/>
      <c r="B1603" s="112">
        <v>334031471</v>
      </c>
      <c r="C1603" s="113" t="s">
        <v>2031</v>
      </c>
      <c r="D1603" s="181">
        <f t="shared" si="159"/>
        <v>33</v>
      </c>
      <c r="E1603" s="181" t="str">
        <f>_xlfn.XLOOKUP(D1603,Číselník!A:A,Číselník!B:B,"nenalezeno",0)</f>
        <v>FÚ pro Zlínský kraj</v>
      </c>
      <c r="F1603" s="181">
        <f t="shared" si="160"/>
        <v>3340</v>
      </c>
      <c r="G1603" s="181" t="str">
        <f>_xlfn.XLOOKUP(F1603,'Číselník II_stav 1. 7. 2026'!A:A,'Číselník II_stav 1. 7. 2026'!B:B,"nenalezeno",0)</f>
        <v>FÚ pro Zlínský kraj</v>
      </c>
      <c r="H1603" s="181">
        <f t="shared" si="161"/>
        <v>334031</v>
      </c>
      <c r="I1603" s="181">
        <f t="shared" si="162"/>
        <v>31471</v>
      </c>
      <c r="J1603" s="181" t="str">
        <f>_xlfn.XLOOKUP(I1603,'FÚ_stav 1. 7. 2026'!$F$4:$F$78,'FÚ_stav 1. 7. 2026'!$A$4:$A$78,"nenalezeno",0)</f>
        <v>Ředitel FÚ</v>
      </c>
      <c r="K1603" s="181" t="s">
        <v>52</v>
      </c>
      <c r="L1603" s="181" t="str">
        <f>_xlfn.XLOOKUP(I1603,'FÚ_stav 1. 7. 2026'!$F$4:$F$78,'FÚ_stav 1. 7. 2026'!$B$4:$B$78,"nenalezeno",0)</f>
        <v>Sekce řízení úřadu</v>
      </c>
      <c r="M1603" s="181" t="str">
        <f>_xlfn.XLOOKUP(I1603,'FÚ_stav 1. 7. 2026'!$F$4:$F$78,'FÚ_stav 1. 7. 2026'!$C$4:$C$78,"nenalezeno",0)</f>
        <v>Odbor kontroly zvláštních činností</v>
      </c>
      <c r="N1603" s="181" t="str">
        <f>_xlfn.XLOOKUP(I1603,'FÚ_stav 1. 7. 2026'!$F$4:$F$78,'FÚ_stav 1. 7. 2026'!$D$4:$D$78,"nenalezeno",0)</f>
        <v>Oddělení kontroly zvláštních činností I</v>
      </c>
      <c r="O1603" s="193"/>
    </row>
    <row r="1604" spans="1:15" s="72" customFormat="1" x14ac:dyDescent="0.25">
      <c r="A1604" s="233"/>
      <c r="B1604" s="112">
        <v>334031472</v>
      </c>
      <c r="C1604" s="113" t="s">
        <v>2032</v>
      </c>
      <c r="D1604" s="181">
        <f t="shared" si="159"/>
        <v>33</v>
      </c>
      <c r="E1604" s="181" t="str">
        <f>_xlfn.XLOOKUP(D1604,Číselník!A:A,Číselník!B:B,"nenalezeno",0)</f>
        <v>FÚ pro Zlínský kraj</v>
      </c>
      <c r="F1604" s="181">
        <f t="shared" si="160"/>
        <v>3340</v>
      </c>
      <c r="G1604" s="181" t="str">
        <f>_xlfn.XLOOKUP(F1604,'Číselník II_stav 1. 7. 2026'!A:A,'Číselník II_stav 1. 7. 2026'!B:B,"nenalezeno",0)</f>
        <v>FÚ pro Zlínský kraj</v>
      </c>
      <c r="H1604" s="181">
        <f t="shared" si="161"/>
        <v>334031</v>
      </c>
      <c r="I1604" s="181">
        <f t="shared" si="162"/>
        <v>31472</v>
      </c>
      <c r="J1604" s="181" t="str">
        <f>_xlfn.XLOOKUP(I1604,'FÚ_stav 1. 7. 2026'!$F$4:$F$78,'FÚ_stav 1. 7. 2026'!$A$4:$A$78,"nenalezeno",0)</f>
        <v>Ředitel FÚ</v>
      </c>
      <c r="K1604" s="181" t="s">
        <v>52</v>
      </c>
      <c r="L1604" s="181" t="str">
        <f>_xlfn.XLOOKUP(I1604,'FÚ_stav 1. 7. 2026'!$F$4:$F$78,'FÚ_stav 1. 7. 2026'!$B$4:$B$78,"nenalezeno",0)</f>
        <v>Sekce řízení úřadu</v>
      </c>
      <c r="M1604" s="181" t="str">
        <f>_xlfn.XLOOKUP(I1604,'FÚ_stav 1. 7. 2026'!$F$4:$F$78,'FÚ_stav 1. 7. 2026'!$C$4:$C$78,"nenalezeno",0)</f>
        <v>Odbor kontroly zvláštních činností</v>
      </c>
      <c r="N1604" s="181" t="str">
        <f>_xlfn.XLOOKUP(I1604,'FÚ_stav 1. 7. 2026'!$F$4:$F$78,'FÚ_stav 1. 7. 2026'!$D$4:$D$78,"nenalezeno",0)</f>
        <v>Oddělení kontroly zvláštních činností II</v>
      </c>
      <c r="O1604" s="193"/>
    </row>
    <row r="1605" spans="1:15" s="72" customFormat="1" x14ac:dyDescent="0.25">
      <c r="A1605" s="233"/>
      <c r="B1605" s="112">
        <v>330080050</v>
      </c>
      <c r="C1605" s="113" t="s">
        <v>2033</v>
      </c>
      <c r="D1605" s="181">
        <f t="shared" si="159"/>
        <v>33</v>
      </c>
      <c r="E1605" s="181" t="str">
        <f>_xlfn.XLOOKUP(D1605,Číselník!A:A,Číselník!B:B,"nenalezeno",0)</f>
        <v>FÚ pro Zlínský kraj</v>
      </c>
      <c r="F1605" s="181">
        <f t="shared" si="160"/>
        <v>3300</v>
      </c>
      <c r="G1605" s="181" t="str">
        <f>_xlfn.XLOOKUP(F1605,'Číselník II_stav 1. 7. 2026'!A:A,'Číselník II_stav 1. 7. 2026'!B:B,"nenalezeno",0)</f>
        <v>FÚ pro Zlínský kraj</v>
      </c>
      <c r="H1605" s="181">
        <f t="shared" si="161"/>
        <v>330080</v>
      </c>
      <c r="I1605" s="181">
        <f t="shared" si="162"/>
        <v>80050</v>
      </c>
      <c r="J1605" s="181" t="str">
        <f>_xlfn.XLOOKUP(I1605,'FÚ_stav 1. 7. 2026'!$F$4:$F$78,'FÚ_stav 1. 7. 2026'!$A$4:$A$78,"nenalezeno",0)</f>
        <v>Ředitel FÚ</v>
      </c>
      <c r="K1605" s="181" t="s">
        <v>34</v>
      </c>
      <c r="L1605" s="181" t="str">
        <f>_xlfn.XLOOKUP(I1605,'FÚ_stav 1. 7. 2026'!$F$4:$F$78,'FÚ_stav 1. 7. 2026'!$B$4:$B$78,"nenalezeno",0)</f>
        <v>Odbor vymáhací</v>
      </c>
      <c r="M1605" s="181"/>
      <c r="N1605" s="181"/>
      <c r="O1605" s="193"/>
    </row>
    <row r="1606" spans="1:15" s="72" customFormat="1" x14ac:dyDescent="0.25">
      <c r="A1606" s="233"/>
      <c r="B1606" s="112">
        <v>330080541</v>
      </c>
      <c r="C1606" s="113" t="s">
        <v>2034</v>
      </c>
      <c r="D1606" s="181">
        <f t="shared" si="159"/>
        <v>33</v>
      </c>
      <c r="E1606" s="181" t="str">
        <f>_xlfn.XLOOKUP(D1606,Číselník!A:A,Číselník!B:B,"nenalezeno",0)</f>
        <v>FÚ pro Zlínský kraj</v>
      </c>
      <c r="F1606" s="181">
        <f t="shared" si="160"/>
        <v>3300</v>
      </c>
      <c r="G1606" s="181" t="str">
        <f>_xlfn.XLOOKUP(F1606,'Číselník II_stav 1. 7. 2026'!A:A,'Číselník II_stav 1. 7. 2026'!B:B,"nenalezeno",0)</f>
        <v>FÚ pro Zlínský kraj</v>
      </c>
      <c r="H1606" s="181">
        <f t="shared" si="161"/>
        <v>330080</v>
      </c>
      <c r="I1606" s="181">
        <f t="shared" si="162"/>
        <v>80541</v>
      </c>
      <c r="J1606" s="181" t="str">
        <f>_xlfn.XLOOKUP(I1606,'FÚ_stav 1. 7. 2026'!$F$4:$F$78,'FÚ_stav 1. 7. 2026'!$A$4:$A$78,"nenalezeno",0)</f>
        <v>Ředitel FÚ</v>
      </c>
      <c r="K1606" s="181" t="s">
        <v>34</v>
      </c>
      <c r="L1606" s="181" t="str">
        <f>_xlfn.XLOOKUP(I1606,'FÚ_stav 1. 7. 2026'!$F$4:$F$78,'FÚ_stav 1. 7. 2026'!$B$4:$B$78,"nenalezeno",0)</f>
        <v>Odbor vymáhací</v>
      </c>
      <c r="M1606" s="181" t="str">
        <f>_xlfn.XLOOKUP(I1606,'FÚ_stav 1. 7. 2026'!$F$4:$F$78,'FÚ_stav 1. 7. 2026'!$C$4:$C$78,"nenalezeno",0)</f>
        <v>Oddělení vymáhací I</v>
      </c>
      <c r="N1606" s="181"/>
      <c r="O1606" s="193"/>
    </row>
    <row r="1607" spans="1:15" s="72" customFormat="1" x14ac:dyDescent="0.25">
      <c r="A1607" s="233"/>
      <c r="B1607" s="112">
        <v>330080542</v>
      </c>
      <c r="C1607" s="113" t="s">
        <v>2035</v>
      </c>
      <c r="D1607" s="181">
        <f t="shared" si="159"/>
        <v>33</v>
      </c>
      <c r="E1607" s="181" t="str">
        <f>_xlfn.XLOOKUP(D1607,Číselník!A:A,Číselník!B:B,"nenalezeno",0)</f>
        <v>FÚ pro Zlínský kraj</v>
      </c>
      <c r="F1607" s="181">
        <f t="shared" si="160"/>
        <v>3300</v>
      </c>
      <c r="G1607" s="181" t="str">
        <f>_xlfn.XLOOKUP(F1607,'Číselník II_stav 1. 7. 2026'!A:A,'Číselník II_stav 1. 7. 2026'!B:B,"nenalezeno",0)</f>
        <v>FÚ pro Zlínský kraj</v>
      </c>
      <c r="H1607" s="181">
        <f t="shared" si="161"/>
        <v>330080</v>
      </c>
      <c r="I1607" s="181">
        <f t="shared" si="162"/>
        <v>80542</v>
      </c>
      <c r="J1607" s="181" t="str">
        <f>_xlfn.XLOOKUP(I1607,'FÚ_stav 1. 7. 2026'!$F$4:$F$78,'FÚ_stav 1. 7. 2026'!$A$4:$A$78,"nenalezeno",0)</f>
        <v>Ředitel FÚ</v>
      </c>
      <c r="K1607" s="181" t="s">
        <v>34</v>
      </c>
      <c r="L1607" s="181" t="str">
        <f>_xlfn.XLOOKUP(I1607,'FÚ_stav 1. 7. 2026'!$F$4:$F$78,'FÚ_stav 1. 7. 2026'!$B$4:$B$78,"nenalezeno",0)</f>
        <v>Odbor vymáhací</v>
      </c>
      <c r="M1607" s="181" t="str">
        <f>_xlfn.XLOOKUP(I1607,'FÚ_stav 1. 7. 2026'!$F$4:$F$78,'FÚ_stav 1. 7. 2026'!$C$4:$C$78,"nenalezeno",0)</f>
        <v>Oddělení vymáhací II</v>
      </c>
      <c r="N1607" s="181"/>
      <c r="O1607" s="193"/>
    </row>
    <row r="1608" spans="1:15" s="72" customFormat="1" x14ac:dyDescent="0.25">
      <c r="A1608" s="233"/>
      <c r="B1608" s="112">
        <v>330080543</v>
      </c>
      <c r="C1608" s="113" t="s">
        <v>2036</v>
      </c>
      <c r="D1608" s="181">
        <f t="shared" si="159"/>
        <v>33</v>
      </c>
      <c r="E1608" s="181" t="str">
        <f>_xlfn.XLOOKUP(D1608,Číselník!A:A,Číselník!B:B,"nenalezeno",0)</f>
        <v>FÚ pro Zlínský kraj</v>
      </c>
      <c r="F1608" s="181">
        <f t="shared" si="160"/>
        <v>3300</v>
      </c>
      <c r="G1608" s="181" t="str">
        <f>_xlfn.XLOOKUP(F1608,'Číselník II_stav 1. 7. 2026'!A:A,'Číselník II_stav 1. 7. 2026'!B:B,"nenalezeno",0)</f>
        <v>FÚ pro Zlínský kraj</v>
      </c>
      <c r="H1608" s="181">
        <f t="shared" si="161"/>
        <v>330080</v>
      </c>
      <c r="I1608" s="181">
        <f t="shared" si="162"/>
        <v>80543</v>
      </c>
      <c r="J1608" s="181" t="str">
        <f>_xlfn.XLOOKUP(I1608,'FÚ_stav 1. 7. 2026'!$F$4:$F$78,'FÚ_stav 1. 7. 2026'!$A$4:$A$78,"nenalezeno",0)</f>
        <v>Ředitel FÚ</v>
      </c>
      <c r="K1608" s="181" t="s">
        <v>34</v>
      </c>
      <c r="L1608" s="181" t="str">
        <f>_xlfn.XLOOKUP(I1608,'FÚ_stav 1. 7. 2026'!$F$4:$F$78,'FÚ_stav 1. 7. 2026'!$B$4:$B$78,"nenalezeno",0)</f>
        <v>Odbor vymáhací</v>
      </c>
      <c r="M1608" s="181" t="str">
        <f>_xlfn.XLOOKUP(I1608,'FÚ_stav 1. 7. 2026'!$F$4:$F$78,'FÚ_stav 1. 7. 2026'!$C$4:$C$78,"nenalezeno",0)</f>
        <v>Oddělení vymáhací III</v>
      </c>
      <c r="N1608" s="181"/>
      <c r="O1608" s="193"/>
    </row>
    <row r="1609" spans="1:15" s="72" customFormat="1" x14ac:dyDescent="0.25">
      <c r="A1609" s="233"/>
      <c r="B1609" s="112">
        <v>330080544</v>
      </c>
      <c r="C1609" s="113" t="s">
        <v>2037</v>
      </c>
      <c r="D1609" s="181">
        <f t="shared" si="159"/>
        <v>33</v>
      </c>
      <c r="E1609" s="181" t="str">
        <f>_xlfn.XLOOKUP(D1609,Číselník!A:A,Číselník!B:B,"nenalezeno",0)</f>
        <v>FÚ pro Zlínský kraj</v>
      </c>
      <c r="F1609" s="181">
        <f t="shared" si="160"/>
        <v>3300</v>
      </c>
      <c r="G1609" s="181" t="str">
        <f>_xlfn.XLOOKUP(F1609,'Číselník II_stav 1. 7. 2026'!A:A,'Číselník II_stav 1. 7. 2026'!B:B,"nenalezeno",0)</f>
        <v>FÚ pro Zlínský kraj</v>
      </c>
      <c r="H1609" s="181">
        <f t="shared" si="161"/>
        <v>330080</v>
      </c>
      <c r="I1609" s="181">
        <f t="shared" si="162"/>
        <v>80544</v>
      </c>
      <c r="J1609" s="181" t="str">
        <f>_xlfn.XLOOKUP(I1609,'FÚ_stav 1. 7. 2026'!$F$4:$F$78,'FÚ_stav 1. 7. 2026'!$A$4:$A$78,"nenalezeno",0)</f>
        <v>Ředitel FÚ</v>
      </c>
      <c r="K1609" s="181" t="s">
        <v>34</v>
      </c>
      <c r="L1609" s="181" t="str">
        <f>_xlfn.XLOOKUP(I1609,'FÚ_stav 1. 7. 2026'!$F$4:$F$78,'FÚ_stav 1. 7. 2026'!$B$4:$B$78,"nenalezeno",0)</f>
        <v>Odbor vymáhací</v>
      </c>
      <c r="M1609" s="181" t="str">
        <f>_xlfn.XLOOKUP(I1609,'FÚ_stav 1. 7. 2026'!$F$4:$F$78,'FÚ_stav 1. 7. 2026'!$C$4:$C$78,"nenalezeno",0)</f>
        <v>Oddělení vymáhací IV</v>
      </c>
      <c r="N1609" s="181"/>
      <c r="O1609" s="193"/>
    </row>
    <row r="1610" spans="1:15" x14ac:dyDescent="0.25">
      <c r="A1610" s="233"/>
      <c r="B1610" s="114">
        <v>330100030</v>
      </c>
      <c r="C1610" s="115" t="s">
        <v>2038</v>
      </c>
      <c r="D1610" s="181">
        <f t="shared" si="159"/>
        <v>33</v>
      </c>
      <c r="E1610" s="181" t="str">
        <f>_xlfn.XLOOKUP(D1610,Číselník!A:A,Číselník!B:B,"nenalezeno",0)</f>
        <v>FÚ pro Zlínský kraj</v>
      </c>
      <c r="F1610" s="181">
        <f t="shared" si="160"/>
        <v>3301</v>
      </c>
      <c r="G1610" s="181" t="str">
        <f>_xlfn.XLOOKUP(F1610,'Číselník II_stav 1. 7. 2026'!A:A,'Číselník II_stav 1. 7. 2026'!B:B,"nenalezeno",0)</f>
        <v>Sekce ÚP ve Zlíně</v>
      </c>
      <c r="H1610" s="181">
        <f t="shared" si="161"/>
        <v>330100</v>
      </c>
      <c r="I1610" s="181">
        <f t="shared" si="162"/>
        <v>30</v>
      </c>
      <c r="J1610" s="181" t="str">
        <f>'FÚ_stav 1. 7. 2026'!$A$4</f>
        <v>Ředitel FÚ</v>
      </c>
      <c r="K1610" s="181" t="s">
        <v>545</v>
      </c>
      <c r="L1610" s="181" t="str">
        <f t="shared" ref="L1610:L1672" si="163">$G1610</f>
        <v>Sekce ÚP ve Zlíně</v>
      </c>
      <c r="M1610" s="181" t="str">
        <f>_xlfn.XLOOKUP(I1610,'Sekce_ÚP_stav 1. 12. 2025'!$F$4:$F$71,'Sekce_ÚP_stav 1. 12. 2025'!$A$4:$A$71,"nenalezeno",0)</f>
        <v>Ředitel sekce ÚP</v>
      </c>
      <c r="N1610" s="181"/>
      <c r="O1610" s="181"/>
    </row>
    <row r="1611" spans="1:15" x14ac:dyDescent="0.25">
      <c r="A1611" s="233"/>
      <c r="B1611" s="114">
        <v>330100065</v>
      </c>
      <c r="C1611" s="115" t="s">
        <v>2039</v>
      </c>
      <c r="D1611" s="181">
        <f t="shared" si="159"/>
        <v>33</v>
      </c>
      <c r="E1611" s="181" t="str">
        <f>_xlfn.XLOOKUP(D1611,Číselník!A:A,Číselník!B:B,"nenalezeno",0)</f>
        <v>FÚ pro Zlínský kraj</v>
      </c>
      <c r="F1611" s="181">
        <f t="shared" si="160"/>
        <v>3301</v>
      </c>
      <c r="G1611" s="181" t="str">
        <f>_xlfn.XLOOKUP(F1611,'Číselník II_stav 1. 7. 2026'!A:A,'Číselník II_stav 1. 7. 2026'!B:B,"nenalezeno",0)</f>
        <v>Sekce ÚP ve Zlíně</v>
      </c>
      <c r="H1611" s="181">
        <f t="shared" si="161"/>
        <v>330100</v>
      </c>
      <c r="I1611" s="181">
        <f t="shared" si="162"/>
        <v>65</v>
      </c>
      <c r="J1611" s="181" t="str">
        <f>'FÚ_stav 1. 7. 2026'!$A$4</f>
        <v>Ředitel FÚ</v>
      </c>
      <c r="K1611" s="181" t="s">
        <v>545</v>
      </c>
      <c r="L1611" s="181" t="str">
        <f t="shared" si="163"/>
        <v>Sekce ÚP ve Zlíně</v>
      </c>
      <c r="M1611" s="181" t="str">
        <f>_xlfn.XLOOKUP(I1611,'Sekce_ÚP_stav 1. 12. 2025'!$F$4:$F$71,'Sekce_ÚP_stav 1. 12. 2025'!$A$4:$A$71,"nenalezeno",0)</f>
        <v>Ředitel sekce ÚP</v>
      </c>
      <c r="N1611" s="181" t="str">
        <f>_xlfn.XLOOKUP(I1611,'Sekce_ÚP_stav 1. 12. 2025'!$F$4:$F$71,'Sekce_ÚP_stav 1. 12. 2025'!$C$4:$C$71,"nenalezeno",0)</f>
        <v>Oddělení sekretariátu a provozního zabezpečení</v>
      </c>
      <c r="O1611" s="181"/>
    </row>
    <row r="1612" spans="1:15" x14ac:dyDescent="0.25">
      <c r="A1612" s="233"/>
      <c r="B1612" s="114">
        <v>330100460</v>
      </c>
      <c r="C1612" s="115" t="s">
        <v>2040</v>
      </c>
      <c r="D1612" s="181">
        <f t="shared" si="159"/>
        <v>33</v>
      </c>
      <c r="E1612" s="181" t="str">
        <f>_xlfn.XLOOKUP(D1612,Číselník!A:A,Číselník!B:B,"nenalezeno",0)</f>
        <v>FÚ pro Zlínský kraj</v>
      </c>
      <c r="F1612" s="181">
        <f t="shared" si="160"/>
        <v>3301</v>
      </c>
      <c r="G1612" s="181" t="str">
        <f>_xlfn.XLOOKUP(F1612,'Číselník II_stav 1. 7. 2026'!A:A,'Číselník II_stav 1. 7. 2026'!B:B,"nenalezeno",0)</f>
        <v>Sekce ÚP ve Zlíně</v>
      </c>
      <c r="H1612" s="181">
        <f t="shared" si="161"/>
        <v>330100</v>
      </c>
      <c r="I1612" s="181">
        <f t="shared" si="162"/>
        <v>460</v>
      </c>
      <c r="J1612" s="181" t="str">
        <f>'FÚ_stav 1. 7. 2026'!$A$4</f>
        <v>Ředitel FÚ</v>
      </c>
      <c r="K1612" s="181" t="s">
        <v>545</v>
      </c>
      <c r="L1612" s="181" t="str">
        <f t="shared" si="163"/>
        <v>Sekce ÚP ve Zlíně</v>
      </c>
      <c r="M1612" s="181" t="str">
        <f>_xlfn.XLOOKUP(I1612,'Sekce_ÚP_stav 1. 12. 2025'!$F$4:$F$71,'Sekce_ÚP_stav 1. 12. 2025'!$A$4:$A$71,"nenalezeno",0)</f>
        <v>Ředitel sekce ÚP</v>
      </c>
      <c r="N1612" s="181" t="str">
        <f>_xlfn.XLOOKUP(I1612,'Sekce_ÚP_stav 1. 12. 2025'!$F$4:$F$71,'Sekce_ÚP_stav 1. 12. 2025'!$C$4:$C$71,"nenalezeno",0)</f>
        <v>Oddělení majetkových daní</v>
      </c>
      <c r="O1612" s="181"/>
    </row>
    <row r="1613" spans="1:15" x14ac:dyDescent="0.25">
      <c r="A1613" s="233"/>
      <c r="B1613" s="114">
        <v>330140050</v>
      </c>
      <c r="C1613" s="115" t="s">
        <v>2041</v>
      </c>
      <c r="D1613" s="181">
        <f t="shared" si="159"/>
        <v>33</v>
      </c>
      <c r="E1613" s="181" t="str">
        <f>_xlfn.XLOOKUP(D1613,Číselník!A:A,Číselník!B:B,"nenalezeno",0)</f>
        <v>FÚ pro Zlínský kraj</v>
      </c>
      <c r="F1613" s="181">
        <f t="shared" si="160"/>
        <v>3301</v>
      </c>
      <c r="G1613" s="181" t="str">
        <f>_xlfn.XLOOKUP(F1613,'Číselník II_stav 1. 7. 2026'!A:A,'Číselník II_stav 1. 7. 2026'!B:B,"nenalezeno",0)</f>
        <v>Sekce ÚP ve Zlíně</v>
      </c>
      <c r="H1613" s="181">
        <f t="shared" si="161"/>
        <v>330140</v>
      </c>
      <c r="I1613" s="181">
        <f t="shared" si="162"/>
        <v>40050</v>
      </c>
      <c r="J1613" s="181" t="str">
        <f>'FÚ_stav 1. 7. 2026'!$A$4</f>
        <v>Ředitel FÚ</v>
      </c>
      <c r="K1613" s="181" t="s">
        <v>545</v>
      </c>
      <c r="L1613" s="181" t="str">
        <f t="shared" si="163"/>
        <v>Sekce ÚP ve Zlíně</v>
      </c>
      <c r="M1613" s="181" t="str">
        <f>_xlfn.XLOOKUP(I1613,'Sekce_ÚP_stav 1. 12. 2025'!$F$4:$F$71,'Sekce_ÚP_stav 1. 12. 2025'!$A$4:$A$71,"nenalezeno",0)</f>
        <v>Ředitel sekce ÚP</v>
      </c>
      <c r="N1613" s="181" t="str">
        <f>_xlfn.XLOOKUP(I1613,'Sekce_ÚP_stav 1. 12. 2025'!$F$4:$F$71,'Sekce_ÚP_stav 1. 12. 2025'!$C$4:$C$71,"nenalezeno",0)</f>
        <v>Odbor správy registrů</v>
      </c>
      <c r="O1613" s="181"/>
    </row>
    <row r="1614" spans="1:15" x14ac:dyDescent="0.25">
      <c r="A1614" s="233"/>
      <c r="B1614" s="114">
        <v>330140511</v>
      </c>
      <c r="C1614" s="115" t="s">
        <v>2042</v>
      </c>
      <c r="D1614" s="181">
        <f t="shared" si="159"/>
        <v>33</v>
      </c>
      <c r="E1614" s="181" t="str">
        <f>_xlfn.XLOOKUP(D1614,Číselník!A:A,Číselník!B:B,"nenalezeno",0)</f>
        <v>FÚ pro Zlínský kraj</v>
      </c>
      <c r="F1614" s="181">
        <f t="shared" si="160"/>
        <v>3301</v>
      </c>
      <c r="G1614" s="181" t="str">
        <f>_xlfn.XLOOKUP(F1614,'Číselník II_stav 1. 7. 2026'!A:A,'Číselník II_stav 1. 7. 2026'!B:B,"nenalezeno",0)</f>
        <v>Sekce ÚP ve Zlíně</v>
      </c>
      <c r="H1614" s="181">
        <f t="shared" si="161"/>
        <v>330140</v>
      </c>
      <c r="I1614" s="181">
        <f t="shared" si="162"/>
        <v>40511</v>
      </c>
      <c r="J1614" s="181" t="str">
        <f>'FÚ_stav 1. 7. 2026'!$A$4</f>
        <v>Ředitel FÚ</v>
      </c>
      <c r="K1614" s="181" t="s">
        <v>545</v>
      </c>
      <c r="L1614" s="181" t="str">
        <f t="shared" si="163"/>
        <v>Sekce ÚP ve Zlíně</v>
      </c>
      <c r="M1614" s="181" t="str">
        <f>_xlfn.XLOOKUP(I1614,'Sekce_ÚP_stav 1. 12. 2025'!$F$4:$F$71,'Sekce_ÚP_stav 1. 12. 2025'!$A$4:$A$71,"nenalezeno",0)</f>
        <v>Ředitel sekce ÚP</v>
      </c>
      <c r="N1614" s="181" t="str">
        <f>_xlfn.XLOOKUP(I1614,'Sekce_ÚP_stav 1. 12. 2025'!$F$4:$F$71,'Sekce_ÚP_stav 1. 12. 2025'!$C$4:$C$71,"nenalezeno",0)</f>
        <v>Odbor správy registrů</v>
      </c>
      <c r="O1614" s="181" t="str">
        <f>_xlfn.XLOOKUP(I1614,'Sekce_ÚP_stav 1. 12. 2025'!$F$4:$F$71,'Sekce_ÚP_stav 1. 12. 2025'!$D$4:$D$71,"nenalezeno",0)</f>
        <v>Oddělení správy registrů I</v>
      </c>
    </row>
    <row r="1615" spans="1:15" x14ac:dyDescent="0.25">
      <c r="A1615" s="233"/>
      <c r="B1615" s="114">
        <v>330140512</v>
      </c>
      <c r="C1615" s="115" t="s">
        <v>2043</v>
      </c>
      <c r="D1615" s="181">
        <f t="shared" si="159"/>
        <v>33</v>
      </c>
      <c r="E1615" s="181" t="str">
        <f>_xlfn.XLOOKUP(D1615,Číselník!A:A,Číselník!B:B,"nenalezeno",0)</f>
        <v>FÚ pro Zlínský kraj</v>
      </c>
      <c r="F1615" s="181">
        <f t="shared" si="160"/>
        <v>3301</v>
      </c>
      <c r="G1615" s="181" t="str">
        <f>_xlfn.XLOOKUP(F1615,'Číselník II_stav 1. 7. 2026'!A:A,'Číselník II_stav 1. 7. 2026'!B:B,"nenalezeno",0)</f>
        <v>Sekce ÚP ve Zlíně</v>
      </c>
      <c r="H1615" s="181">
        <f t="shared" si="161"/>
        <v>330140</v>
      </c>
      <c r="I1615" s="181">
        <f t="shared" si="162"/>
        <v>40512</v>
      </c>
      <c r="J1615" s="181" t="str">
        <f>'FÚ_stav 1. 7. 2026'!$A$4</f>
        <v>Ředitel FÚ</v>
      </c>
      <c r="K1615" s="181" t="s">
        <v>545</v>
      </c>
      <c r="L1615" s="181" t="str">
        <f t="shared" si="163"/>
        <v>Sekce ÚP ve Zlíně</v>
      </c>
      <c r="M1615" s="181" t="str">
        <f>_xlfn.XLOOKUP(I1615,'Sekce_ÚP_stav 1. 12. 2025'!$F$4:$F$71,'Sekce_ÚP_stav 1. 12. 2025'!$A$4:$A$71,"nenalezeno",0)</f>
        <v>Ředitel sekce ÚP</v>
      </c>
      <c r="N1615" s="181" t="str">
        <f>_xlfn.XLOOKUP(I1615,'Sekce_ÚP_stav 1. 12. 2025'!$F$4:$F$71,'Sekce_ÚP_stav 1. 12. 2025'!$C$4:$C$71,"nenalezeno",0)</f>
        <v>Odbor správy registrů</v>
      </c>
      <c r="O1615" s="181" t="str">
        <f>_xlfn.XLOOKUP(I1615,'Sekce_ÚP_stav 1. 12. 2025'!$F$4:$F$71,'Sekce_ÚP_stav 1. 12. 2025'!$D$4:$D$71,"nenalezeno",0)</f>
        <v>Oddělení správy registrů II</v>
      </c>
    </row>
    <row r="1616" spans="1:15" x14ac:dyDescent="0.25">
      <c r="A1616" s="233"/>
      <c r="B1616" s="114">
        <v>330151050</v>
      </c>
      <c r="C1616" s="115" t="s">
        <v>2044</v>
      </c>
      <c r="D1616" s="181">
        <f t="shared" si="159"/>
        <v>33</v>
      </c>
      <c r="E1616" s="181" t="str">
        <f>_xlfn.XLOOKUP(D1616,Číselník!A:A,Číselník!B:B,"nenalezeno",0)</f>
        <v>FÚ pro Zlínský kraj</v>
      </c>
      <c r="F1616" s="181">
        <f t="shared" si="160"/>
        <v>3301</v>
      </c>
      <c r="G1616" s="181" t="str">
        <f>_xlfn.XLOOKUP(F1616,'Číselník II_stav 1. 7. 2026'!A:A,'Číselník II_stav 1. 7. 2026'!B:B,"nenalezeno",0)</f>
        <v>Sekce ÚP ve Zlíně</v>
      </c>
      <c r="H1616" s="181">
        <f t="shared" si="161"/>
        <v>330151</v>
      </c>
      <c r="I1616" s="181">
        <f t="shared" si="162"/>
        <v>51050</v>
      </c>
      <c r="J1616" s="181" t="str">
        <f>'FÚ_stav 1. 7. 2026'!$A$4</f>
        <v>Ředitel FÚ</v>
      </c>
      <c r="K1616" s="181" t="s">
        <v>545</v>
      </c>
      <c r="L1616" s="181" t="str">
        <f t="shared" si="163"/>
        <v>Sekce ÚP ve Zlíně</v>
      </c>
      <c r="M1616" s="181" t="str">
        <f>_xlfn.XLOOKUP(I1616,'Sekce_ÚP_stav 1. 12. 2025'!$F$4:$F$71,'Sekce_ÚP_stav 1. 12. 2025'!$A$4:$A$71,"nenalezeno",0)</f>
        <v>Ředitel sekce ÚP</v>
      </c>
      <c r="N1616" s="181" t="str">
        <f>_xlfn.XLOOKUP(I1616,'Sekce_ÚP_stav 1. 12. 2025'!$F$4:$F$71,'Sekce_ÚP_stav 1. 12. 2025'!$C$4:$C$71,"nenalezeno",0)</f>
        <v>Odbor vyměřovací I</v>
      </c>
      <c r="O1616" s="181"/>
    </row>
    <row r="1617" spans="1:15" x14ac:dyDescent="0.25">
      <c r="A1617" s="233"/>
      <c r="B1617" s="114">
        <v>330151521</v>
      </c>
      <c r="C1617" s="115" t="s">
        <v>2045</v>
      </c>
      <c r="D1617" s="181">
        <f t="shared" si="159"/>
        <v>33</v>
      </c>
      <c r="E1617" s="181" t="str">
        <f>_xlfn.XLOOKUP(D1617,Číselník!A:A,Číselník!B:B,"nenalezeno",0)</f>
        <v>FÚ pro Zlínský kraj</v>
      </c>
      <c r="F1617" s="181">
        <f t="shared" si="160"/>
        <v>3301</v>
      </c>
      <c r="G1617" s="181" t="str">
        <f>_xlfn.XLOOKUP(F1617,'Číselník II_stav 1. 7. 2026'!A:A,'Číselník II_stav 1. 7. 2026'!B:B,"nenalezeno",0)</f>
        <v>Sekce ÚP ve Zlíně</v>
      </c>
      <c r="H1617" s="181">
        <f t="shared" si="161"/>
        <v>330151</v>
      </c>
      <c r="I1617" s="181">
        <f t="shared" si="162"/>
        <v>51521</v>
      </c>
      <c r="J1617" s="181" t="str">
        <f>'FÚ_stav 1. 7. 2026'!$A$4</f>
        <v>Ředitel FÚ</v>
      </c>
      <c r="K1617" s="181" t="s">
        <v>545</v>
      </c>
      <c r="L1617" s="181" t="str">
        <f t="shared" si="163"/>
        <v>Sekce ÚP ve Zlíně</v>
      </c>
      <c r="M1617" s="181" t="str">
        <f>_xlfn.XLOOKUP(I1617,'Sekce_ÚP_stav 1. 12. 2025'!$F$4:$F$71,'Sekce_ÚP_stav 1. 12. 2025'!$A$4:$A$71,"nenalezeno",0)</f>
        <v>Ředitel sekce ÚP</v>
      </c>
      <c r="N1617" s="181" t="str">
        <f>_xlfn.XLOOKUP(I1617,'Sekce_ÚP_stav 1. 12. 2025'!$F$4:$F$71,'Sekce_ÚP_stav 1. 12. 2025'!$C$4:$C$71,"nenalezeno",0)</f>
        <v>Odbor vyměřovací I</v>
      </c>
      <c r="O1617" s="181" t="str">
        <f>_xlfn.XLOOKUP(I1617,'Sekce_ÚP_stav 1. 12. 2025'!$F$4:$F$71,'Sekce_ÚP_stav 1. 12. 2025'!$D$4:$D$71,"nenalezeno",0)</f>
        <v>Oddělení vyměřovací I</v>
      </c>
    </row>
    <row r="1618" spans="1:15" x14ac:dyDescent="0.25">
      <c r="A1618" s="233"/>
      <c r="B1618" s="114">
        <v>330151522</v>
      </c>
      <c r="C1618" s="115" t="s">
        <v>2046</v>
      </c>
      <c r="D1618" s="181">
        <f t="shared" si="159"/>
        <v>33</v>
      </c>
      <c r="E1618" s="181" t="str">
        <f>_xlfn.XLOOKUP(D1618,Číselník!A:A,Číselník!B:B,"nenalezeno",0)</f>
        <v>FÚ pro Zlínský kraj</v>
      </c>
      <c r="F1618" s="181">
        <f t="shared" si="160"/>
        <v>3301</v>
      </c>
      <c r="G1618" s="181" t="str">
        <f>_xlfn.XLOOKUP(F1618,'Číselník II_stav 1. 7. 2026'!A:A,'Číselník II_stav 1. 7. 2026'!B:B,"nenalezeno",0)</f>
        <v>Sekce ÚP ve Zlíně</v>
      </c>
      <c r="H1618" s="181">
        <f t="shared" si="161"/>
        <v>330151</v>
      </c>
      <c r="I1618" s="181">
        <f t="shared" si="162"/>
        <v>51522</v>
      </c>
      <c r="J1618" s="181" t="str">
        <f>'FÚ_stav 1. 7. 2026'!$A$4</f>
        <v>Ředitel FÚ</v>
      </c>
      <c r="K1618" s="181" t="s">
        <v>545</v>
      </c>
      <c r="L1618" s="181" t="str">
        <f t="shared" si="163"/>
        <v>Sekce ÚP ve Zlíně</v>
      </c>
      <c r="M1618" s="181" t="str">
        <f>_xlfn.XLOOKUP(I1618,'Sekce_ÚP_stav 1. 12. 2025'!$F$4:$F$71,'Sekce_ÚP_stav 1. 12. 2025'!$A$4:$A$71,"nenalezeno",0)</f>
        <v>Ředitel sekce ÚP</v>
      </c>
      <c r="N1618" s="181" t="str">
        <f>_xlfn.XLOOKUP(I1618,'Sekce_ÚP_stav 1. 12. 2025'!$F$4:$F$71,'Sekce_ÚP_stav 1. 12. 2025'!$C$4:$C$71,"nenalezeno",0)</f>
        <v>Odbor vyměřovací I</v>
      </c>
      <c r="O1618" s="181" t="str">
        <f>_xlfn.XLOOKUP(I1618,'Sekce_ÚP_stav 1. 12. 2025'!$F$4:$F$71,'Sekce_ÚP_stav 1. 12. 2025'!$D$4:$D$71,"nenalezeno",0)</f>
        <v>Oddělení vyměřovací II</v>
      </c>
    </row>
    <row r="1619" spans="1:15" x14ac:dyDescent="0.25">
      <c r="A1619" s="233"/>
      <c r="B1619" s="114">
        <v>330151523</v>
      </c>
      <c r="C1619" s="115" t="s">
        <v>2047</v>
      </c>
      <c r="D1619" s="181">
        <f t="shared" si="159"/>
        <v>33</v>
      </c>
      <c r="E1619" s="181" t="str">
        <f>_xlfn.XLOOKUP(D1619,Číselník!A:A,Číselník!B:B,"nenalezeno",0)</f>
        <v>FÚ pro Zlínský kraj</v>
      </c>
      <c r="F1619" s="181">
        <f t="shared" si="160"/>
        <v>3301</v>
      </c>
      <c r="G1619" s="181" t="str">
        <f>_xlfn.XLOOKUP(F1619,'Číselník II_stav 1. 7. 2026'!A:A,'Číselník II_stav 1. 7. 2026'!B:B,"nenalezeno",0)</f>
        <v>Sekce ÚP ve Zlíně</v>
      </c>
      <c r="H1619" s="181">
        <f t="shared" si="161"/>
        <v>330151</v>
      </c>
      <c r="I1619" s="181">
        <f t="shared" si="162"/>
        <v>51523</v>
      </c>
      <c r="J1619" s="181" t="str">
        <f>'FÚ_stav 1. 7. 2026'!$A$4</f>
        <v>Ředitel FÚ</v>
      </c>
      <c r="K1619" s="181" t="s">
        <v>545</v>
      </c>
      <c r="L1619" s="181" t="str">
        <f t="shared" si="163"/>
        <v>Sekce ÚP ve Zlíně</v>
      </c>
      <c r="M1619" s="181" t="str">
        <f>_xlfn.XLOOKUP(I1619,'Sekce_ÚP_stav 1. 12. 2025'!$F$4:$F$71,'Sekce_ÚP_stav 1. 12. 2025'!$A$4:$A$71,"nenalezeno",0)</f>
        <v>Ředitel sekce ÚP</v>
      </c>
      <c r="N1619" s="181" t="str">
        <f>_xlfn.XLOOKUP(I1619,'Sekce_ÚP_stav 1. 12. 2025'!$F$4:$F$71,'Sekce_ÚP_stav 1. 12. 2025'!$C$4:$C$71,"nenalezeno",0)</f>
        <v>Odbor vyměřovací I</v>
      </c>
      <c r="O1619" s="181" t="str">
        <f>_xlfn.XLOOKUP(I1619,'Sekce_ÚP_stav 1. 12. 2025'!$F$4:$F$71,'Sekce_ÚP_stav 1. 12. 2025'!$D$4:$D$71,"nenalezeno",0)</f>
        <v>Oddělení vyměřovací III</v>
      </c>
    </row>
    <row r="1620" spans="1:15" x14ac:dyDescent="0.25">
      <c r="A1620" s="233"/>
      <c r="B1620" s="114">
        <v>330151524</v>
      </c>
      <c r="C1620" s="115" t="s">
        <v>2048</v>
      </c>
      <c r="D1620" s="181">
        <f t="shared" si="159"/>
        <v>33</v>
      </c>
      <c r="E1620" s="181" t="str">
        <f>_xlfn.XLOOKUP(D1620,Číselník!A:A,Číselník!B:B,"nenalezeno",0)</f>
        <v>FÚ pro Zlínský kraj</v>
      </c>
      <c r="F1620" s="181">
        <f t="shared" si="160"/>
        <v>3301</v>
      </c>
      <c r="G1620" s="181" t="str">
        <f>_xlfn.XLOOKUP(F1620,'Číselník II_stav 1. 7. 2026'!A:A,'Číselník II_stav 1. 7. 2026'!B:B,"nenalezeno",0)</f>
        <v>Sekce ÚP ve Zlíně</v>
      </c>
      <c r="H1620" s="181">
        <f t="shared" si="161"/>
        <v>330151</v>
      </c>
      <c r="I1620" s="181">
        <f t="shared" si="162"/>
        <v>51524</v>
      </c>
      <c r="J1620" s="181" t="str">
        <f>'FÚ_stav 1. 7. 2026'!$A$4</f>
        <v>Ředitel FÚ</v>
      </c>
      <c r="K1620" s="181" t="s">
        <v>545</v>
      </c>
      <c r="L1620" s="181" t="str">
        <f t="shared" si="163"/>
        <v>Sekce ÚP ve Zlíně</v>
      </c>
      <c r="M1620" s="181" t="str">
        <f>_xlfn.XLOOKUP(I1620,'Sekce_ÚP_stav 1. 12. 2025'!$F$4:$F$71,'Sekce_ÚP_stav 1. 12. 2025'!$A$4:$A$71,"nenalezeno",0)</f>
        <v>Ředitel sekce ÚP</v>
      </c>
      <c r="N1620" s="181" t="str">
        <f>_xlfn.XLOOKUP(I1620,'Sekce_ÚP_stav 1. 12. 2025'!$F$4:$F$71,'Sekce_ÚP_stav 1. 12. 2025'!$C$4:$C$71,"nenalezeno",0)</f>
        <v>Odbor vyměřovací I</v>
      </c>
      <c r="O1620" s="181" t="str">
        <f>_xlfn.XLOOKUP(I1620,'Sekce_ÚP_stav 1. 12. 2025'!$F$4:$F$71,'Sekce_ÚP_stav 1. 12. 2025'!$D$4:$D$71,"nenalezeno",0)</f>
        <v>Oddělení vyměřovací IV</v>
      </c>
    </row>
    <row r="1621" spans="1:15" x14ac:dyDescent="0.25">
      <c r="A1621" s="233"/>
      <c r="B1621" s="114">
        <v>330152050</v>
      </c>
      <c r="C1621" s="115" t="s">
        <v>2049</v>
      </c>
      <c r="D1621" s="181">
        <f t="shared" si="159"/>
        <v>33</v>
      </c>
      <c r="E1621" s="181" t="str">
        <f>_xlfn.XLOOKUP(D1621,Číselník!A:A,Číselník!B:B,"nenalezeno",0)</f>
        <v>FÚ pro Zlínský kraj</v>
      </c>
      <c r="F1621" s="181">
        <f t="shared" si="160"/>
        <v>3301</v>
      </c>
      <c r="G1621" s="181" t="str">
        <f>_xlfn.XLOOKUP(F1621,'Číselník II_stav 1. 7. 2026'!A:A,'Číselník II_stav 1. 7. 2026'!B:B,"nenalezeno",0)</f>
        <v>Sekce ÚP ve Zlíně</v>
      </c>
      <c r="H1621" s="181">
        <f t="shared" si="161"/>
        <v>330152</v>
      </c>
      <c r="I1621" s="181">
        <f t="shared" si="162"/>
        <v>52050</v>
      </c>
      <c r="J1621" s="181" t="str">
        <f>'FÚ_stav 1. 7. 2026'!$A$4</f>
        <v>Ředitel FÚ</v>
      </c>
      <c r="K1621" s="181" t="s">
        <v>545</v>
      </c>
      <c r="L1621" s="181" t="str">
        <f t="shared" si="163"/>
        <v>Sekce ÚP ve Zlíně</v>
      </c>
      <c r="M1621" s="181" t="str">
        <f>_xlfn.XLOOKUP(I1621,'Sekce_ÚP_stav 1. 12. 2025'!$F$4:$F$71,'Sekce_ÚP_stav 1. 12. 2025'!$A$4:$A$71,"nenalezeno",0)</f>
        <v>Ředitel sekce ÚP</v>
      </c>
      <c r="N1621" s="181" t="str">
        <f>_xlfn.XLOOKUP(I1621,'Sekce_ÚP_stav 1. 12. 2025'!$F$4:$F$71,'Sekce_ÚP_stav 1. 12. 2025'!$C$4:$C$71,"nenalezeno",0)</f>
        <v>Odbor vyměřovací II</v>
      </c>
      <c r="O1621" s="181"/>
    </row>
    <row r="1622" spans="1:15" x14ac:dyDescent="0.25">
      <c r="A1622" s="233"/>
      <c r="B1622" s="114">
        <v>330152521</v>
      </c>
      <c r="C1622" s="115" t="s">
        <v>2050</v>
      </c>
      <c r="D1622" s="181">
        <f t="shared" si="159"/>
        <v>33</v>
      </c>
      <c r="E1622" s="181" t="str">
        <f>_xlfn.XLOOKUP(D1622,Číselník!A:A,Číselník!B:B,"nenalezeno",0)</f>
        <v>FÚ pro Zlínský kraj</v>
      </c>
      <c r="F1622" s="181">
        <f t="shared" si="160"/>
        <v>3301</v>
      </c>
      <c r="G1622" s="181" t="str">
        <f>_xlfn.XLOOKUP(F1622,'Číselník II_stav 1. 7. 2026'!A:A,'Číselník II_stav 1. 7. 2026'!B:B,"nenalezeno",0)</f>
        <v>Sekce ÚP ve Zlíně</v>
      </c>
      <c r="H1622" s="181">
        <f t="shared" si="161"/>
        <v>330152</v>
      </c>
      <c r="I1622" s="181">
        <f t="shared" si="162"/>
        <v>52521</v>
      </c>
      <c r="J1622" s="181" t="str">
        <f>'FÚ_stav 1. 7. 2026'!$A$4</f>
        <v>Ředitel FÚ</v>
      </c>
      <c r="K1622" s="181" t="s">
        <v>545</v>
      </c>
      <c r="L1622" s="181" t="str">
        <f t="shared" si="163"/>
        <v>Sekce ÚP ve Zlíně</v>
      </c>
      <c r="M1622" s="181" t="str">
        <f>_xlfn.XLOOKUP(I1622,'Sekce_ÚP_stav 1. 12. 2025'!$F$4:$F$71,'Sekce_ÚP_stav 1. 12. 2025'!$A$4:$A$71,"nenalezeno",0)</f>
        <v>Ředitel sekce ÚP</v>
      </c>
      <c r="N1622" s="181" t="str">
        <f>_xlfn.XLOOKUP(I1622,'Sekce_ÚP_stav 1. 12. 2025'!$F$4:$F$71,'Sekce_ÚP_stav 1. 12. 2025'!$C$4:$C$71,"nenalezeno",0)</f>
        <v>Odbor vyměřovací II</v>
      </c>
      <c r="O1622" s="181" t="str">
        <f>_xlfn.XLOOKUP(I1622,'Sekce_ÚP_stav 1. 12. 2025'!$F$4:$F$71,'Sekce_ÚP_stav 1. 12. 2025'!$D$4:$D$71,"nenalezeno",0)</f>
        <v>Oddělení vyměřovací I</v>
      </c>
    </row>
    <row r="1623" spans="1:15" x14ac:dyDescent="0.25">
      <c r="A1623" s="233"/>
      <c r="B1623" s="114">
        <v>330152522</v>
      </c>
      <c r="C1623" s="115" t="s">
        <v>2051</v>
      </c>
      <c r="D1623" s="181">
        <f t="shared" si="159"/>
        <v>33</v>
      </c>
      <c r="E1623" s="181" t="str">
        <f>_xlfn.XLOOKUP(D1623,Číselník!A:A,Číselník!B:B,"nenalezeno",0)</f>
        <v>FÚ pro Zlínský kraj</v>
      </c>
      <c r="F1623" s="181">
        <f t="shared" si="160"/>
        <v>3301</v>
      </c>
      <c r="G1623" s="181" t="str">
        <f>_xlfn.XLOOKUP(F1623,'Číselník II_stav 1. 7. 2026'!A:A,'Číselník II_stav 1. 7. 2026'!B:B,"nenalezeno",0)</f>
        <v>Sekce ÚP ve Zlíně</v>
      </c>
      <c r="H1623" s="181">
        <f t="shared" si="161"/>
        <v>330152</v>
      </c>
      <c r="I1623" s="181">
        <f t="shared" si="162"/>
        <v>52522</v>
      </c>
      <c r="J1623" s="181" t="str">
        <f>'FÚ_stav 1. 7. 2026'!$A$4</f>
        <v>Ředitel FÚ</v>
      </c>
      <c r="K1623" s="181" t="s">
        <v>545</v>
      </c>
      <c r="L1623" s="181" t="str">
        <f t="shared" si="163"/>
        <v>Sekce ÚP ve Zlíně</v>
      </c>
      <c r="M1623" s="181" t="str">
        <f>_xlfn.XLOOKUP(I1623,'Sekce_ÚP_stav 1. 12. 2025'!$F$4:$F$71,'Sekce_ÚP_stav 1. 12. 2025'!$A$4:$A$71,"nenalezeno",0)</f>
        <v>Ředitel sekce ÚP</v>
      </c>
      <c r="N1623" s="181" t="str">
        <f>_xlfn.XLOOKUP(I1623,'Sekce_ÚP_stav 1. 12. 2025'!$F$4:$F$71,'Sekce_ÚP_stav 1. 12. 2025'!$C$4:$C$71,"nenalezeno",0)</f>
        <v>Odbor vyměřovací II</v>
      </c>
      <c r="O1623" s="181" t="str">
        <f>_xlfn.XLOOKUP(I1623,'Sekce_ÚP_stav 1. 12. 2025'!$F$4:$F$71,'Sekce_ÚP_stav 1. 12. 2025'!$D$4:$D$71,"nenalezeno",0)</f>
        <v>Oddělení vyměřovací II</v>
      </c>
    </row>
    <row r="1624" spans="1:15" x14ac:dyDescent="0.25">
      <c r="A1624" s="233"/>
      <c r="B1624" s="114">
        <v>330152523</v>
      </c>
      <c r="C1624" s="115" t="s">
        <v>2052</v>
      </c>
      <c r="D1624" s="181">
        <f t="shared" si="159"/>
        <v>33</v>
      </c>
      <c r="E1624" s="181" t="str">
        <f>_xlfn.XLOOKUP(D1624,Číselník!A:A,Číselník!B:B,"nenalezeno",0)</f>
        <v>FÚ pro Zlínský kraj</v>
      </c>
      <c r="F1624" s="181">
        <f t="shared" si="160"/>
        <v>3301</v>
      </c>
      <c r="G1624" s="181" t="str">
        <f>_xlfn.XLOOKUP(F1624,'Číselník II_stav 1. 7. 2026'!A:A,'Číselník II_stav 1. 7. 2026'!B:B,"nenalezeno",0)</f>
        <v>Sekce ÚP ve Zlíně</v>
      </c>
      <c r="H1624" s="181">
        <f t="shared" si="161"/>
        <v>330152</v>
      </c>
      <c r="I1624" s="181">
        <f t="shared" si="162"/>
        <v>52523</v>
      </c>
      <c r="J1624" s="181" t="str">
        <f>'FÚ_stav 1. 7. 2026'!$A$4</f>
        <v>Ředitel FÚ</v>
      </c>
      <c r="K1624" s="181" t="s">
        <v>545</v>
      </c>
      <c r="L1624" s="181" t="str">
        <f t="shared" si="163"/>
        <v>Sekce ÚP ve Zlíně</v>
      </c>
      <c r="M1624" s="181" t="str">
        <f>_xlfn.XLOOKUP(I1624,'Sekce_ÚP_stav 1. 12. 2025'!$F$4:$F$71,'Sekce_ÚP_stav 1. 12. 2025'!$A$4:$A$71,"nenalezeno",0)</f>
        <v>Ředitel sekce ÚP</v>
      </c>
      <c r="N1624" s="181" t="str">
        <f>_xlfn.XLOOKUP(I1624,'Sekce_ÚP_stav 1. 12. 2025'!$F$4:$F$71,'Sekce_ÚP_stav 1. 12. 2025'!$C$4:$C$71,"nenalezeno",0)</f>
        <v>Odbor vyměřovací II</v>
      </c>
      <c r="O1624" s="181" t="str">
        <f>_xlfn.XLOOKUP(I1624,'Sekce_ÚP_stav 1. 12. 2025'!$F$4:$F$71,'Sekce_ÚP_stav 1. 12. 2025'!$D$4:$D$71,"nenalezeno",0)</f>
        <v>Oddělení vyměřovací III</v>
      </c>
    </row>
    <row r="1625" spans="1:15" x14ac:dyDescent="0.25">
      <c r="A1625" s="233"/>
      <c r="B1625" s="95">
        <v>330160050</v>
      </c>
      <c r="C1625" s="109" t="s">
        <v>2510</v>
      </c>
      <c r="D1625" s="181">
        <f t="shared" si="159"/>
        <v>33</v>
      </c>
      <c r="E1625" s="181" t="str">
        <f>_xlfn.XLOOKUP(D1625,Číselník!A:A,Číselník!B:B,"nenalezeno",0)</f>
        <v>FÚ pro Zlínský kraj</v>
      </c>
      <c r="F1625" s="181">
        <f t="shared" si="160"/>
        <v>3301</v>
      </c>
      <c r="G1625" s="181" t="str">
        <f>_xlfn.XLOOKUP(F1625,'Číselník II_stav 1. 7. 2026'!A:A,'Číselník II_stav 1. 7. 2026'!B:B,"nenalezeno",0)</f>
        <v>Sekce ÚP ve Zlíně</v>
      </c>
      <c r="H1625" s="181">
        <f t="shared" si="161"/>
        <v>330160</v>
      </c>
      <c r="I1625" s="181">
        <f t="shared" si="162"/>
        <v>60050</v>
      </c>
      <c r="J1625" s="181" t="str">
        <f>'FÚ_stav 1. 7. 2026'!$A$4</f>
        <v>Ředitel FÚ</v>
      </c>
      <c r="K1625" s="181" t="s">
        <v>545</v>
      </c>
      <c r="L1625" s="181" t="str">
        <f t="shared" si="163"/>
        <v>Sekce ÚP ve Zlíně</v>
      </c>
      <c r="M1625" s="181" t="str">
        <f>_xlfn.XLOOKUP(I1625,'Sekce_ÚP_stav 1. 12. 2025'!$F$4:$F$71,'Sekce_ÚP_stav 1. 12. 2025'!$A$4:$A$71,"nenalezeno",0)</f>
        <v>Ředitel sekce ÚP</v>
      </c>
      <c r="N1625" s="181" t="str">
        <f>_xlfn.XLOOKUP(I1625,'Sekce_ÚP_stav 1. 12. 2025'!$F$4:$F$71,'Sekce_ÚP_stav 1. 12. 2025'!$C$4:$C$71,"nenalezeno",0)</f>
        <v>Odbor kontrolní</v>
      </c>
      <c r="O1625" s="181"/>
    </row>
    <row r="1626" spans="1:15" x14ac:dyDescent="0.25">
      <c r="A1626" s="233"/>
      <c r="B1626" s="95">
        <v>330160561</v>
      </c>
      <c r="C1626" s="109" t="s">
        <v>2511</v>
      </c>
      <c r="D1626" s="181">
        <f t="shared" si="159"/>
        <v>33</v>
      </c>
      <c r="E1626" s="181" t="str">
        <f>_xlfn.XLOOKUP(D1626,Číselník!A:A,Číselník!B:B,"nenalezeno",0)</f>
        <v>FÚ pro Zlínský kraj</v>
      </c>
      <c r="F1626" s="181">
        <f t="shared" si="160"/>
        <v>3301</v>
      </c>
      <c r="G1626" s="181" t="str">
        <f>_xlfn.XLOOKUP(F1626,'Číselník II_stav 1. 7. 2026'!A:A,'Číselník II_stav 1. 7. 2026'!B:B,"nenalezeno",0)</f>
        <v>Sekce ÚP ve Zlíně</v>
      </c>
      <c r="H1626" s="181">
        <f t="shared" si="161"/>
        <v>330160</v>
      </c>
      <c r="I1626" s="181">
        <f t="shared" si="162"/>
        <v>60561</v>
      </c>
      <c r="J1626" s="181" t="str">
        <f>'FÚ_stav 1. 7. 2026'!$A$4</f>
        <v>Ředitel FÚ</v>
      </c>
      <c r="K1626" s="181" t="s">
        <v>545</v>
      </c>
      <c r="L1626" s="181" t="str">
        <f t="shared" si="163"/>
        <v>Sekce ÚP ve Zlíně</v>
      </c>
      <c r="M1626" s="181" t="str">
        <f>_xlfn.XLOOKUP(I1626,'Sekce_ÚP_stav 1. 12. 2025'!$F$4:$F$71,'Sekce_ÚP_stav 1. 12. 2025'!$A$4:$A$71,"nenalezeno",0)</f>
        <v>Ředitel sekce ÚP</v>
      </c>
      <c r="N1626" s="181" t="str">
        <f>_xlfn.XLOOKUP(I1626,'Sekce_ÚP_stav 1. 12. 2025'!$F$4:$F$71,'Sekce_ÚP_stav 1. 12. 2025'!$C$4:$C$71,"nenalezeno",0)</f>
        <v>Odbor kontrolní</v>
      </c>
      <c r="O1626" s="181" t="str">
        <f>_xlfn.XLOOKUP(I1626,'Sekce_ÚP_stav 1. 12. 2025'!$F$4:$F$71,'Sekce_ÚP_stav 1. 12. 2025'!$D$4:$D$71,"nenalezeno",0)</f>
        <v>Oddělení kontrolní I</v>
      </c>
    </row>
    <row r="1627" spans="1:15" x14ac:dyDescent="0.25">
      <c r="A1627" s="233"/>
      <c r="B1627" s="95">
        <v>330160562</v>
      </c>
      <c r="C1627" s="109" t="s">
        <v>2512</v>
      </c>
      <c r="D1627" s="181">
        <f t="shared" si="159"/>
        <v>33</v>
      </c>
      <c r="E1627" s="181" t="str">
        <f>_xlfn.XLOOKUP(D1627,Číselník!A:A,Číselník!B:B,"nenalezeno",0)</f>
        <v>FÚ pro Zlínský kraj</v>
      </c>
      <c r="F1627" s="181">
        <f t="shared" si="160"/>
        <v>3301</v>
      </c>
      <c r="G1627" s="181" t="str">
        <f>_xlfn.XLOOKUP(F1627,'Číselník II_stav 1. 7. 2026'!A:A,'Číselník II_stav 1. 7. 2026'!B:B,"nenalezeno",0)</f>
        <v>Sekce ÚP ve Zlíně</v>
      </c>
      <c r="H1627" s="181">
        <f t="shared" si="161"/>
        <v>330160</v>
      </c>
      <c r="I1627" s="181">
        <f t="shared" si="162"/>
        <v>60562</v>
      </c>
      <c r="J1627" s="181" t="str">
        <f>'FÚ_stav 1. 7. 2026'!$A$4</f>
        <v>Ředitel FÚ</v>
      </c>
      <c r="K1627" s="181" t="s">
        <v>545</v>
      </c>
      <c r="L1627" s="181" t="str">
        <f t="shared" si="163"/>
        <v>Sekce ÚP ve Zlíně</v>
      </c>
      <c r="M1627" s="181" t="str">
        <f>_xlfn.XLOOKUP(I1627,'Sekce_ÚP_stav 1. 12. 2025'!$F$4:$F$71,'Sekce_ÚP_stav 1. 12. 2025'!$A$4:$A$71,"nenalezeno",0)</f>
        <v>Ředitel sekce ÚP</v>
      </c>
      <c r="N1627" s="181" t="str">
        <f>_xlfn.XLOOKUP(I1627,'Sekce_ÚP_stav 1. 12. 2025'!$F$4:$F$71,'Sekce_ÚP_stav 1. 12. 2025'!$C$4:$C$71,"nenalezeno",0)</f>
        <v>Odbor kontrolní</v>
      </c>
      <c r="O1627" s="181" t="str">
        <f>_xlfn.XLOOKUP(I1627,'Sekce_ÚP_stav 1. 12. 2025'!$F$4:$F$71,'Sekce_ÚP_stav 1. 12. 2025'!$D$4:$D$71,"nenalezeno",0)</f>
        <v>Oddělení kontrolní II</v>
      </c>
    </row>
    <row r="1628" spans="1:15" x14ac:dyDescent="0.25">
      <c r="A1628" s="233"/>
      <c r="B1628" s="95">
        <v>330160563</v>
      </c>
      <c r="C1628" s="109" t="s">
        <v>2513</v>
      </c>
      <c r="D1628" s="181">
        <f t="shared" ref="D1628:D1630" si="164">VALUE(MID(B1628,1,2))</f>
        <v>33</v>
      </c>
      <c r="E1628" s="181" t="str">
        <f>_xlfn.XLOOKUP(D1628,Číselník!A:A,Číselník!B:B,"nenalezeno",0)</f>
        <v>FÚ pro Zlínský kraj</v>
      </c>
      <c r="F1628" s="181">
        <f t="shared" ref="F1628:F1630" si="165">VALUE(MID(B1628,1,4))</f>
        <v>3301</v>
      </c>
      <c r="G1628" s="181" t="str">
        <f>_xlfn.XLOOKUP(F1628,'Číselník II_stav 1. 7. 2026'!A:A,'Číselník II_stav 1. 7. 2026'!B:B,"nenalezeno",0)</f>
        <v>Sekce ÚP ve Zlíně</v>
      </c>
      <c r="H1628" s="181">
        <f t="shared" ref="H1628:H1630" si="166">VALUE(MID(B1628,1,6))</f>
        <v>330160</v>
      </c>
      <c r="I1628" s="181">
        <f t="shared" ref="I1628:I1630" si="167">VALUE(MID(B1628,5,8))</f>
        <v>60563</v>
      </c>
      <c r="J1628" s="181" t="str">
        <f>'FÚ_stav 1. 7. 2026'!$A$4</f>
        <v>Ředitel FÚ</v>
      </c>
      <c r="K1628" s="181" t="s">
        <v>545</v>
      </c>
      <c r="L1628" s="181" t="str">
        <f t="shared" si="163"/>
        <v>Sekce ÚP ve Zlíně</v>
      </c>
      <c r="M1628" s="181" t="str">
        <f>_xlfn.XLOOKUP(I1628,'Sekce_ÚP_stav 1. 12. 2025'!$F$4:$F$71,'Sekce_ÚP_stav 1. 12. 2025'!$A$4:$A$71,"nenalezeno",0)</f>
        <v>Ředitel sekce ÚP</v>
      </c>
      <c r="N1628" s="181" t="str">
        <f>_xlfn.XLOOKUP(I1628,'Sekce_ÚP_stav 1. 12. 2025'!$F$4:$F$71,'Sekce_ÚP_stav 1. 12. 2025'!$C$4:$C$71,"nenalezeno",0)</f>
        <v>Odbor kontrolní</v>
      </c>
      <c r="O1628" s="181" t="str">
        <f>_xlfn.XLOOKUP(I1628,'Sekce_ÚP_stav 1. 12. 2025'!$F$4:$F$71,'Sekce_ÚP_stav 1. 12. 2025'!$D$4:$D$71,"nenalezeno",0)</f>
        <v>Oddělení kontrolní III</v>
      </c>
    </row>
    <row r="1629" spans="1:15" x14ac:dyDescent="0.25">
      <c r="A1629" s="233"/>
      <c r="B1629" s="95">
        <v>330160564</v>
      </c>
      <c r="C1629" s="109" t="s">
        <v>2514</v>
      </c>
      <c r="D1629" s="181">
        <f t="shared" si="164"/>
        <v>33</v>
      </c>
      <c r="E1629" s="181" t="str">
        <f>_xlfn.XLOOKUP(D1629,Číselník!A:A,Číselník!B:B,"nenalezeno",0)</f>
        <v>FÚ pro Zlínský kraj</v>
      </c>
      <c r="F1629" s="181">
        <f t="shared" si="165"/>
        <v>3301</v>
      </c>
      <c r="G1629" s="181" t="str">
        <f>_xlfn.XLOOKUP(F1629,'Číselník II_stav 1. 7. 2026'!A:A,'Číselník II_stav 1. 7. 2026'!B:B,"nenalezeno",0)</f>
        <v>Sekce ÚP ve Zlíně</v>
      </c>
      <c r="H1629" s="181">
        <f t="shared" si="166"/>
        <v>330160</v>
      </c>
      <c r="I1629" s="181">
        <f t="shared" si="167"/>
        <v>60564</v>
      </c>
      <c r="J1629" s="181" t="str">
        <f>'FÚ_stav 1. 7. 2026'!$A$4</f>
        <v>Ředitel FÚ</v>
      </c>
      <c r="K1629" s="181" t="s">
        <v>545</v>
      </c>
      <c r="L1629" s="181" t="str">
        <f t="shared" si="163"/>
        <v>Sekce ÚP ve Zlíně</v>
      </c>
      <c r="M1629" s="181" t="str">
        <f>_xlfn.XLOOKUP(I1629,'Sekce_ÚP_stav 1. 12. 2025'!$F$4:$F$71,'Sekce_ÚP_stav 1. 12. 2025'!$A$4:$A$71,"nenalezeno",0)</f>
        <v>Ředitel sekce ÚP</v>
      </c>
      <c r="N1629" s="181" t="str">
        <f>_xlfn.XLOOKUP(I1629,'Sekce_ÚP_stav 1. 12. 2025'!$F$4:$F$71,'Sekce_ÚP_stav 1. 12. 2025'!$C$4:$C$71,"nenalezeno",0)</f>
        <v>Odbor kontrolní</v>
      </c>
      <c r="O1629" s="181" t="str">
        <f>_xlfn.XLOOKUP(I1629,'Sekce_ÚP_stav 1. 12. 2025'!$F$4:$F$71,'Sekce_ÚP_stav 1. 12. 2025'!$D$4:$D$71,"nenalezeno",0)</f>
        <v>Oddělení kontrolní IV</v>
      </c>
    </row>
    <row r="1630" spans="1:15" x14ac:dyDescent="0.25">
      <c r="A1630" s="233"/>
      <c r="B1630" s="95">
        <v>330160565</v>
      </c>
      <c r="C1630" s="109" t="s">
        <v>2515</v>
      </c>
      <c r="D1630" s="181">
        <f t="shared" si="164"/>
        <v>33</v>
      </c>
      <c r="E1630" s="181" t="str">
        <f>_xlfn.XLOOKUP(D1630,Číselník!A:A,Číselník!B:B,"nenalezeno",0)</f>
        <v>FÚ pro Zlínský kraj</v>
      </c>
      <c r="F1630" s="181">
        <f t="shared" si="165"/>
        <v>3301</v>
      </c>
      <c r="G1630" s="181" t="str">
        <f>_xlfn.XLOOKUP(F1630,'Číselník II_stav 1. 7. 2026'!A:A,'Číselník II_stav 1. 7. 2026'!B:B,"nenalezeno",0)</f>
        <v>Sekce ÚP ve Zlíně</v>
      </c>
      <c r="H1630" s="181">
        <f t="shared" si="166"/>
        <v>330160</v>
      </c>
      <c r="I1630" s="181">
        <f t="shared" si="167"/>
        <v>60565</v>
      </c>
      <c r="J1630" s="181" t="str">
        <f>'FÚ_stav 1. 7. 2026'!$A$4</f>
        <v>Ředitel FÚ</v>
      </c>
      <c r="K1630" s="181" t="s">
        <v>545</v>
      </c>
      <c r="L1630" s="181" t="str">
        <f t="shared" si="163"/>
        <v>Sekce ÚP ve Zlíně</v>
      </c>
      <c r="M1630" s="181" t="str">
        <f>_xlfn.XLOOKUP(I1630,'Sekce_ÚP_stav 1. 12. 2025'!$F$4:$F$71,'Sekce_ÚP_stav 1. 12. 2025'!$A$4:$A$71,"nenalezeno",0)</f>
        <v>Ředitel sekce ÚP</v>
      </c>
      <c r="N1630" s="181" t="str">
        <f>_xlfn.XLOOKUP(I1630,'Sekce_ÚP_stav 1. 12. 2025'!$F$4:$F$71,'Sekce_ÚP_stav 1. 12. 2025'!$C$4:$C$71,"nenalezeno",0)</f>
        <v>Odbor kontrolní</v>
      </c>
      <c r="O1630" s="181" t="str">
        <f>_xlfn.XLOOKUP(I1630,'Sekce_ÚP_stav 1. 12. 2025'!$F$4:$F$71,'Sekce_ÚP_stav 1. 12. 2025'!$D$4:$D$71,"nenalezeno",0)</f>
        <v>Oddělení kontrolní V</v>
      </c>
    </row>
    <row r="1631" spans="1:15" x14ac:dyDescent="0.25">
      <c r="A1631" s="233"/>
      <c r="B1631" s="114">
        <v>330400030</v>
      </c>
      <c r="C1631" s="115" t="s">
        <v>2053</v>
      </c>
      <c r="D1631" s="181">
        <f t="shared" si="159"/>
        <v>33</v>
      </c>
      <c r="E1631" s="181" t="str">
        <f>_xlfn.XLOOKUP(D1631,Číselník!A:A,Číselník!B:B,"nenalezeno",0)</f>
        <v>FÚ pro Zlínský kraj</v>
      </c>
      <c r="F1631" s="181">
        <f t="shared" si="160"/>
        <v>3304</v>
      </c>
      <c r="G1631" s="181" t="str">
        <f>_xlfn.XLOOKUP(F1631,'Číselník II_stav 1. 7. 2026'!A:A,'Číselník II_stav 1. 7. 2026'!B:B,"nenalezeno",0)</f>
        <v>Sekce ÚP v Kroměříži</v>
      </c>
      <c r="H1631" s="181">
        <f t="shared" si="161"/>
        <v>330400</v>
      </c>
      <c r="I1631" s="181">
        <f t="shared" si="162"/>
        <v>30</v>
      </c>
      <c r="J1631" s="181" t="str">
        <f>'FÚ_stav 1. 7. 2026'!$A$4</f>
        <v>Ředitel FÚ</v>
      </c>
      <c r="K1631" s="181" t="s">
        <v>546</v>
      </c>
      <c r="L1631" s="181" t="str">
        <f t="shared" si="163"/>
        <v>Sekce ÚP v Kroměříži</v>
      </c>
      <c r="M1631" s="181" t="str">
        <f>_xlfn.XLOOKUP(I1631,'Sekce_ÚP_stav 1. 12. 2025'!$F$4:$F$71,'Sekce_ÚP_stav 1. 12. 2025'!$A$4:$A$71,"nenalezeno",0)</f>
        <v>Ředitel sekce ÚP</v>
      </c>
      <c r="N1631" s="181"/>
      <c r="O1631" s="181"/>
    </row>
    <row r="1632" spans="1:15" x14ac:dyDescent="0.25">
      <c r="A1632" s="233"/>
      <c r="B1632" s="114">
        <v>330400065</v>
      </c>
      <c r="C1632" s="115" t="s">
        <v>2054</v>
      </c>
      <c r="D1632" s="181">
        <f t="shared" si="159"/>
        <v>33</v>
      </c>
      <c r="E1632" s="181" t="str">
        <f>_xlfn.XLOOKUP(D1632,Číselník!A:A,Číselník!B:B,"nenalezeno",0)</f>
        <v>FÚ pro Zlínský kraj</v>
      </c>
      <c r="F1632" s="181">
        <f t="shared" si="160"/>
        <v>3304</v>
      </c>
      <c r="G1632" s="181" t="str">
        <f>_xlfn.XLOOKUP(F1632,'Číselník II_stav 1. 7. 2026'!A:A,'Číselník II_stav 1. 7. 2026'!B:B,"nenalezeno",0)</f>
        <v>Sekce ÚP v Kroměříži</v>
      </c>
      <c r="H1632" s="181">
        <f t="shared" si="161"/>
        <v>330400</v>
      </c>
      <c r="I1632" s="181">
        <f t="shared" si="162"/>
        <v>65</v>
      </c>
      <c r="J1632" s="181" t="str">
        <f>'FÚ_stav 1. 7. 2026'!$A$4</f>
        <v>Ředitel FÚ</v>
      </c>
      <c r="K1632" s="181" t="s">
        <v>546</v>
      </c>
      <c r="L1632" s="181" t="str">
        <f t="shared" si="163"/>
        <v>Sekce ÚP v Kroměříži</v>
      </c>
      <c r="M1632" s="181" t="str">
        <f>_xlfn.XLOOKUP(I1632,'Sekce_ÚP_stav 1. 12. 2025'!$F$4:$F$71,'Sekce_ÚP_stav 1. 12. 2025'!$A$4:$A$71,"nenalezeno",0)</f>
        <v>Ředitel sekce ÚP</v>
      </c>
      <c r="N1632" s="181" t="str">
        <f>_xlfn.XLOOKUP(I1632,'Sekce_ÚP_stav 1. 12. 2025'!$F$4:$F$71,'Sekce_ÚP_stav 1. 12. 2025'!$C$4:$C$71,"nenalezeno",0)</f>
        <v>Oddělení sekretariátu a provozního zabezpečení</v>
      </c>
      <c r="O1632" s="181"/>
    </row>
    <row r="1633" spans="1:15" x14ac:dyDescent="0.25">
      <c r="A1633" s="233"/>
      <c r="B1633" s="114">
        <v>330400460</v>
      </c>
      <c r="C1633" s="115" t="s">
        <v>2055</v>
      </c>
      <c r="D1633" s="181">
        <f t="shared" si="159"/>
        <v>33</v>
      </c>
      <c r="E1633" s="181" t="str">
        <f>_xlfn.XLOOKUP(D1633,Číselník!A:A,Číselník!B:B,"nenalezeno",0)</f>
        <v>FÚ pro Zlínský kraj</v>
      </c>
      <c r="F1633" s="181">
        <f t="shared" si="160"/>
        <v>3304</v>
      </c>
      <c r="G1633" s="181" t="str">
        <f>_xlfn.XLOOKUP(F1633,'Číselník II_stav 1. 7. 2026'!A:A,'Číselník II_stav 1. 7. 2026'!B:B,"nenalezeno",0)</f>
        <v>Sekce ÚP v Kroměříži</v>
      </c>
      <c r="H1633" s="181">
        <f t="shared" si="161"/>
        <v>330400</v>
      </c>
      <c r="I1633" s="181">
        <f t="shared" si="162"/>
        <v>460</v>
      </c>
      <c r="J1633" s="181" t="str">
        <f>'FÚ_stav 1. 7. 2026'!$A$4</f>
        <v>Ředitel FÚ</v>
      </c>
      <c r="K1633" s="181" t="s">
        <v>546</v>
      </c>
      <c r="L1633" s="181" t="str">
        <f t="shared" si="163"/>
        <v>Sekce ÚP v Kroměříži</v>
      </c>
      <c r="M1633" s="181" t="str">
        <f>_xlfn.XLOOKUP(I1633,'Sekce_ÚP_stav 1. 12. 2025'!$F$4:$F$71,'Sekce_ÚP_stav 1. 12. 2025'!$A$4:$A$71,"nenalezeno",0)</f>
        <v>Ředitel sekce ÚP</v>
      </c>
      <c r="N1633" s="181" t="str">
        <f>_xlfn.XLOOKUP(I1633,'Sekce_ÚP_stav 1. 12. 2025'!$F$4:$F$71,'Sekce_ÚP_stav 1. 12. 2025'!$C$4:$C$71,"nenalezeno",0)</f>
        <v>Oddělení majetkových daní</v>
      </c>
      <c r="O1633" s="181"/>
    </row>
    <row r="1634" spans="1:15" x14ac:dyDescent="0.25">
      <c r="A1634" s="233"/>
      <c r="B1634" s="114">
        <v>330400510</v>
      </c>
      <c r="C1634" s="115" t="s">
        <v>2056</v>
      </c>
      <c r="D1634" s="181">
        <f t="shared" si="159"/>
        <v>33</v>
      </c>
      <c r="E1634" s="181" t="str">
        <f>_xlfn.XLOOKUP(D1634,Číselník!A:A,Číselník!B:B,"nenalezeno",0)</f>
        <v>FÚ pro Zlínský kraj</v>
      </c>
      <c r="F1634" s="181">
        <f t="shared" si="160"/>
        <v>3304</v>
      </c>
      <c r="G1634" s="181" t="str">
        <f>_xlfn.XLOOKUP(F1634,'Číselník II_stav 1. 7. 2026'!A:A,'Číselník II_stav 1. 7. 2026'!B:B,"nenalezeno",0)</f>
        <v>Sekce ÚP v Kroměříži</v>
      </c>
      <c r="H1634" s="181">
        <f t="shared" si="161"/>
        <v>330400</v>
      </c>
      <c r="I1634" s="181">
        <f t="shared" si="162"/>
        <v>510</v>
      </c>
      <c r="J1634" s="181" t="str">
        <f>'FÚ_stav 1. 7. 2026'!$A$4</f>
        <v>Ředitel FÚ</v>
      </c>
      <c r="K1634" s="181" t="s">
        <v>546</v>
      </c>
      <c r="L1634" s="181" t="str">
        <f t="shared" si="163"/>
        <v>Sekce ÚP v Kroměříži</v>
      </c>
      <c r="M1634" s="181" t="str">
        <f>_xlfn.XLOOKUP(I1634,'Sekce_ÚP_stav 1. 12. 2025'!$F$4:$F$71,'Sekce_ÚP_stav 1. 12. 2025'!$A$4:$A$71,"nenalezeno",0)</f>
        <v>Ředitel sekce ÚP</v>
      </c>
      <c r="N1634" s="181" t="str">
        <f>_xlfn.XLOOKUP(I1634,'Sekce_ÚP_stav 1. 12. 2025'!$F$4:$F$71,'Sekce_ÚP_stav 1. 12. 2025'!$C$4:$C$71,"nenalezeno",0)</f>
        <v>Oddělení správy registrů</v>
      </c>
      <c r="O1634" s="181"/>
    </row>
    <row r="1635" spans="1:15" x14ac:dyDescent="0.25">
      <c r="A1635" s="233"/>
      <c r="B1635" s="114">
        <v>330450050</v>
      </c>
      <c r="C1635" s="115" t="s">
        <v>2057</v>
      </c>
      <c r="D1635" s="181">
        <f t="shared" si="159"/>
        <v>33</v>
      </c>
      <c r="E1635" s="181" t="str">
        <f>_xlfn.XLOOKUP(D1635,Číselník!A:A,Číselník!B:B,"nenalezeno",0)</f>
        <v>FÚ pro Zlínský kraj</v>
      </c>
      <c r="F1635" s="181">
        <f t="shared" si="160"/>
        <v>3304</v>
      </c>
      <c r="G1635" s="181" t="str">
        <f>_xlfn.XLOOKUP(F1635,'Číselník II_stav 1. 7. 2026'!A:A,'Číselník II_stav 1. 7. 2026'!B:B,"nenalezeno",0)</f>
        <v>Sekce ÚP v Kroměříži</v>
      </c>
      <c r="H1635" s="181">
        <f t="shared" si="161"/>
        <v>330450</v>
      </c>
      <c r="I1635" s="181">
        <f t="shared" si="162"/>
        <v>50050</v>
      </c>
      <c r="J1635" s="181" t="str">
        <f>'FÚ_stav 1. 7. 2026'!$A$4</f>
        <v>Ředitel FÚ</v>
      </c>
      <c r="K1635" s="181" t="s">
        <v>546</v>
      </c>
      <c r="L1635" s="181" t="str">
        <f t="shared" si="163"/>
        <v>Sekce ÚP v Kroměříži</v>
      </c>
      <c r="M1635" s="181" t="str">
        <f>_xlfn.XLOOKUP(I1635,'Sekce_ÚP_stav 1. 12. 2025'!$F$4:$F$71,'Sekce_ÚP_stav 1. 12. 2025'!$A$4:$A$71,"nenalezeno",0)</f>
        <v>Ředitel sekce ÚP</v>
      </c>
      <c r="N1635" s="181" t="str">
        <f>_xlfn.XLOOKUP(I1635,'Sekce_ÚP_stav 1. 12. 2025'!$F$4:$F$71,'Sekce_ÚP_stav 1. 12. 2025'!$C$4:$C$71,"nenalezeno",0)</f>
        <v>Odbor vyměřovací</v>
      </c>
      <c r="O1635" s="181"/>
    </row>
    <row r="1636" spans="1:15" x14ac:dyDescent="0.25">
      <c r="A1636" s="233"/>
      <c r="B1636" s="114">
        <v>330450521</v>
      </c>
      <c r="C1636" s="115" t="s">
        <v>2058</v>
      </c>
      <c r="D1636" s="181">
        <f t="shared" si="159"/>
        <v>33</v>
      </c>
      <c r="E1636" s="181" t="str">
        <f>_xlfn.XLOOKUP(D1636,Číselník!A:A,Číselník!B:B,"nenalezeno",0)</f>
        <v>FÚ pro Zlínský kraj</v>
      </c>
      <c r="F1636" s="181">
        <f t="shared" si="160"/>
        <v>3304</v>
      </c>
      <c r="G1636" s="181" t="str">
        <f>_xlfn.XLOOKUP(F1636,'Číselník II_stav 1. 7. 2026'!A:A,'Číselník II_stav 1. 7. 2026'!B:B,"nenalezeno",0)</f>
        <v>Sekce ÚP v Kroměříži</v>
      </c>
      <c r="H1636" s="181">
        <f t="shared" si="161"/>
        <v>330450</v>
      </c>
      <c r="I1636" s="181">
        <f t="shared" si="162"/>
        <v>50521</v>
      </c>
      <c r="J1636" s="181" t="str">
        <f>'FÚ_stav 1. 7. 2026'!$A$4</f>
        <v>Ředitel FÚ</v>
      </c>
      <c r="K1636" s="181" t="s">
        <v>546</v>
      </c>
      <c r="L1636" s="181" t="str">
        <f t="shared" si="163"/>
        <v>Sekce ÚP v Kroměříži</v>
      </c>
      <c r="M1636" s="181" t="str">
        <f>_xlfn.XLOOKUP(I1636,'Sekce_ÚP_stav 1. 12. 2025'!$F$4:$F$71,'Sekce_ÚP_stav 1. 12. 2025'!$A$4:$A$71,"nenalezeno",0)</f>
        <v>Ředitel sekce ÚP</v>
      </c>
      <c r="N1636" s="181" t="str">
        <f>_xlfn.XLOOKUP(I1636,'Sekce_ÚP_stav 1. 12. 2025'!$F$4:$F$71,'Sekce_ÚP_stav 1. 12. 2025'!$C$4:$C$71,"nenalezeno",0)</f>
        <v>Odbor vyměřovací</v>
      </c>
      <c r="O1636" s="181" t="str">
        <f>_xlfn.XLOOKUP(I1636,'Sekce_ÚP_stav 1. 12. 2025'!$F$4:$F$71,'Sekce_ÚP_stav 1. 12. 2025'!$D$4:$D$71,"nenalezeno",0)</f>
        <v>Oddělení vyměřovací I</v>
      </c>
    </row>
    <row r="1637" spans="1:15" x14ac:dyDescent="0.25">
      <c r="A1637" s="233"/>
      <c r="B1637" s="114">
        <v>330450522</v>
      </c>
      <c r="C1637" s="115" t="s">
        <v>2059</v>
      </c>
      <c r="D1637" s="181">
        <f t="shared" si="159"/>
        <v>33</v>
      </c>
      <c r="E1637" s="181" t="str">
        <f>_xlfn.XLOOKUP(D1637,Číselník!A:A,Číselník!B:B,"nenalezeno",0)</f>
        <v>FÚ pro Zlínský kraj</v>
      </c>
      <c r="F1637" s="181">
        <f t="shared" si="160"/>
        <v>3304</v>
      </c>
      <c r="G1637" s="181" t="str">
        <f>_xlfn.XLOOKUP(F1637,'Číselník II_stav 1. 7. 2026'!A:A,'Číselník II_stav 1. 7. 2026'!B:B,"nenalezeno",0)</f>
        <v>Sekce ÚP v Kroměříži</v>
      </c>
      <c r="H1637" s="181">
        <f t="shared" si="161"/>
        <v>330450</v>
      </c>
      <c r="I1637" s="181">
        <f t="shared" si="162"/>
        <v>50522</v>
      </c>
      <c r="J1637" s="181" t="str">
        <f>'FÚ_stav 1. 7. 2026'!$A$4</f>
        <v>Ředitel FÚ</v>
      </c>
      <c r="K1637" s="181" t="s">
        <v>546</v>
      </c>
      <c r="L1637" s="181" t="str">
        <f t="shared" si="163"/>
        <v>Sekce ÚP v Kroměříži</v>
      </c>
      <c r="M1637" s="181" t="str">
        <f>_xlfn.XLOOKUP(I1637,'Sekce_ÚP_stav 1. 12. 2025'!$F$4:$F$71,'Sekce_ÚP_stav 1. 12. 2025'!$A$4:$A$71,"nenalezeno",0)</f>
        <v>Ředitel sekce ÚP</v>
      </c>
      <c r="N1637" s="181" t="str">
        <f>_xlfn.XLOOKUP(I1637,'Sekce_ÚP_stav 1. 12. 2025'!$F$4:$F$71,'Sekce_ÚP_stav 1. 12. 2025'!$C$4:$C$71,"nenalezeno",0)</f>
        <v>Odbor vyměřovací</v>
      </c>
      <c r="O1637" s="181" t="str">
        <f>_xlfn.XLOOKUP(I1637,'Sekce_ÚP_stav 1. 12. 2025'!$F$4:$F$71,'Sekce_ÚP_stav 1. 12. 2025'!$D$4:$D$71,"nenalezeno",0)</f>
        <v>Oddělení vyměřovací II</v>
      </c>
    </row>
    <row r="1638" spans="1:15" x14ac:dyDescent="0.25">
      <c r="A1638" s="233"/>
      <c r="B1638" s="114">
        <v>330450523</v>
      </c>
      <c r="C1638" s="115" t="s">
        <v>2060</v>
      </c>
      <c r="D1638" s="181">
        <f t="shared" si="159"/>
        <v>33</v>
      </c>
      <c r="E1638" s="181" t="str">
        <f>_xlfn.XLOOKUP(D1638,Číselník!A:A,Číselník!B:B,"nenalezeno",0)</f>
        <v>FÚ pro Zlínský kraj</v>
      </c>
      <c r="F1638" s="181">
        <f t="shared" si="160"/>
        <v>3304</v>
      </c>
      <c r="G1638" s="181" t="str">
        <f>_xlfn.XLOOKUP(F1638,'Číselník II_stav 1. 7. 2026'!A:A,'Číselník II_stav 1. 7. 2026'!B:B,"nenalezeno",0)</f>
        <v>Sekce ÚP v Kroměříži</v>
      </c>
      <c r="H1638" s="181">
        <f t="shared" si="161"/>
        <v>330450</v>
      </c>
      <c r="I1638" s="181">
        <f t="shared" si="162"/>
        <v>50523</v>
      </c>
      <c r="J1638" s="181" t="str">
        <f>'FÚ_stav 1. 7. 2026'!$A$4</f>
        <v>Ředitel FÚ</v>
      </c>
      <c r="K1638" s="181" t="s">
        <v>546</v>
      </c>
      <c r="L1638" s="181" t="str">
        <f t="shared" si="163"/>
        <v>Sekce ÚP v Kroměříži</v>
      </c>
      <c r="M1638" s="181" t="str">
        <f>_xlfn.XLOOKUP(I1638,'Sekce_ÚP_stav 1. 12. 2025'!$F$4:$F$71,'Sekce_ÚP_stav 1. 12. 2025'!$A$4:$A$71,"nenalezeno",0)</f>
        <v>Ředitel sekce ÚP</v>
      </c>
      <c r="N1638" s="181" t="str">
        <f>_xlfn.XLOOKUP(I1638,'Sekce_ÚP_stav 1. 12. 2025'!$F$4:$F$71,'Sekce_ÚP_stav 1. 12. 2025'!$C$4:$C$71,"nenalezeno",0)</f>
        <v>Odbor vyměřovací</v>
      </c>
      <c r="O1638" s="181" t="str">
        <f>_xlfn.XLOOKUP(I1638,'Sekce_ÚP_stav 1. 12. 2025'!$F$4:$F$71,'Sekce_ÚP_stav 1. 12. 2025'!$D$4:$D$71,"nenalezeno",0)</f>
        <v>Oddělení vyměřovací III</v>
      </c>
    </row>
    <row r="1639" spans="1:15" x14ac:dyDescent="0.25">
      <c r="A1639" s="233"/>
      <c r="B1639" s="114">
        <v>330460050</v>
      </c>
      <c r="C1639" s="115" t="s">
        <v>2061</v>
      </c>
      <c r="D1639" s="181">
        <f t="shared" si="159"/>
        <v>33</v>
      </c>
      <c r="E1639" s="181" t="str">
        <f>_xlfn.XLOOKUP(D1639,Číselník!A:A,Číselník!B:B,"nenalezeno",0)</f>
        <v>FÚ pro Zlínský kraj</v>
      </c>
      <c r="F1639" s="181">
        <f t="shared" si="160"/>
        <v>3304</v>
      </c>
      <c r="G1639" s="181" t="str">
        <f>_xlfn.XLOOKUP(F1639,'Číselník II_stav 1. 7. 2026'!A:A,'Číselník II_stav 1. 7. 2026'!B:B,"nenalezeno",0)</f>
        <v>Sekce ÚP v Kroměříži</v>
      </c>
      <c r="H1639" s="181">
        <f t="shared" si="161"/>
        <v>330460</v>
      </c>
      <c r="I1639" s="181">
        <f t="shared" si="162"/>
        <v>60050</v>
      </c>
      <c r="J1639" s="181" t="str">
        <f>'FÚ_stav 1. 7. 2026'!$A$4</f>
        <v>Ředitel FÚ</v>
      </c>
      <c r="K1639" s="181" t="s">
        <v>546</v>
      </c>
      <c r="L1639" s="181" t="str">
        <f t="shared" si="163"/>
        <v>Sekce ÚP v Kroměříži</v>
      </c>
      <c r="M1639" s="181" t="str">
        <f>_xlfn.XLOOKUP(I1639,'Sekce_ÚP_stav 1. 12. 2025'!$F$4:$F$71,'Sekce_ÚP_stav 1. 12. 2025'!$A$4:$A$71,"nenalezeno",0)</f>
        <v>Ředitel sekce ÚP</v>
      </c>
      <c r="N1639" s="181" t="str">
        <f>_xlfn.XLOOKUP(I1639,'Sekce_ÚP_stav 1. 12. 2025'!$F$4:$F$71,'Sekce_ÚP_stav 1. 12. 2025'!$C$4:$C$71,"nenalezeno",0)</f>
        <v>Odbor kontrolní</v>
      </c>
      <c r="O1639" s="181"/>
    </row>
    <row r="1640" spans="1:15" x14ac:dyDescent="0.25">
      <c r="A1640" s="233"/>
      <c r="B1640" s="114">
        <v>330460561</v>
      </c>
      <c r="C1640" s="115" t="s">
        <v>2062</v>
      </c>
      <c r="D1640" s="181">
        <f t="shared" si="159"/>
        <v>33</v>
      </c>
      <c r="E1640" s="181" t="str">
        <f>_xlfn.XLOOKUP(D1640,Číselník!A:A,Číselník!B:B,"nenalezeno",0)</f>
        <v>FÚ pro Zlínský kraj</v>
      </c>
      <c r="F1640" s="181">
        <f t="shared" si="160"/>
        <v>3304</v>
      </c>
      <c r="G1640" s="181" t="str">
        <f>_xlfn.XLOOKUP(F1640,'Číselník II_stav 1. 7. 2026'!A:A,'Číselník II_stav 1. 7. 2026'!B:B,"nenalezeno",0)</f>
        <v>Sekce ÚP v Kroměříži</v>
      </c>
      <c r="H1640" s="181">
        <f t="shared" si="161"/>
        <v>330460</v>
      </c>
      <c r="I1640" s="181">
        <f t="shared" si="162"/>
        <v>60561</v>
      </c>
      <c r="J1640" s="181" t="str">
        <f>'FÚ_stav 1. 7. 2026'!$A$4</f>
        <v>Ředitel FÚ</v>
      </c>
      <c r="K1640" s="181" t="s">
        <v>546</v>
      </c>
      <c r="L1640" s="181" t="str">
        <f t="shared" si="163"/>
        <v>Sekce ÚP v Kroměříži</v>
      </c>
      <c r="M1640" s="181" t="str">
        <f>_xlfn.XLOOKUP(I1640,'Sekce_ÚP_stav 1. 12. 2025'!$F$4:$F$71,'Sekce_ÚP_stav 1. 12. 2025'!$A$4:$A$71,"nenalezeno",0)</f>
        <v>Ředitel sekce ÚP</v>
      </c>
      <c r="N1640" s="181" t="str">
        <f>_xlfn.XLOOKUP(I1640,'Sekce_ÚP_stav 1. 12. 2025'!$F$4:$F$71,'Sekce_ÚP_stav 1. 12. 2025'!$C$4:$C$71,"nenalezeno",0)</f>
        <v>Odbor kontrolní</v>
      </c>
      <c r="O1640" s="181" t="str">
        <f>_xlfn.XLOOKUP(I1640,'Sekce_ÚP_stav 1. 12. 2025'!$F$4:$F$71,'Sekce_ÚP_stav 1. 12. 2025'!$D$4:$D$71,"nenalezeno",0)</f>
        <v>Oddělení kontrolní I</v>
      </c>
    </row>
    <row r="1641" spans="1:15" x14ac:dyDescent="0.25">
      <c r="A1641" s="233"/>
      <c r="B1641" s="114">
        <v>330460562</v>
      </c>
      <c r="C1641" s="115" t="s">
        <v>2063</v>
      </c>
      <c r="D1641" s="181">
        <f t="shared" ref="D1641:D1704" si="168">VALUE(MID(B1641,1,2))</f>
        <v>33</v>
      </c>
      <c r="E1641" s="181" t="str">
        <f>_xlfn.XLOOKUP(D1641,Číselník!A:A,Číselník!B:B,"nenalezeno",0)</f>
        <v>FÚ pro Zlínský kraj</v>
      </c>
      <c r="F1641" s="181">
        <f t="shared" ref="F1641:F1704" si="169">VALUE(MID(B1641,1,4))</f>
        <v>3304</v>
      </c>
      <c r="G1641" s="181" t="str">
        <f>_xlfn.XLOOKUP(F1641,'Číselník II_stav 1. 7. 2026'!A:A,'Číselník II_stav 1. 7. 2026'!B:B,"nenalezeno",0)</f>
        <v>Sekce ÚP v Kroměříži</v>
      </c>
      <c r="H1641" s="181">
        <f t="shared" ref="H1641:H1704" si="170">VALUE(MID(B1641,1,6))</f>
        <v>330460</v>
      </c>
      <c r="I1641" s="181">
        <f t="shared" ref="I1641:I1704" si="171">VALUE(MID(B1641,5,8))</f>
        <v>60562</v>
      </c>
      <c r="J1641" s="181" t="str">
        <f>'FÚ_stav 1. 7. 2026'!$A$4</f>
        <v>Ředitel FÚ</v>
      </c>
      <c r="K1641" s="181" t="s">
        <v>546</v>
      </c>
      <c r="L1641" s="181" t="str">
        <f t="shared" si="163"/>
        <v>Sekce ÚP v Kroměříži</v>
      </c>
      <c r="M1641" s="181" t="str">
        <f>_xlfn.XLOOKUP(I1641,'Sekce_ÚP_stav 1. 12. 2025'!$F$4:$F$71,'Sekce_ÚP_stav 1. 12. 2025'!$A$4:$A$71,"nenalezeno",0)</f>
        <v>Ředitel sekce ÚP</v>
      </c>
      <c r="N1641" s="181" t="str">
        <f>_xlfn.XLOOKUP(I1641,'Sekce_ÚP_stav 1. 12. 2025'!$F$4:$F$71,'Sekce_ÚP_stav 1. 12. 2025'!$C$4:$C$71,"nenalezeno",0)</f>
        <v>Odbor kontrolní</v>
      </c>
      <c r="O1641" s="181" t="str">
        <f>_xlfn.XLOOKUP(I1641,'Sekce_ÚP_stav 1. 12. 2025'!$F$4:$F$71,'Sekce_ÚP_stav 1. 12. 2025'!$D$4:$D$71,"nenalezeno",0)</f>
        <v>Oddělení kontrolní II</v>
      </c>
    </row>
    <row r="1642" spans="1:15" x14ac:dyDescent="0.25">
      <c r="A1642" s="233"/>
      <c r="B1642" s="114">
        <v>330460563</v>
      </c>
      <c r="C1642" s="115" t="s">
        <v>2064</v>
      </c>
      <c r="D1642" s="181">
        <f t="shared" si="168"/>
        <v>33</v>
      </c>
      <c r="E1642" s="181" t="str">
        <f>_xlfn.XLOOKUP(D1642,Číselník!A:A,Číselník!B:B,"nenalezeno",0)</f>
        <v>FÚ pro Zlínský kraj</v>
      </c>
      <c r="F1642" s="181">
        <f t="shared" si="169"/>
        <v>3304</v>
      </c>
      <c r="G1642" s="181" t="str">
        <f>_xlfn.XLOOKUP(F1642,'Číselník II_stav 1. 7. 2026'!A:A,'Číselník II_stav 1. 7. 2026'!B:B,"nenalezeno",0)</f>
        <v>Sekce ÚP v Kroměříži</v>
      </c>
      <c r="H1642" s="181">
        <f t="shared" si="170"/>
        <v>330460</v>
      </c>
      <c r="I1642" s="181">
        <f t="shared" si="171"/>
        <v>60563</v>
      </c>
      <c r="J1642" s="181" t="str">
        <f>'FÚ_stav 1. 7. 2026'!$A$4</f>
        <v>Ředitel FÚ</v>
      </c>
      <c r="K1642" s="181" t="s">
        <v>546</v>
      </c>
      <c r="L1642" s="181" t="str">
        <f t="shared" si="163"/>
        <v>Sekce ÚP v Kroměříži</v>
      </c>
      <c r="M1642" s="181" t="str">
        <f>_xlfn.XLOOKUP(I1642,'Sekce_ÚP_stav 1. 12. 2025'!$F$4:$F$71,'Sekce_ÚP_stav 1. 12. 2025'!$A$4:$A$71,"nenalezeno",0)</f>
        <v>Ředitel sekce ÚP</v>
      </c>
      <c r="N1642" s="181" t="str">
        <f>_xlfn.XLOOKUP(I1642,'Sekce_ÚP_stav 1. 12. 2025'!$F$4:$F$71,'Sekce_ÚP_stav 1. 12. 2025'!$C$4:$C$71,"nenalezeno",0)</f>
        <v>Odbor kontrolní</v>
      </c>
      <c r="O1642" s="181" t="str">
        <f>_xlfn.XLOOKUP(I1642,'Sekce_ÚP_stav 1. 12. 2025'!$F$4:$F$71,'Sekce_ÚP_stav 1. 12. 2025'!$D$4:$D$71,"nenalezeno",0)</f>
        <v>Oddělení kontrolní III</v>
      </c>
    </row>
    <row r="1643" spans="1:15" x14ac:dyDescent="0.25">
      <c r="A1643" s="233"/>
      <c r="B1643" s="114">
        <v>330900030</v>
      </c>
      <c r="C1643" s="115" t="s">
        <v>2065</v>
      </c>
      <c r="D1643" s="181">
        <f t="shared" si="168"/>
        <v>33</v>
      </c>
      <c r="E1643" s="181" t="str">
        <f>_xlfn.XLOOKUP(D1643,Číselník!A:A,Číselník!B:B,"nenalezeno",0)</f>
        <v>FÚ pro Zlínský kraj</v>
      </c>
      <c r="F1643" s="181">
        <f t="shared" si="169"/>
        <v>3309</v>
      </c>
      <c r="G1643" s="181" t="str">
        <f>_xlfn.XLOOKUP(F1643,'Číselník II_stav 1. 7. 2026'!A:A,'Číselník II_stav 1. 7. 2026'!B:B,"nenalezeno",0)</f>
        <v>Sekce ÚP v Uherském Hradišti</v>
      </c>
      <c r="H1643" s="181">
        <f t="shared" si="170"/>
        <v>330900</v>
      </c>
      <c r="I1643" s="181">
        <f t="shared" si="171"/>
        <v>30</v>
      </c>
      <c r="J1643" s="181" t="str">
        <f>'FÚ_stav 1. 7. 2026'!$A$4</f>
        <v>Ředitel FÚ</v>
      </c>
      <c r="K1643" s="181" t="s">
        <v>547</v>
      </c>
      <c r="L1643" s="181" t="str">
        <f t="shared" si="163"/>
        <v>Sekce ÚP v Uherském Hradišti</v>
      </c>
      <c r="M1643" s="181" t="str">
        <f>_xlfn.XLOOKUP(I1643,'Sekce_ÚP_stav 1. 12. 2025'!$F$4:$F$71,'Sekce_ÚP_stav 1. 12. 2025'!$A$4:$A$71,"nenalezeno",0)</f>
        <v>Ředitel sekce ÚP</v>
      </c>
      <c r="N1643" s="181"/>
      <c r="O1643" s="181"/>
    </row>
    <row r="1644" spans="1:15" x14ac:dyDescent="0.25">
      <c r="A1644" s="233"/>
      <c r="B1644" s="114">
        <v>330900065</v>
      </c>
      <c r="C1644" s="115" t="s">
        <v>2066</v>
      </c>
      <c r="D1644" s="181">
        <f t="shared" si="168"/>
        <v>33</v>
      </c>
      <c r="E1644" s="181" t="str">
        <f>_xlfn.XLOOKUP(D1644,Číselník!A:A,Číselník!B:B,"nenalezeno",0)</f>
        <v>FÚ pro Zlínský kraj</v>
      </c>
      <c r="F1644" s="181">
        <f t="shared" si="169"/>
        <v>3309</v>
      </c>
      <c r="G1644" s="181" t="str">
        <f>_xlfn.XLOOKUP(F1644,'Číselník II_stav 1. 7. 2026'!A:A,'Číselník II_stav 1. 7. 2026'!B:B,"nenalezeno",0)</f>
        <v>Sekce ÚP v Uherském Hradišti</v>
      </c>
      <c r="H1644" s="181">
        <f t="shared" si="170"/>
        <v>330900</v>
      </c>
      <c r="I1644" s="181">
        <f t="shared" si="171"/>
        <v>65</v>
      </c>
      <c r="J1644" s="181" t="str">
        <f>'FÚ_stav 1. 7. 2026'!$A$4</f>
        <v>Ředitel FÚ</v>
      </c>
      <c r="K1644" s="181" t="s">
        <v>547</v>
      </c>
      <c r="L1644" s="181" t="str">
        <f t="shared" si="163"/>
        <v>Sekce ÚP v Uherském Hradišti</v>
      </c>
      <c r="M1644" s="181" t="str">
        <f>_xlfn.XLOOKUP(I1644,'Sekce_ÚP_stav 1. 12. 2025'!$F$4:$F$71,'Sekce_ÚP_stav 1. 12. 2025'!$A$4:$A$71,"nenalezeno",0)</f>
        <v>Ředitel sekce ÚP</v>
      </c>
      <c r="N1644" s="181" t="str">
        <f>_xlfn.XLOOKUP(I1644,'Sekce_ÚP_stav 1. 12. 2025'!$F$4:$F$71,'Sekce_ÚP_stav 1. 12. 2025'!$C$4:$C$71,"nenalezeno",0)</f>
        <v>Oddělení sekretariátu a provozního zabezpečení</v>
      </c>
      <c r="O1644" s="181"/>
    </row>
    <row r="1645" spans="1:15" x14ac:dyDescent="0.25">
      <c r="A1645" s="233"/>
      <c r="B1645" s="114">
        <v>330900460</v>
      </c>
      <c r="C1645" s="115" t="s">
        <v>2067</v>
      </c>
      <c r="D1645" s="181">
        <f t="shared" si="168"/>
        <v>33</v>
      </c>
      <c r="E1645" s="181" t="str">
        <f>_xlfn.XLOOKUP(D1645,Číselník!A:A,Číselník!B:B,"nenalezeno",0)</f>
        <v>FÚ pro Zlínský kraj</v>
      </c>
      <c r="F1645" s="181">
        <f t="shared" si="169"/>
        <v>3309</v>
      </c>
      <c r="G1645" s="181" t="str">
        <f>_xlfn.XLOOKUP(F1645,'Číselník II_stav 1. 7. 2026'!A:A,'Číselník II_stav 1. 7. 2026'!B:B,"nenalezeno",0)</f>
        <v>Sekce ÚP v Uherském Hradišti</v>
      </c>
      <c r="H1645" s="181">
        <f t="shared" si="170"/>
        <v>330900</v>
      </c>
      <c r="I1645" s="181">
        <f t="shared" si="171"/>
        <v>460</v>
      </c>
      <c r="J1645" s="181" t="str">
        <f>'FÚ_stav 1. 7. 2026'!$A$4</f>
        <v>Ředitel FÚ</v>
      </c>
      <c r="K1645" s="181" t="s">
        <v>547</v>
      </c>
      <c r="L1645" s="181" t="str">
        <f t="shared" si="163"/>
        <v>Sekce ÚP v Uherském Hradišti</v>
      </c>
      <c r="M1645" s="181" t="str">
        <f>_xlfn.XLOOKUP(I1645,'Sekce_ÚP_stav 1. 12. 2025'!$F$4:$F$71,'Sekce_ÚP_stav 1. 12. 2025'!$A$4:$A$71,"nenalezeno",0)</f>
        <v>Ředitel sekce ÚP</v>
      </c>
      <c r="N1645" s="181" t="str">
        <f>_xlfn.XLOOKUP(I1645,'Sekce_ÚP_stav 1. 12. 2025'!$F$4:$F$71,'Sekce_ÚP_stav 1. 12. 2025'!$C$4:$C$71,"nenalezeno",0)</f>
        <v>Oddělení majetkových daní</v>
      </c>
      <c r="O1645" s="181"/>
    </row>
    <row r="1646" spans="1:15" x14ac:dyDescent="0.25">
      <c r="A1646" s="233"/>
      <c r="B1646" s="114">
        <v>330900510</v>
      </c>
      <c r="C1646" s="115" t="s">
        <v>2068</v>
      </c>
      <c r="D1646" s="181">
        <f t="shared" si="168"/>
        <v>33</v>
      </c>
      <c r="E1646" s="181" t="str">
        <f>_xlfn.XLOOKUP(D1646,Číselník!A:A,Číselník!B:B,"nenalezeno",0)</f>
        <v>FÚ pro Zlínský kraj</v>
      </c>
      <c r="F1646" s="181">
        <f t="shared" si="169"/>
        <v>3309</v>
      </c>
      <c r="G1646" s="181" t="str">
        <f>_xlfn.XLOOKUP(F1646,'Číselník II_stav 1. 7. 2026'!A:A,'Číselník II_stav 1. 7. 2026'!B:B,"nenalezeno",0)</f>
        <v>Sekce ÚP v Uherském Hradišti</v>
      </c>
      <c r="H1646" s="181">
        <f t="shared" si="170"/>
        <v>330900</v>
      </c>
      <c r="I1646" s="181">
        <f t="shared" si="171"/>
        <v>510</v>
      </c>
      <c r="J1646" s="181" t="str">
        <f>'FÚ_stav 1. 7. 2026'!$A$4</f>
        <v>Ředitel FÚ</v>
      </c>
      <c r="K1646" s="181" t="s">
        <v>547</v>
      </c>
      <c r="L1646" s="181" t="str">
        <f t="shared" si="163"/>
        <v>Sekce ÚP v Uherském Hradišti</v>
      </c>
      <c r="M1646" s="181" t="str">
        <f>_xlfn.XLOOKUP(I1646,'Sekce_ÚP_stav 1. 12. 2025'!$F$4:$F$71,'Sekce_ÚP_stav 1. 12. 2025'!$A$4:$A$71,"nenalezeno",0)</f>
        <v>Ředitel sekce ÚP</v>
      </c>
      <c r="N1646" s="181" t="str">
        <f>_xlfn.XLOOKUP(I1646,'Sekce_ÚP_stav 1. 12. 2025'!$F$4:$F$71,'Sekce_ÚP_stav 1. 12. 2025'!$C$4:$C$71,"nenalezeno",0)</f>
        <v>Oddělení správy registrů</v>
      </c>
      <c r="O1646" s="181"/>
    </row>
    <row r="1647" spans="1:15" x14ac:dyDescent="0.25">
      <c r="A1647" s="233"/>
      <c r="B1647" s="114">
        <v>330950050</v>
      </c>
      <c r="C1647" s="115" t="s">
        <v>2069</v>
      </c>
      <c r="D1647" s="181">
        <f t="shared" si="168"/>
        <v>33</v>
      </c>
      <c r="E1647" s="181" t="str">
        <f>_xlfn.XLOOKUP(D1647,Číselník!A:A,Číselník!B:B,"nenalezeno",0)</f>
        <v>FÚ pro Zlínský kraj</v>
      </c>
      <c r="F1647" s="181">
        <f t="shared" si="169"/>
        <v>3309</v>
      </c>
      <c r="G1647" s="181" t="str">
        <f>_xlfn.XLOOKUP(F1647,'Číselník II_stav 1. 7. 2026'!A:A,'Číselník II_stav 1. 7. 2026'!B:B,"nenalezeno",0)</f>
        <v>Sekce ÚP v Uherském Hradišti</v>
      </c>
      <c r="H1647" s="181">
        <f t="shared" si="170"/>
        <v>330950</v>
      </c>
      <c r="I1647" s="181">
        <f t="shared" si="171"/>
        <v>50050</v>
      </c>
      <c r="J1647" s="181" t="str">
        <f>'FÚ_stav 1. 7. 2026'!$A$4</f>
        <v>Ředitel FÚ</v>
      </c>
      <c r="K1647" s="181" t="s">
        <v>547</v>
      </c>
      <c r="L1647" s="181" t="str">
        <f t="shared" si="163"/>
        <v>Sekce ÚP v Uherském Hradišti</v>
      </c>
      <c r="M1647" s="181" t="str">
        <f>_xlfn.XLOOKUP(I1647,'Sekce_ÚP_stav 1. 12. 2025'!$F$4:$F$71,'Sekce_ÚP_stav 1. 12. 2025'!$A$4:$A$71,"nenalezeno",0)</f>
        <v>Ředitel sekce ÚP</v>
      </c>
      <c r="N1647" s="181" t="str">
        <f>_xlfn.XLOOKUP(I1647,'Sekce_ÚP_stav 1. 12. 2025'!$F$4:$F$71,'Sekce_ÚP_stav 1. 12. 2025'!$C$4:$C$71,"nenalezeno",0)</f>
        <v>Odbor vyměřovací</v>
      </c>
      <c r="O1647" s="181"/>
    </row>
    <row r="1648" spans="1:15" x14ac:dyDescent="0.25">
      <c r="A1648" s="233"/>
      <c r="B1648" s="114">
        <v>330950521</v>
      </c>
      <c r="C1648" s="115" t="s">
        <v>2070</v>
      </c>
      <c r="D1648" s="181">
        <f t="shared" si="168"/>
        <v>33</v>
      </c>
      <c r="E1648" s="181" t="str">
        <f>_xlfn.XLOOKUP(D1648,Číselník!A:A,Číselník!B:B,"nenalezeno",0)</f>
        <v>FÚ pro Zlínský kraj</v>
      </c>
      <c r="F1648" s="181">
        <f t="shared" si="169"/>
        <v>3309</v>
      </c>
      <c r="G1648" s="181" t="str">
        <f>_xlfn.XLOOKUP(F1648,'Číselník II_stav 1. 7. 2026'!A:A,'Číselník II_stav 1. 7. 2026'!B:B,"nenalezeno",0)</f>
        <v>Sekce ÚP v Uherském Hradišti</v>
      </c>
      <c r="H1648" s="181">
        <f t="shared" si="170"/>
        <v>330950</v>
      </c>
      <c r="I1648" s="181">
        <f t="shared" si="171"/>
        <v>50521</v>
      </c>
      <c r="J1648" s="181" t="str">
        <f>'FÚ_stav 1. 7. 2026'!$A$4</f>
        <v>Ředitel FÚ</v>
      </c>
      <c r="K1648" s="181" t="s">
        <v>547</v>
      </c>
      <c r="L1648" s="181" t="str">
        <f t="shared" si="163"/>
        <v>Sekce ÚP v Uherském Hradišti</v>
      </c>
      <c r="M1648" s="181" t="str">
        <f>_xlfn.XLOOKUP(I1648,'Sekce_ÚP_stav 1. 12. 2025'!$F$4:$F$71,'Sekce_ÚP_stav 1. 12. 2025'!$A$4:$A$71,"nenalezeno",0)</f>
        <v>Ředitel sekce ÚP</v>
      </c>
      <c r="N1648" s="181" t="str">
        <f>_xlfn.XLOOKUP(I1648,'Sekce_ÚP_stav 1. 12. 2025'!$F$4:$F$71,'Sekce_ÚP_stav 1. 12. 2025'!$C$4:$C$71,"nenalezeno",0)</f>
        <v>Odbor vyměřovací</v>
      </c>
      <c r="O1648" s="181" t="str">
        <f>_xlfn.XLOOKUP(I1648,'Sekce_ÚP_stav 1. 12. 2025'!$F$4:$F$71,'Sekce_ÚP_stav 1. 12. 2025'!$D$4:$D$71,"nenalezeno",0)</f>
        <v>Oddělení vyměřovací I</v>
      </c>
    </row>
    <row r="1649" spans="1:15" x14ac:dyDescent="0.25">
      <c r="A1649" s="233"/>
      <c r="B1649" s="114">
        <v>330950522</v>
      </c>
      <c r="C1649" s="115" t="s">
        <v>2071</v>
      </c>
      <c r="D1649" s="181">
        <f t="shared" si="168"/>
        <v>33</v>
      </c>
      <c r="E1649" s="181" t="str">
        <f>_xlfn.XLOOKUP(D1649,Číselník!A:A,Číselník!B:B,"nenalezeno",0)</f>
        <v>FÚ pro Zlínský kraj</v>
      </c>
      <c r="F1649" s="181">
        <f t="shared" si="169"/>
        <v>3309</v>
      </c>
      <c r="G1649" s="181" t="str">
        <f>_xlfn.XLOOKUP(F1649,'Číselník II_stav 1. 7. 2026'!A:A,'Číselník II_stav 1. 7. 2026'!B:B,"nenalezeno",0)</f>
        <v>Sekce ÚP v Uherském Hradišti</v>
      </c>
      <c r="H1649" s="181">
        <f t="shared" si="170"/>
        <v>330950</v>
      </c>
      <c r="I1649" s="181">
        <f t="shared" si="171"/>
        <v>50522</v>
      </c>
      <c r="J1649" s="181" t="str">
        <f>'FÚ_stav 1. 7. 2026'!$A$4</f>
        <v>Ředitel FÚ</v>
      </c>
      <c r="K1649" s="181" t="s">
        <v>547</v>
      </c>
      <c r="L1649" s="181" t="str">
        <f t="shared" si="163"/>
        <v>Sekce ÚP v Uherském Hradišti</v>
      </c>
      <c r="M1649" s="181" t="str">
        <f>_xlfn.XLOOKUP(I1649,'Sekce_ÚP_stav 1. 12. 2025'!$F$4:$F$71,'Sekce_ÚP_stav 1. 12. 2025'!$A$4:$A$71,"nenalezeno",0)</f>
        <v>Ředitel sekce ÚP</v>
      </c>
      <c r="N1649" s="181" t="str">
        <f>_xlfn.XLOOKUP(I1649,'Sekce_ÚP_stav 1. 12. 2025'!$F$4:$F$71,'Sekce_ÚP_stav 1. 12. 2025'!$C$4:$C$71,"nenalezeno",0)</f>
        <v>Odbor vyměřovací</v>
      </c>
      <c r="O1649" s="181" t="str">
        <f>_xlfn.XLOOKUP(I1649,'Sekce_ÚP_stav 1. 12. 2025'!$F$4:$F$71,'Sekce_ÚP_stav 1. 12. 2025'!$D$4:$D$71,"nenalezeno",0)</f>
        <v>Oddělení vyměřovací II</v>
      </c>
    </row>
    <row r="1650" spans="1:15" x14ac:dyDescent="0.25">
      <c r="A1650" s="233"/>
      <c r="B1650" s="114">
        <v>330950523</v>
      </c>
      <c r="C1650" s="115" t="s">
        <v>2072</v>
      </c>
      <c r="D1650" s="181">
        <f t="shared" si="168"/>
        <v>33</v>
      </c>
      <c r="E1650" s="181" t="str">
        <f>_xlfn.XLOOKUP(D1650,Číselník!A:A,Číselník!B:B,"nenalezeno",0)</f>
        <v>FÚ pro Zlínský kraj</v>
      </c>
      <c r="F1650" s="181">
        <f t="shared" si="169"/>
        <v>3309</v>
      </c>
      <c r="G1650" s="181" t="str">
        <f>_xlfn.XLOOKUP(F1650,'Číselník II_stav 1. 7. 2026'!A:A,'Číselník II_stav 1. 7. 2026'!B:B,"nenalezeno",0)</f>
        <v>Sekce ÚP v Uherském Hradišti</v>
      </c>
      <c r="H1650" s="181">
        <f t="shared" si="170"/>
        <v>330950</v>
      </c>
      <c r="I1650" s="181">
        <f t="shared" si="171"/>
        <v>50523</v>
      </c>
      <c r="J1650" s="181" t="str">
        <f>'FÚ_stav 1. 7. 2026'!$A$4</f>
        <v>Ředitel FÚ</v>
      </c>
      <c r="K1650" s="181" t="s">
        <v>547</v>
      </c>
      <c r="L1650" s="181" t="str">
        <f t="shared" si="163"/>
        <v>Sekce ÚP v Uherském Hradišti</v>
      </c>
      <c r="M1650" s="181" t="str">
        <f>_xlfn.XLOOKUP(I1650,'Sekce_ÚP_stav 1. 12. 2025'!$F$4:$F$71,'Sekce_ÚP_stav 1. 12. 2025'!$A$4:$A$71,"nenalezeno",0)</f>
        <v>Ředitel sekce ÚP</v>
      </c>
      <c r="N1650" s="181" t="str">
        <f>_xlfn.XLOOKUP(I1650,'Sekce_ÚP_stav 1. 12. 2025'!$F$4:$F$71,'Sekce_ÚP_stav 1. 12. 2025'!$C$4:$C$71,"nenalezeno",0)</f>
        <v>Odbor vyměřovací</v>
      </c>
      <c r="O1650" s="181" t="str">
        <f>_xlfn.XLOOKUP(I1650,'Sekce_ÚP_stav 1. 12. 2025'!$F$4:$F$71,'Sekce_ÚP_stav 1. 12. 2025'!$D$4:$D$71,"nenalezeno",0)</f>
        <v>Oddělení vyměřovací III</v>
      </c>
    </row>
    <row r="1651" spans="1:15" x14ac:dyDescent="0.25">
      <c r="A1651" s="233"/>
      <c r="B1651" s="114">
        <v>330950524</v>
      </c>
      <c r="C1651" s="115" t="s">
        <v>2073</v>
      </c>
      <c r="D1651" s="181">
        <f t="shared" si="168"/>
        <v>33</v>
      </c>
      <c r="E1651" s="181" t="str">
        <f>_xlfn.XLOOKUP(D1651,Číselník!A:A,Číselník!B:B,"nenalezeno",0)</f>
        <v>FÚ pro Zlínský kraj</v>
      </c>
      <c r="F1651" s="181">
        <f t="shared" si="169"/>
        <v>3309</v>
      </c>
      <c r="G1651" s="181" t="str">
        <f>_xlfn.XLOOKUP(F1651,'Číselník II_stav 1. 7. 2026'!A:A,'Číselník II_stav 1. 7. 2026'!B:B,"nenalezeno",0)</f>
        <v>Sekce ÚP v Uherském Hradišti</v>
      </c>
      <c r="H1651" s="181">
        <f t="shared" si="170"/>
        <v>330950</v>
      </c>
      <c r="I1651" s="181">
        <f t="shared" si="171"/>
        <v>50524</v>
      </c>
      <c r="J1651" s="181" t="str">
        <f>'FÚ_stav 1. 7. 2026'!$A$4</f>
        <v>Ředitel FÚ</v>
      </c>
      <c r="K1651" s="181" t="s">
        <v>547</v>
      </c>
      <c r="L1651" s="181" t="str">
        <f t="shared" si="163"/>
        <v>Sekce ÚP v Uherském Hradišti</v>
      </c>
      <c r="M1651" s="181" t="str">
        <f>_xlfn.XLOOKUP(I1651,'Sekce_ÚP_stav 1. 12. 2025'!$F$4:$F$71,'Sekce_ÚP_stav 1. 12. 2025'!$A$4:$A$71,"nenalezeno",0)</f>
        <v>Ředitel sekce ÚP</v>
      </c>
      <c r="N1651" s="181" t="str">
        <f>_xlfn.XLOOKUP(I1651,'Sekce_ÚP_stav 1. 12. 2025'!$F$4:$F$71,'Sekce_ÚP_stav 1. 12. 2025'!$C$4:$C$71,"nenalezeno",0)</f>
        <v>Odbor vyměřovací</v>
      </c>
      <c r="O1651" s="181" t="str">
        <f>_xlfn.XLOOKUP(I1651,'Sekce_ÚP_stav 1. 12. 2025'!$F$4:$F$71,'Sekce_ÚP_stav 1. 12. 2025'!$D$4:$D$71,"nenalezeno",0)</f>
        <v>Oddělení vyměřovací IV</v>
      </c>
    </row>
    <row r="1652" spans="1:15" x14ac:dyDescent="0.25">
      <c r="A1652" s="233"/>
      <c r="B1652" s="114">
        <v>330960050</v>
      </c>
      <c r="C1652" s="115" t="s">
        <v>2074</v>
      </c>
      <c r="D1652" s="181">
        <f t="shared" si="168"/>
        <v>33</v>
      </c>
      <c r="E1652" s="181" t="str">
        <f>_xlfn.XLOOKUP(D1652,Číselník!A:A,Číselník!B:B,"nenalezeno",0)</f>
        <v>FÚ pro Zlínský kraj</v>
      </c>
      <c r="F1652" s="181">
        <f t="shared" si="169"/>
        <v>3309</v>
      </c>
      <c r="G1652" s="181" t="str">
        <f>_xlfn.XLOOKUP(F1652,'Číselník II_stav 1. 7. 2026'!A:A,'Číselník II_stav 1. 7. 2026'!B:B,"nenalezeno",0)</f>
        <v>Sekce ÚP v Uherském Hradišti</v>
      </c>
      <c r="H1652" s="181">
        <f t="shared" si="170"/>
        <v>330960</v>
      </c>
      <c r="I1652" s="181">
        <f t="shared" si="171"/>
        <v>60050</v>
      </c>
      <c r="J1652" s="181" t="str">
        <f>'FÚ_stav 1. 7. 2026'!$A$4</f>
        <v>Ředitel FÚ</v>
      </c>
      <c r="K1652" s="181" t="s">
        <v>547</v>
      </c>
      <c r="L1652" s="181" t="str">
        <f t="shared" si="163"/>
        <v>Sekce ÚP v Uherském Hradišti</v>
      </c>
      <c r="M1652" s="181" t="str">
        <f>_xlfn.XLOOKUP(I1652,'Sekce_ÚP_stav 1. 12. 2025'!$F$4:$F$71,'Sekce_ÚP_stav 1. 12. 2025'!$A$4:$A$71,"nenalezeno",0)</f>
        <v>Ředitel sekce ÚP</v>
      </c>
      <c r="N1652" s="181" t="str">
        <f>_xlfn.XLOOKUP(I1652,'Sekce_ÚP_stav 1. 12. 2025'!$F$4:$F$71,'Sekce_ÚP_stav 1. 12. 2025'!$C$4:$C$71,"nenalezeno",0)</f>
        <v>Odbor kontrolní</v>
      </c>
      <c r="O1652" s="181"/>
    </row>
    <row r="1653" spans="1:15" x14ac:dyDescent="0.25">
      <c r="A1653" s="233"/>
      <c r="B1653" s="114">
        <v>330960561</v>
      </c>
      <c r="C1653" s="115" t="s">
        <v>2075</v>
      </c>
      <c r="D1653" s="181">
        <f t="shared" si="168"/>
        <v>33</v>
      </c>
      <c r="E1653" s="181" t="str">
        <f>_xlfn.XLOOKUP(D1653,Číselník!A:A,Číselník!B:B,"nenalezeno",0)</f>
        <v>FÚ pro Zlínský kraj</v>
      </c>
      <c r="F1653" s="181">
        <f t="shared" si="169"/>
        <v>3309</v>
      </c>
      <c r="G1653" s="181" t="str">
        <f>_xlfn.XLOOKUP(F1653,'Číselník II_stav 1. 7. 2026'!A:A,'Číselník II_stav 1. 7. 2026'!B:B,"nenalezeno",0)</f>
        <v>Sekce ÚP v Uherském Hradišti</v>
      </c>
      <c r="H1653" s="181">
        <f t="shared" si="170"/>
        <v>330960</v>
      </c>
      <c r="I1653" s="181">
        <f t="shared" si="171"/>
        <v>60561</v>
      </c>
      <c r="J1653" s="181" t="str">
        <f>'FÚ_stav 1. 7. 2026'!$A$4</f>
        <v>Ředitel FÚ</v>
      </c>
      <c r="K1653" s="181" t="s">
        <v>547</v>
      </c>
      <c r="L1653" s="181" t="str">
        <f t="shared" si="163"/>
        <v>Sekce ÚP v Uherském Hradišti</v>
      </c>
      <c r="M1653" s="181" t="str">
        <f>_xlfn.XLOOKUP(I1653,'Sekce_ÚP_stav 1. 12. 2025'!$F$4:$F$71,'Sekce_ÚP_stav 1. 12. 2025'!$A$4:$A$71,"nenalezeno",0)</f>
        <v>Ředitel sekce ÚP</v>
      </c>
      <c r="N1653" s="181" t="str">
        <f>_xlfn.XLOOKUP(I1653,'Sekce_ÚP_stav 1. 12. 2025'!$F$4:$F$71,'Sekce_ÚP_stav 1. 12. 2025'!$C$4:$C$71,"nenalezeno",0)</f>
        <v>Odbor kontrolní</v>
      </c>
      <c r="O1653" s="181" t="str">
        <f>_xlfn.XLOOKUP(I1653,'Sekce_ÚP_stav 1. 12. 2025'!$F$4:$F$71,'Sekce_ÚP_stav 1. 12. 2025'!$D$4:$D$71,"nenalezeno",0)</f>
        <v>Oddělení kontrolní I</v>
      </c>
    </row>
    <row r="1654" spans="1:15" x14ac:dyDescent="0.25">
      <c r="A1654" s="233"/>
      <c r="B1654" s="114">
        <v>330960562</v>
      </c>
      <c r="C1654" s="115" t="s">
        <v>2076</v>
      </c>
      <c r="D1654" s="181">
        <f t="shared" si="168"/>
        <v>33</v>
      </c>
      <c r="E1654" s="181" t="str">
        <f>_xlfn.XLOOKUP(D1654,Číselník!A:A,Číselník!B:B,"nenalezeno",0)</f>
        <v>FÚ pro Zlínský kraj</v>
      </c>
      <c r="F1654" s="181">
        <f t="shared" si="169"/>
        <v>3309</v>
      </c>
      <c r="G1654" s="181" t="str">
        <f>_xlfn.XLOOKUP(F1654,'Číselník II_stav 1. 7. 2026'!A:A,'Číselník II_stav 1. 7. 2026'!B:B,"nenalezeno",0)</f>
        <v>Sekce ÚP v Uherském Hradišti</v>
      </c>
      <c r="H1654" s="181">
        <f t="shared" si="170"/>
        <v>330960</v>
      </c>
      <c r="I1654" s="181">
        <f t="shared" si="171"/>
        <v>60562</v>
      </c>
      <c r="J1654" s="181" t="str">
        <f>'FÚ_stav 1. 7. 2026'!$A$4</f>
        <v>Ředitel FÚ</v>
      </c>
      <c r="K1654" s="181" t="s">
        <v>547</v>
      </c>
      <c r="L1654" s="181" t="str">
        <f t="shared" si="163"/>
        <v>Sekce ÚP v Uherském Hradišti</v>
      </c>
      <c r="M1654" s="181" t="str">
        <f>_xlfn.XLOOKUP(I1654,'Sekce_ÚP_stav 1. 12. 2025'!$F$4:$F$71,'Sekce_ÚP_stav 1. 12. 2025'!$A$4:$A$71,"nenalezeno",0)</f>
        <v>Ředitel sekce ÚP</v>
      </c>
      <c r="N1654" s="181" t="str">
        <f>_xlfn.XLOOKUP(I1654,'Sekce_ÚP_stav 1. 12. 2025'!$F$4:$F$71,'Sekce_ÚP_stav 1. 12. 2025'!$C$4:$C$71,"nenalezeno",0)</f>
        <v>Odbor kontrolní</v>
      </c>
      <c r="O1654" s="181" t="str">
        <f>_xlfn.XLOOKUP(I1654,'Sekce_ÚP_stav 1. 12. 2025'!$F$4:$F$71,'Sekce_ÚP_stav 1. 12. 2025'!$D$4:$D$71,"nenalezeno",0)</f>
        <v>Oddělení kontrolní II</v>
      </c>
    </row>
    <row r="1655" spans="1:15" x14ac:dyDescent="0.25">
      <c r="A1655" s="233"/>
      <c r="B1655" s="114">
        <v>330960563</v>
      </c>
      <c r="C1655" s="115" t="s">
        <v>2077</v>
      </c>
      <c r="D1655" s="181">
        <f t="shared" si="168"/>
        <v>33</v>
      </c>
      <c r="E1655" s="181" t="str">
        <f>_xlfn.XLOOKUP(D1655,Číselník!A:A,Číselník!B:B,"nenalezeno",0)</f>
        <v>FÚ pro Zlínský kraj</v>
      </c>
      <c r="F1655" s="181">
        <f t="shared" si="169"/>
        <v>3309</v>
      </c>
      <c r="G1655" s="181" t="str">
        <f>_xlfn.XLOOKUP(F1655,'Číselník II_stav 1. 7. 2026'!A:A,'Číselník II_stav 1. 7. 2026'!B:B,"nenalezeno",0)</f>
        <v>Sekce ÚP v Uherském Hradišti</v>
      </c>
      <c r="H1655" s="181">
        <f t="shared" si="170"/>
        <v>330960</v>
      </c>
      <c r="I1655" s="181">
        <f t="shared" si="171"/>
        <v>60563</v>
      </c>
      <c r="J1655" s="181" t="str">
        <f>'FÚ_stav 1. 7. 2026'!$A$4</f>
        <v>Ředitel FÚ</v>
      </c>
      <c r="K1655" s="181" t="s">
        <v>547</v>
      </c>
      <c r="L1655" s="181" t="str">
        <f t="shared" si="163"/>
        <v>Sekce ÚP v Uherském Hradišti</v>
      </c>
      <c r="M1655" s="181" t="str">
        <f>_xlfn.XLOOKUP(I1655,'Sekce_ÚP_stav 1. 12. 2025'!$F$4:$F$71,'Sekce_ÚP_stav 1. 12. 2025'!$A$4:$A$71,"nenalezeno",0)</f>
        <v>Ředitel sekce ÚP</v>
      </c>
      <c r="N1655" s="181" t="str">
        <f>_xlfn.XLOOKUP(I1655,'Sekce_ÚP_stav 1. 12. 2025'!$F$4:$F$71,'Sekce_ÚP_stav 1. 12. 2025'!$C$4:$C$71,"nenalezeno",0)</f>
        <v>Odbor kontrolní</v>
      </c>
      <c r="O1655" s="181" t="str">
        <f>_xlfn.XLOOKUP(I1655,'Sekce_ÚP_stav 1. 12. 2025'!$F$4:$F$71,'Sekce_ÚP_stav 1. 12. 2025'!$D$4:$D$71,"nenalezeno",0)</f>
        <v>Oddělení kontrolní III</v>
      </c>
    </row>
    <row r="1656" spans="1:15" x14ac:dyDescent="0.25">
      <c r="A1656" s="233"/>
      <c r="B1656" s="114">
        <v>330960564</v>
      </c>
      <c r="C1656" s="115" t="s">
        <v>2078</v>
      </c>
      <c r="D1656" s="181">
        <f t="shared" si="168"/>
        <v>33</v>
      </c>
      <c r="E1656" s="181" t="str">
        <f>_xlfn.XLOOKUP(D1656,Číselník!A:A,Číselník!B:B,"nenalezeno",0)</f>
        <v>FÚ pro Zlínský kraj</v>
      </c>
      <c r="F1656" s="181">
        <f t="shared" si="169"/>
        <v>3309</v>
      </c>
      <c r="G1656" s="181" t="str">
        <f>_xlfn.XLOOKUP(F1656,'Číselník II_stav 1. 7. 2026'!A:A,'Číselník II_stav 1. 7. 2026'!B:B,"nenalezeno",0)</f>
        <v>Sekce ÚP v Uherském Hradišti</v>
      </c>
      <c r="H1656" s="181">
        <f t="shared" si="170"/>
        <v>330960</v>
      </c>
      <c r="I1656" s="181">
        <f t="shared" si="171"/>
        <v>60564</v>
      </c>
      <c r="J1656" s="181" t="str">
        <f>'FÚ_stav 1. 7. 2026'!$A$4</f>
        <v>Ředitel FÚ</v>
      </c>
      <c r="K1656" s="181" t="s">
        <v>547</v>
      </c>
      <c r="L1656" s="181" t="str">
        <f t="shared" si="163"/>
        <v>Sekce ÚP v Uherském Hradišti</v>
      </c>
      <c r="M1656" s="181" t="str">
        <f>_xlfn.XLOOKUP(I1656,'Sekce_ÚP_stav 1. 12. 2025'!$F$4:$F$71,'Sekce_ÚP_stav 1. 12. 2025'!$A$4:$A$71,"nenalezeno",0)</f>
        <v>Ředitel sekce ÚP</v>
      </c>
      <c r="N1656" s="181" t="str">
        <f>_xlfn.XLOOKUP(I1656,'Sekce_ÚP_stav 1. 12. 2025'!$F$4:$F$71,'Sekce_ÚP_stav 1. 12. 2025'!$C$4:$C$71,"nenalezeno",0)</f>
        <v>Odbor kontrolní</v>
      </c>
      <c r="O1656" s="181" t="str">
        <f>_xlfn.XLOOKUP(I1656,'Sekce_ÚP_stav 1. 12. 2025'!$F$4:$F$71,'Sekce_ÚP_stav 1. 12. 2025'!$D$4:$D$71,"nenalezeno",0)</f>
        <v>Oddělení kontrolní IV</v>
      </c>
    </row>
    <row r="1657" spans="1:15" x14ac:dyDescent="0.25">
      <c r="A1657" s="233"/>
      <c r="B1657" s="114">
        <v>331000030</v>
      </c>
      <c r="C1657" s="115" t="s">
        <v>2079</v>
      </c>
      <c r="D1657" s="181">
        <f t="shared" si="168"/>
        <v>33</v>
      </c>
      <c r="E1657" s="181" t="str">
        <f>_xlfn.XLOOKUP(D1657,Číselník!A:A,Číselník!B:B,"nenalezeno",0)</f>
        <v>FÚ pro Zlínský kraj</v>
      </c>
      <c r="F1657" s="181">
        <f t="shared" si="169"/>
        <v>3310</v>
      </c>
      <c r="G1657" s="181" t="str">
        <f>_xlfn.XLOOKUP(F1657,'Číselník II_stav 1. 7. 2026'!A:A,'Číselník II_stav 1. 7. 2026'!B:B,"nenalezeno",0)</f>
        <v>Sekce ÚP ve Valašském Meziříčí</v>
      </c>
      <c r="H1657" s="181">
        <f t="shared" si="170"/>
        <v>331000</v>
      </c>
      <c r="I1657" s="181">
        <f t="shared" si="171"/>
        <v>30</v>
      </c>
      <c r="J1657" s="181" t="str">
        <f>'FÚ_stav 1. 7. 2026'!$A$4</f>
        <v>Ředitel FÚ</v>
      </c>
      <c r="K1657" s="181" t="s">
        <v>548</v>
      </c>
      <c r="L1657" s="181" t="str">
        <f t="shared" si="163"/>
        <v>Sekce ÚP ve Valašském Meziříčí</v>
      </c>
      <c r="M1657" s="181" t="str">
        <f>_xlfn.XLOOKUP(I1657,'Sekce_ÚP_stav 1. 12. 2025'!$F$4:$F$71,'Sekce_ÚP_stav 1. 12. 2025'!$A$4:$A$71,"nenalezeno",0)</f>
        <v>Ředitel sekce ÚP</v>
      </c>
      <c r="N1657" s="181"/>
      <c r="O1657" s="181"/>
    </row>
    <row r="1658" spans="1:15" x14ac:dyDescent="0.25">
      <c r="A1658" s="233"/>
      <c r="B1658" s="114">
        <v>331000065</v>
      </c>
      <c r="C1658" s="115" t="s">
        <v>2080</v>
      </c>
      <c r="D1658" s="181">
        <f t="shared" si="168"/>
        <v>33</v>
      </c>
      <c r="E1658" s="181" t="str">
        <f>_xlfn.XLOOKUP(D1658,Číselník!A:A,Číselník!B:B,"nenalezeno",0)</f>
        <v>FÚ pro Zlínský kraj</v>
      </c>
      <c r="F1658" s="181">
        <f t="shared" si="169"/>
        <v>3310</v>
      </c>
      <c r="G1658" s="181" t="str">
        <f>_xlfn.XLOOKUP(F1658,'Číselník II_stav 1. 7. 2026'!A:A,'Číselník II_stav 1. 7. 2026'!B:B,"nenalezeno",0)</f>
        <v>Sekce ÚP ve Valašském Meziříčí</v>
      </c>
      <c r="H1658" s="181">
        <f t="shared" si="170"/>
        <v>331000</v>
      </c>
      <c r="I1658" s="181">
        <f t="shared" si="171"/>
        <v>65</v>
      </c>
      <c r="J1658" s="181" t="str">
        <f>'FÚ_stav 1. 7. 2026'!$A$4</f>
        <v>Ředitel FÚ</v>
      </c>
      <c r="K1658" s="181" t="s">
        <v>548</v>
      </c>
      <c r="L1658" s="181" t="str">
        <f t="shared" si="163"/>
        <v>Sekce ÚP ve Valašském Meziříčí</v>
      </c>
      <c r="M1658" s="181" t="str">
        <f>_xlfn.XLOOKUP(I1658,'Sekce_ÚP_stav 1. 12. 2025'!$F$4:$F$71,'Sekce_ÚP_stav 1. 12. 2025'!$A$4:$A$71,"nenalezeno",0)</f>
        <v>Ředitel sekce ÚP</v>
      </c>
      <c r="N1658" s="181" t="str">
        <f>_xlfn.XLOOKUP(I1658,'Sekce_ÚP_stav 1. 12. 2025'!$F$4:$F$71,'Sekce_ÚP_stav 1. 12. 2025'!$C$4:$C$71,"nenalezeno",0)</f>
        <v>Oddělení sekretariátu a provozního zabezpečení</v>
      </c>
      <c r="O1658" s="181"/>
    </row>
    <row r="1659" spans="1:15" x14ac:dyDescent="0.25">
      <c r="A1659" s="233"/>
      <c r="B1659" s="114">
        <v>331000460</v>
      </c>
      <c r="C1659" s="115" t="s">
        <v>2081</v>
      </c>
      <c r="D1659" s="181">
        <f t="shared" si="168"/>
        <v>33</v>
      </c>
      <c r="E1659" s="181" t="str">
        <f>_xlfn.XLOOKUP(D1659,Číselník!A:A,Číselník!B:B,"nenalezeno",0)</f>
        <v>FÚ pro Zlínský kraj</v>
      </c>
      <c r="F1659" s="181">
        <f t="shared" si="169"/>
        <v>3310</v>
      </c>
      <c r="G1659" s="181" t="str">
        <f>_xlfn.XLOOKUP(F1659,'Číselník II_stav 1. 7. 2026'!A:A,'Číselník II_stav 1. 7. 2026'!B:B,"nenalezeno",0)</f>
        <v>Sekce ÚP ve Valašském Meziříčí</v>
      </c>
      <c r="H1659" s="181">
        <f t="shared" si="170"/>
        <v>331000</v>
      </c>
      <c r="I1659" s="181">
        <f t="shared" si="171"/>
        <v>460</v>
      </c>
      <c r="J1659" s="181" t="str">
        <f>'FÚ_stav 1. 7. 2026'!$A$4</f>
        <v>Ředitel FÚ</v>
      </c>
      <c r="K1659" s="181" t="s">
        <v>548</v>
      </c>
      <c r="L1659" s="181" t="str">
        <f t="shared" si="163"/>
        <v>Sekce ÚP ve Valašském Meziříčí</v>
      </c>
      <c r="M1659" s="181" t="str">
        <f>_xlfn.XLOOKUP(I1659,'Sekce_ÚP_stav 1. 12. 2025'!$F$4:$F$71,'Sekce_ÚP_stav 1. 12. 2025'!$A$4:$A$71,"nenalezeno",0)</f>
        <v>Ředitel sekce ÚP</v>
      </c>
      <c r="N1659" s="181" t="str">
        <f>_xlfn.XLOOKUP(I1659,'Sekce_ÚP_stav 1. 12. 2025'!$F$4:$F$71,'Sekce_ÚP_stav 1. 12. 2025'!$C$4:$C$71,"nenalezeno",0)</f>
        <v>Oddělení majetkových daní</v>
      </c>
      <c r="O1659" s="181"/>
    </row>
    <row r="1660" spans="1:15" x14ac:dyDescent="0.25">
      <c r="A1660" s="233"/>
      <c r="B1660" s="114">
        <v>331000510</v>
      </c>
      <c r="C1660" s="115" t="s">
        <v>2082</v>
      </c>
      <c r="D1660" s="181">
        <f t="shared" si="168"/>
        <v>33</v>
      </c>
      <c r="E1660" s="181" t="str">
        <f>_xlfn.XLOOKUP(D1660,Číselník!A:A,Číselník!B:B,"nenalezeno",0)</f>
        <v>FÚ pro Zlínský kraj</v>
      </c>
      <c r="F1660" s="181">
        <f t="shared" si="169"/>
        <v>3310</v>
      </c>
      <c r="G1660" s="181" t="str">
        <f>_xlfn.XLOOKUP(F1660,'Číselník II_stav 1. 7. 2026'!A:A,'Číselník II_stav 1. 7. 2026'!B:B,"nenalezeno",0)</f>
        <v>Sekce ÚP ve Valašském Meziříčí</v>
      </c>
      <c r="H1660" s="181">
        <f t="shared" si="170"/>
        <v>331000</v>
      </c>
      <c r="I1660" s="181">
        <f t="shared" si="171"/>
        <v>510</v>
      </c>
      <c r="J1660" s="181" t="str">
        <f>'FÚ_stav 1. 7. 2026'!$A$4</f>
        <v>Ředitel FÚ</v>
      </c>
      <c r="K1660" s="181" t="s">
        <v>548</v>
      </c>
      <c r="L1660" s="181" t="str">
        <f t="shared" si="163"/>
        <v>Sekce ÚP ve Valašském Meziříčí</v>
      </c>
      <c r="M1660" s="181" t="str">
        <f>_xlfn.XLOOKUP(I1660,'Sekce_ÚP_stav 1. 12. 2025'!$F$4:$F$71,'Sekce_ÚP_stav 1. 12. 2025'!$A$4:$A$71,"nenalezeno",0)</f>
        <v>Ředitel sekce ÚP</v>
      </c>
      <c r="N1660" s="181" t="str">
        <f>_xlfn.XLOOKUP(I1660,'Sekce_ÚP_stav 1. 12. 2025'!$F$4:$F$71,'Sekce_ÚP_stav 1. 12. 2025'!$C$4:$C$71,"nenalezeno",0)</f>
        <v>Oddělení správy registrů</v>
      </c>
      <c r="O1660" s="181"/>
    </row>
    <row r="1661" spans="1:15" x14ac:dyDescent="0.25">
      <c r="A1661" s="233"/>
      <c r="B1661" s="114">
        <v>331050050</v>
      </c>
      <c r="C1661" s="115" t="s">
        <v>2083</v>
      </c>
      <c r="D1661" s="181">
        <f t="shared" si="168"/>
        <v>33</v>
      </c>
      <c r="E1661" s="181" t="str">
        <f>_xlfn.XLOOKUP(D1661,Číselník!A:A,Číselník!B:B,"nenalezeno",0)</f>
        <v>FÚ pro Zlínský kraj</v>
      </c>
      <c r="F1661" s="181">
        <f t="shared" si="169"/>
        <v>3310</v>
      </c>
      <c r="G1661" s="181" t="str">
        <f>_xlfn.XLOOKUP(F1661,'Číselník II_stav 1. 7. 2026'!A:A,'Číselník II_stav 1. 7. 2026'!B:B,"nenalezeno",0)</f>
        <v>Sekce ÚP ve Valašském Meziříčí</v>
      </c>
      <c r="H1661" s="181">
        <f t="shared" si="170"/>
        <v>331050</v>
      </c>
      <c r="I1661" s="181">
        <f t="shared" si="171"/>
        <v>50050</v>
      </c>
      <c r="J1661" s="181" t="str">
        <f>'FÚ_stav 1. 7. 2026'!$A$4</f>
        <v>Ředitel FÚ</v>
      </c>
      <c r="K1661" s="181" t="s">
        <v>548</v>
      </c>
      <c r="L1661" s="181" t="str">
        <f t="shared" si="163"/>
        <v>Sekce ÚP ve Valašském Meziříčí</v>
      </c>
      <c r="M1661" s="181" t="str">
        <f>_xlfn.XLOOKUP(I1661,'Sekce_ÚP_stav 1. 12. 2025'!$F$4:$F$71,'Sekce_ÚP_stav 1. 12. 2025'!$A$4:$A$71,"nenalezeno",0)</f>
        <v>Ředitel sekce ÚP</v>
      </c>
      <c r="N1661" s="181" t="str">
        <f>_xlfn.XLOOKUP(I1661,'Sekce_ÚP_stav 1. 12. 2025'!$F$4:$F$71,'Sekce_ÚP_stav 1. 12. 2025'!$C$4:$C$71,"nenalezeno",0)</f>
        <v>Odbor vyměřovací</v>
      </c>
      <c r="O1661" s="181"/>
    </row>
    <row r="1662" spans="1:15" x14ac:dyDescent="0.25">
      <c r="A1662" s="233"/>
      <c r="B1662" s="114">
        <v>331050521</v>
      </c>
      <c r="C1662" s="115" t="s">
        <v>2084</v>
      </c>
      <c r="D1662" s="181">
        <f t="shared" si="168"/>
        <v>33</v>
      </c>
      <c r="E1662" s="181" t="str">
        <f>_xlfn.XLOOKUP(D1662,Číselník!A:A,Číselník!B:B,"nenalezeno",0)</f>
        <v>FÚ pro Zlínský kraj</v>
      </c>
      <c r="F1662" s="181">
        <f t="shared" si="169"/>
        <v>3310</v>
      </c>
      <c r="G1662" s="181" t="str">
        <f>_xlfn.XLOOKUP(F1662,'Číselník II_stav 1. 7. 2026'!A:A,'Číselník II_stav 1. 7. 2026'!B:B,"nenalezeno",0)</f>
        <v>Sekce ÚP ve Valašském Meziříčí</v>
      </c>
      <c r="H1662" s="181">
        <f t="shared" si="170"/>
        <v>331050</v>
      </c>
      <c r="I1662" s="181">
        <f t="shared" si="171"/>
        <v>50521</v>
      </c>
      <c r="J1662" s="181" t="str">
        <f>'FÚ_stav 1. 7. 2026'!$A$4</f>
        <v>Ředitel FÚ</v>
      </c>
      <c r="K1662" s="181" t="s">
        <v>548</v>
      </c>
      <c r="L1662" s="181" t="str">
        <f t="shared" si="163"/>
        <v>Sekce ÚP ve Valašském Meziříčí</v>
      </c>
      <c r="M1662" s="181" t="str">
        <f>_xlfn.XLOOKUP(I1662,'Sekce_ÚP_stav 1. 12. 2025'!$F$4:$F$71,'Sekce_ÚP_stav 1. 12. 2025'!$A$4:$A$71,"nenalezeno",0)</f>
        <v>Ředitel sekce ÚP</v>
      </c>
      <c r="N1662" s="181" t="str">
        <f>_xlfn.XLOOKUP(I1662,'Sekce_ÚP_stav 1. 12. 2025'!$F$4:$F$71,'Sekce_ÚP_stav 1. 12. 2025'!$C$4:$C$71,"nenalezeno",0)</f>
        <v>Odbor vyměřovací</v>
      </c>
      <c r="O1662" s="181" t="str">
        <f>_xlfn.XLOOKUP(I1662,'Sekce_ÚP_stav 1. 12. 2025'!$F$4:$F$71,'Sekce_ÚP_stav 1. 12. 2025'!$D$4:$D$71,"nenalezeno",0)</f>
        <v>Oddělení vyměřovací I</v>
      </c>
    </row>
    <row r="1663" spans="1:15" x14ac:dyDescent="0.25">
      <c r="A1663" s="233"/>
      <c r="B1663" s="114">
        <v>331050522</v>
      </c>
      <c r="C1663" s="115" t="s">
        <v>2085</v>
      </c>
      <c r="D1663" s="181">
        <f t="shared" si="168"/>
        <v>33</v>
      </c>
      <c r="E1663" s="181" t="str">
        <f>_xlfn.XLOOKUP(D1663,Číselník!A:A,Číselník!B:B,"nenalezeno",0)</f>
        <v>FÚ pro Zlínský kraj</v>
      </c>
      <c r="F1663" s="181">
        <f t="shared" si="169"/>
        <v>3310</v>
      </c>
      <c r="G1663" s="181" t="str">
        <f>_xlfn.XLOOKUP(F1663,'Číselník II_stav 1. 7. 2026'!A:A,'Číselník II_stav 1. 7. 2026'!B:B,"nenalezeno",0)</f>
        <v>Sekce ÚP ve Valašském Meziříčí</v>
      </c>
      <c r="H1663" s="181">
        <f t="shared" si="170"/>
        <v>331050</v>
      </c>
      <c r="I1663" s="181">
        <f t="shared" si="171"/>
        <v>50522</v>
      </c>
      <c r="J1663" s="181" t="str">
        <f>'FÚ_stav 1. 7. 2026'!$A$4</f>
        <v>Ředitel FÚ</v>
      </c>
      <c r="K1663" s="181" t="s">
        <v>548</v>
      </c>
      <c r="L1663" s="181" t="str">
        <f t="shared" si="163"/>
        <v>Sekce ÚP ve Valašském Meziříčí</v>
      </c>
      <c r="M1663" s="181" t="str">
        <f>_xlfn.XLOOKUP(I1663,'Sekce_ÚP_stav 1. 12. 2025'!$F$4:$F$71,'Sekce_ÚP_stav 1. 12. 2025'!$A$4:$A$71,"nenalezeno",0)</f>
        <v>Ředitel sekce ÚP</v>
      </c>
      <c r="N1663" s="181" t="str">
        <f>_xlfn.XLOOKUP(I1663,'Sekce_ÚP_stav 1. 12. 2025'!$F$4:$F$71,'Sekce_ÚP_stav 1. 12. 2025'!$C$4:$C$71,"nenalezeno",0)</f>
        <v>Odbor vyměřovací</v>
      </c>
      <c r="O1663" s="181" t="str">
        <f>_xlfn.XLOOKUP(I1663,'Sekce_ÚP_stav 1. 12. 2025'!$F$4:$F$71,'Sekce_ÚP_stav 1. 12. 2025'!$D$4:$D$71,"nenalezeno",0)</f>
        <v>Oddělení vyměřovací II</v>
      </c>
    </row>
    <row r="1664" spans="1:15" x14ac:dyDescent="0.25">
      <c r="A1664" s="233"/>
      <c r="B1664" s="114">
        <v>331050523</v>
      </c>
      <c r="C1664" s="115" t="s">
        <v>2086</v>
      </c>
      <c r="D1664" s="181">
        <f t="shared" si="168"/>
        <v>33</v>
      </c>
      <c r="E1664" s="181" t="str">
        <f>_xlfn.XLOOKUP(D1664,Číselník!A:A,Číselník!B:B,"nenalezeno",0)</f>
        <v>FÚ pro Zlínský kraj</v>
      </c>
      <c r="F1664" s="181">
        <f t="shared" si="169"/>
        <v>3310</v>
      </c>
      <c r="G1664" s="181" t="str">
        <f>_xlfn.XLOOKUP(F1664,'Číselník II_stav 1. 7. 2026'!A:A,'Číselník II_stav 1. 7. 2026'!B:B,"nenalezeno",0)</f>
        <v>Sekce ÚP ve Valašském Meziříčí</v>
      </c>
      <c r="H1664" s="181">
        <f t="shared" si="170"/>
        <v>331050</v>
      </c>
      <c r="I1664" s="181">
        <f t="shared" si="171"/>
        <v>50523</v>
      </c>
      <c r="J1664" s="181" t="str">
        <f>'FÚ_stav 1. 7. 2026'!$A$4</f>
        <v>Ředitel FÚ</v>
      </c>
      <c r="K1664" s="181" t="s">
        <v>548</v>
      </c>
      <c r="L1664" s="181" t="str">
        <f t="shared" si="163"/>
        <v>Sekce ÚP ve Valašském Meziříčí</v>
      </c>
      <c r="M1664" s="181" t="str">
        <f>_xlfn.XLOOKUP(I1664,'Sekce_ÚP_stav 1. 12. 2025'!$F$4:$F$71,'Sekce_ÚP_stav 1. 12. 2025'!$A$4:$A$71,"nenalezeno",0)</f>
        <v>Ředitel sekce ÚP</v>
      </c>
      <c r="N1664" s="181" t="str">
        <f>_xlfn.XLOOKUP(I1664,'Sekce_ÚP_stav 1. 12. 2025'!$F$4:$F$71,'Sekce_ÚP_stav 1. 12. 2025'!$C$4:$C$71,"nenalezeno",0)</f>
        <v>Odbor vyměřovací</v>
      </c>
      <c r="O1664" s="181" t="str">
        <f>_xlfn.XLOOKUP(I1664,'Sekce_ÚP_stav 1. 12. 2025'!$F$4:$F$71,'Sekce_ÚP_stav 1. 12. 2025'!$D$4:$D$71,"nenalezeno",0)</f>
        <v>Oddělení vyměřovací III</v>
      </c>
    </row>
    <row r="1665" spans="1:15" x14ac:dyDescent="0.25">
      <c r="A1665" s="233"/>
      <c r="B1665" s="114">
        <v>331060050</v>
      </c>
      <c r="C1665" s="115" t="s">
        <v>2087</v>
      </c>
      <c r="D1665" s="181">
        <f t="shared" si="168"/>
        <v>33</v>
      </c>
      <c r="E1665" s="181" t="str">
        <f>_xlfn.XLOOKUP(D1665,Číselník!A:A,Číselník!B:B,"nenalezeno",0)</f>
        <v>FÚ pro Zlínský kraj</v>
      </c>
      <c r="F1665" s="181">
        <f t="shared" si="169"/>
        <v>3310</v>
      </c>
      <c r="G1665" s="181" t="str">
        <f>_xlfn.XLOOKUP(F1665,'Číselník II_stav 1. 7. 2026'!A:A,'Číselník II_stav 1. 7. 2026'!B:B,"nenalezeno",0)</f>
        <v>Sekce ÚP ve Valašském Meziříčí</v>
      </c>
      <c r="H1665" s="181">
        <f t="shared" si="170"/>
        <v>331060</v>
      </c>
      <c r="I1665" s="181">
        <f t="shared" si="171"/>
        <v>60050</v>
      </c>
      <c r="J1665" s="181" t="str">
        <f>'FÚ_stav 1. 7. 2026'!$A$4</f>
        <v>Ředitel FÚ</v>
      </c>
      <c r="K1665" s="181" t="s">
        <v>548</v>
      </c>
      <c r="L1665" s="181" t="str">
        <f t="shared" si="163"/>
        <v>Sekce ÚP ve Valašském Meziříčí</v>
      </c>
      <c r="M1665" s="181" t="str">
        <f>_xlfn.XLOOKUP(I1665,'Sekce_ÚP_stav 1. 12. 2025'!$F$4:$F$71,'Sekce_ÚP_stav 1. 12. 2025'!$A$4:$A$71,"nenalezeno",0)</f>
        <v>Ředitel sekce ÚP</v>
      </c>
      <c r="N1665" s="181" t="str">
        <f>_xlfn.XLOOKUP(I1665,'Sekce_ÚP_stav 1. 12. 2025'!$F$4:$F$71,'Sekce_ÚP_stav 1. 12. 2025'!$C$4:$C$71,"nenalezeno",0)</f>
        <v>Odbor kontrolní</v>
      </c>
      <c r="O1665" s="181"/>
    </row>
    <row r="1666" spans="1:15" x14ac:dyDescent="0.25">
      <c r="A1666" s="233"/>
      <c r="B1666" s="114">
        <v>331060561</v>
      </c>
      <c r="C1666" s="115" t="s">
        <v>2088</v>
      </c>
      <c r="D1666" s="181">
        <f t="shared" si="168"/>
        <v>33</v>
      </c>
      <c r="E1666" s="181" t="str">
        <f>_xlfn.XLOOKUP(D1666,Číselník!A:A,Číselník!B:B,"nenalezeno",0)</f>
        <v>FÚ pro Zlínský kraj</v>
      </c>
      <c r="F1666" s="181">
        <f t="shared" si="169"/>
        <v>3310</v>
      </c>
      <c r="G1666" s="181" t="str">
        <f>_xlfn.XLOOKUP(F1666,'Číselník II_stav 1. 7. 2026'!A:A,'Číselník II_stav 1. 7. 2026'!B:B,"nenalezeno",0)</f>
        <v>Sekce ÚP ve Valašském Meziříčí</v>
      </c>
      <c r="H1666" s="181">
        <f t="shared" si="170"/>
        <v>331060</v>
      </c>
      <c r="I1666" s="181">
        <f t="shared" si="171"/>
        <v>60561</v>
      </c>
      <c r="J1666" s="181" t="str">
        <f>'FÚ_stav 1. 7. 2026'!$A$4</f>
        <v>Ředitel FÚ</v>
      </c>
      <c r="K1666" s="181" t="s">
        <v>548</v>
      </c>
      <c r="L1666" s="181" t="str">
        <f t="shared" si="163"/>
        <v>Sekce ÚP ve Valašském Meziříčí</v>
      </c>
      <c r="M1666" s="181" t="str">
        <f>_xlfn.XLOOKUP(I1666,'Sekce_ÚP_stav 1. 12. 2025'!$F$4:$F$71,'Sekce_ÚP_stav 1. 12. 2025'!$A$4:$A$71,"nenalezeno",0)</f>
        <v>Ředitel sekce ÚP</v>
      </c>
      <c r="N1666" s="181" t="str">
        <f>_xlfn.XLOOKUP(I1666,'Sekce_ÚP_stav 1. 12. 2025'!$F$4:$F$71,'Sekce_ÚP_stav 1. 12. 2025'!$C$4:$C$71,"nenalezeno",0)</f>
        <v>Odbor kontrolní</v>
      </c>
      <c r="O1666" s="181" t="str">
        <f>_xlfn.XLOOKUP(I1666,'Sekce_ÚP_stav 1. 12. 2025'!$F$4:$F$71,'Sekce_ÚP_stav 1. 12. 2025'!$D$4:$D$71,"nenalezeno",0)</f>
        <v>Oddělení kontrolní I</v>
      </c>
    </row>
    <row r="1667" spans="1:15" x14ac:dyDescent="0.25">
      <c r="A1667" s="233"/>
      <c r="B1667" s="114">
        <v>331060562</v>
      </c>
      <c r="C1667" s="115" t="s">
        <v>2089</v>
      </c>
      <c r="D1667" s="181">
        <f t="shared" si="168"/>
        <v>33</v>
      </c>
      <c r="E1667" s="181" t="str">
        <f>_xlfn.XLOOKUP(D1667,Číselník!A:A,Číselník!B:B,"nenalezeno",0)</f>
        <v>FÚ pro Zlínský kraj</v>
      </c>
      <c r="F1667" s="181">
        <f t="shared" si="169"/>
        <v>3310</v>
      </c>
      <c r="G1667" s="181" t="str">
        <f>_xlfn.XLOOKUP(F1667,'Číselník II_stav 1. 7. 2026'!A:A,'Číselník II_stav 1. 7. 2026'!B:B,"nenalezeno",0)</f>
        <v>Sekce ÚP ve Valašském Meziříčí</v>
      </c>
      <c r="H1667" s="181">
        <f t="shared" si="170"/>
        <v>331060</v>
      </c>
      <c r="I1667" s="181">
        <f t="shared" si="171"/>
        <v>60562</v>
      </c>
      <c r="J1667" s="181" t="str">
        <f>'FÚ_stav 1. 7. 2026'!$A$4</f>
        <v>Ředitel FÚ</v>
      </c>
      <c r="K1667" s="181" t="s">
        <v>548</v>
      </c>
      <c r="L1667" s="181" t="str">
        <f t="shared" si="163"/>
        <v>Sekce ÚP ve Valašském Meziříčí</v>
      </c>
      <c r="M1667" s="181" t="str">
        <f>_xlfn.XLOOKUP(I1667,'Sekce_ÚP_stav 1. 12. 2025'!$F$4:$F$71,'Sekce_ÚP_stav 1. 12. 2025'!$A$4:$A$71,"nenalezeno",0)</f>
        <v>Ředitel sekce ÚP</v>
      </c>
      <c r="N1667" s="181" t="str">
        <f>_xlfn.XLOOKUP(I1667,'Sekce_ÚP_stav 1. 12. 2025'!$F$4:$F$71,'Sekce_ÚP_stav 1. 12. 2025'!$C$4:$C$71,"nenalezeno",0)</f>
        <v>Odbor kontrolní</v>
      </c>
      <c r="O1667" s="181" t="str">
        <f>_xlfn.XLOOKUP(I1667,'Sekce_ÚP_stav 1. 12. 2025'!$F$4:$F$71,'Sekce_ÚP_stav 1. 12. 2025'!$D$4:$D$71,"nenalezeno",0)</f>
        <v>Oddělení kontrolní II</v>
      </c>
    </row>
    <row r="1668" spans="1:15" x14ac:dyDescent="0.25">
      <c r="A1668" s="233"/>
      <c r="B1668" s="114">
        <v>331200030</v>
      </c>
      <c r="C1668" s="115" t="s">
        <v>2090</v>
      </c>
      <c r="D1668" s="181">
        <f t="shared" si="168"/>
        <v>33</v>
      </c>
      <c r="E1668" s="181" t="str">
        <f>_xlfn.XLOOKUP(D1668,Číselník!A:A,Číselník!B:B,"nenalezeno",0)</f>
        <v>FÚ pro Zlínský kraj</v>
      </c>
      <c r="F1668" s="181">
        <f t="shared" si="169"/>
        <v>3312</v>
      </c>
      <c r="G1668" s="181" t="str">
        <f>_xlfn.XLOOKUP(F1668,'Číselník II_stav 1. 7. 2026'!A:A,'Číselník II_stav 1. 7. 2026'!B:B,"nenalezeno",0)</f>
        <v>Sekce ÚP ve Vsetíně</v>
      </c>
      <c r="H1668" s="181">
        <f t="shared" si="170"/>
        <v>331200</v>
      </c>
      <c r="I1668" s="181">
        <f t="shared" si="171"/>
        <v>30</v>
      </c>
      <c r="J1668" s="181" t="str">
        <f>'FÚ_stav 1. 7. 2026'!$A$4</f>
        <v>Ředitel FÚ</v>
      </c>
      <c r="K1668" s="181" t="s">
        <v>549</v>
      </c>
      <c r="L1668" s="181" t="str">
        <f t="shared" si="163"/>
        <v>Sekce ÚP ve Vsetíně</v>
      </c>
      <c r="M1668" s="181" t="str">
        <f>_xlfn.XLOOKUP(I1668,'Sekce_ÚP_stav 1. 12. 2025'!$F$4:$F$71,'Sekce_ÚP_stav 1. 12. 2025'!$A$4:$A$71,"nenalezeno",0)</f>
        <v>Ředitel sekce ÚP</v>
      </c>
      <c r="N1668" s="181"/>
      <c r="O1668" s="181"/>
    </row>
    <row r="1669" spans="1:15" x14ac:dyDescent="0.25">
      <c r="A1669" s="233"/>
      <c r="B1669" s="114">
        <v>331200460</v>
      </c>
      <c r="C1669" s="115" t="s">
        <v>2091</v>
      </c>
      <c r="D1669" s="181">
        <f t="shared" si="168"/>
        <v>33</v>
      </c>
      <c r="E1669" s="181" t="str">
        <f>_xlfn.XLOOKUP(D1669,Číselník!A:A,Číselník!B:B,"nenalezeno",0)</f>
        <v>FÚ pro Zlínský kraj</v>
      </c>
      <c r="F1669" s="181">
        <f t="shared" si="169"/>
        <v>3312</v>
      </c>
      <c r="G1669" s="181" t="str">
        <f>_xlfn.XLOOKUP(F1669,'Číselník II_stav 1. 7. 2026'!A:A,'Číselník II_stav 1. 7. 2026'!B:B,"nenalezeno",0)</f>
        <v>Sekce ÚP ve Vsetíně</v>
      </c>
      <c r="H1669" s="181">
        <f t="shared" si="170"/>
        <v>331200</v>
      </c>
      <c r="I1669" s="181">
        <f t="shared" si="171"/>
        <v>460</v>
      </c>
      <c r="J1669" s="181" t="str">
        <f>'FÚ_stav 1. 7. 2026'!$A$4</f>
        <v>Ředitel FÚ</v>
      </c>
      <c r="K1669" s="181" t="s">
        <v>549</v>
      </c>
      <c r="L1669" s="181" t="str">
        <f t="shared" si="163"/>
        <v>Sekce ÚP ve Vsetíně</v>
      </c>
      <c r="M1669" s="181" t="str">
        <f>_xlfn.XLOOKUP(I1669,'Sekce_ÚP_stav 1. 12. 2025'!$F$4:$F$71,'Sekce_ÚP_stav 1. 12. 2025'!$A$4:$A$71,"nenalezeno",0)</f>
        <v>Ředitel sekce ÚP</v>
      </c>
      <c r="N1669" s="181" t="str">
        <f>_xlfn.XLOOKUP(I1669,'Sekce_ÚP_stav 1. 12. 2025'!$F$4:$F$71,'Sekce_ÚP_stav 1. 12. 2025'!$C$4:$C$71,"nenalezeno",0)</f>
        <v>Oddělení majetkových daní</v>
      </c>
      <c r="O1669" s="181"/>
    </row>
    <row r="1670" spans="1:15" x14ac:dyDescent="0.25">
      <c r="A1670" s="233"/>
      <c r="B1670" s="114">
        <v>331200510</v>
      </c>
      <c r="C1670" s="115" t="s">
        <v>2092</v>
      </c>
      <c r="D1670" s="181">
        <f t="shared" si="168"/>
        <v>33</v>
      </c>
      <c r="E1670" s="181" t="str">
        <f>_xlfn.XLOOKUP(D1670,Číselník!A:A,Číselník!B:B,"nenalezeno",0)</f>
        <v>FÚ pro Zlínský kraj</v>
      </c>
      <c r="F1670" s="181">
        <f t="shared" si="169"/>
        <v>3312</v>
      </c>
      <c r="G1670" s="181" t="str">
        <f>_xlfn.XLOOKUP(F1670,'Číselník II_stav 1. 7. 2026'!A:A,'Číselník II_stav 1. 7. 2026'!B:B,"nenalezeno",0)</f>
        <v>Sekce ÚP ve Vsetíně</v>
      </c>
      <c r="H1670" s="181">
        <f t="shared" si="170"/>
        <v>331200</v>
      </c>
      <c r="I1670" s="181">
        <f t="shared" si="171"/>
        <v>510</v>
      </c>
      <c r="J1670" s="181" t="str">
        <f>'FÚ_stav 1. 7. 2026'!$A$4</f>
        <v>Ředitel FÚ</v>
      </c>
      <c r="K1670" s="181" t="s">
        <v>549</v>
      </c>
      <c r="L1670" s="181" t="str">
        <f t="shared" si="163"/>
        <v>Sekce ÚP ve Vsetíně</v>
      </c>
      <c r="M1670" s="181" t="str">
        <f>_xlfn.XLOOKUP(I1670,'Sekce_ÚP_stav 1. 12. 2025'!$F$4:$F$71,'Sekce_ÚP_stav 1. 12. 2025'!$A$4:$A$71,"nenalezeno",0)</f>
        <v>Ředitel sekce ÚP</v>
      </c>
      <c r="N1670" s="181" t="str">
        <f>_xlfn.XLOOKUP(I1670,'Sekce_ÚP_stav 1. 12. 2025'!$F$4:$F$71,'Sekce_ÚP_stav 1. 12. 2025'!$C$4:$C$71,"nenalezeno",0)</f>
        <v>Oddělení správy registrů</v>
      </c>
      <c r="O1670" s="181"/>
    </row>
    <row r="1671" spans="1:15" x14ac:dyDescent="0.25">
      <c r="A1671" s="233"/>
      <c r="B1671" s="114">
        <v>331250050</v>
      </c>
      <c r="C1671" s="115" t="s">
        <v>2093</v>
      </c>
      <c r="D1671" s="181">
        <f t="shared" si="168"/>
        <v>33</v>
      </c>
      <c r="E1671" s="181" t="str">
        <f>_xlfn.XLOOKUP(D1671,Číselník!A:A,Číselník!B:B,"nenalezeno",0)</f>
        <v>FÚ pro Zlínský kraj</v>
      </c>
      <c r="F1671" s="181">
        <f t="shared" si="169"/>
        <v>3312</v>
      </c>
      <c r="G1671" s="181" t="str">
        <f>_xlfn.XLOOKUP(F1671,'Číselník II_stav 1. 7. 2026'!A:A,'Číselník II_stav 1. 7. 2026'!B:B,"nenalezeno",0)</f>
        <v>Sekce ÚP ve Vsetíně</v>
      </c>
      <c r="H1671" s="181">
        <f t="shared" si="170"/>
        <v>331250</v>
      </c>
      <c r="I1671" s="181">
        <f t="shared" si="171"/>
        <v>50050</v>
      </c>
      <c r="J1671" s="181" t="str">
        <f>'FÚ_stav 1. 7. 2026'!$A$4</f>
        <v>Ředitel FÚ</v>
      </c>
      <c r="K1671" s="181" t="s">
        <v>549</v>
      </c>
      <c r="L1671" s="181" t="str">
        <f t="shared" si="163"/>
        <v>Sekce ÚP ve Vsetíně</v>
      </c>
      <c r="M1671" s="181" t="str">
        <f>_xlfn.XLOOKUP(I1671,'Sekce_ÚP_stav 1. 12. 2025'!$F$4:$F$71,'Sekce_ÚP_stav 1. 12. 2025'!$A$4:$A$71,"nenalezeno",0)</f>
        <v>Ředitel sekce ÚP</v>
      </c>
      <c r="N1671" s="181" t="str">
        <f>_xlfn.XLOOKUP(I1671,'Sekce_ÚP_stav 1. 12. 2025'!$F$4:$F$71,'Sekce_ÚP_stav 1. 12. 2025'!$C$4:$C$71,"nenalezeno",0)</f>
        <v>Odbor vyměřovací</v>
      </c>
      <c r="O1671" s="181"/>
    </row>
    <row r="1672" spans="1:15" x14ac:dyDescent="0.25">
      <c r="A1672" s="233"/>
      <c r="B1672" s="114">
        <v>331250521</v>
      </c>
      <c r="C1672" s="115" t="s">
        <v>2094</v>
      </c>
      <c r="D1672" s="181">
        <f t="shared" si="168"/>
        <v>33</v>
      </c>
      <c r="E1672" s="181" t="str">
        <f>_xlfn.XLOOKUP(D1672,Číselník!A:A,Číselník!B:B,"nenalezeno",0)</f>
        <v>FÚ pro Zlínský kraj</v>
      </c>
      <c r="F1672" s="181">
        <f t="shared" si="169"/>
        <v>3312</v>
      </c>
      <c r="G1672" s="181" t="str">
        <f>_xlfn.XLOOKUP(F1672,'Číselník II_stav 1. 7. 2026'!A:A,'Číselník II_stav 1. 7. 2026'!B:B,"nenalezeno",0)</f>
        <v>Sekce ÚP ve Vsetíně</v>
      </c>
      <c r="H1672" s="181">
        <f t="shared" si="170"/>
        <v>331250</v>
      </c>
      <c r="I1672" s="181">
        <f t="shared" si="171"/>
        <v>50521</v>
      </c>
      <c r="J1672" s="181" t="str">
        <f>'FÚ_stav 1. 7. 2026'!$A$4</f>
        <v>Ředitel FÚ</v>
      </c>
      <c r="K1672" s="181" t="s">
        <v>549</v>
      </c>
      <c r="L1672" s="181" t="str">
        <f t="shared" si="163"/>
        <v>Sekce ÚP ve Vsetíně</v>
      </c>
      <c r="M1672" s="181" t="str">
        <f>_xlfn.XLOOKUP(I1672,'Sekce_ÚP_stav 1. 12. 2025'!$F$4:$F$71,'Sekce_ÚP_stav 1. 12. 2025'!$A$4:$A$71,"nenalezeno",0)</f>
        <v>Ředitel sekce ÚP</v>
      </c>
      <c r="N1672" s="181" t="str">
        <f>_xlfn.XLOOKUP(I1672,'Sekce_ÚP_stav 1. 12. 2025'!$F$4:$F$71,'Sekce_ÚP_stav 1. 12. 2025'!$C$4:$C$71,"nenalezeno",0)</f>
        <v>Odbor vyměřovací</v>
      </c>
      <c r="O1672" s="181" t="str">
        <f>_xlfn.XLOOKUP(I1672,'Sekce_ÚP_stav 1. 12. 2025'!$F$4:$F$71,'Sekce_ÚP_stav 1. 12. 2025'!$D$4:$D$71,"nenalezeno",0)</f>
        <v>Oddělení vyměřovací I</v>
      </c>
    </row>
    <row r="1673" spans="1:15" x14ac:dyDescent="0.25">
      <c r="A1673" s="233"/>
      <c r="B1673" s="114">
        <v>331250522</v>
      </c>
      <c r="C1673" s="115" t="s">
        <v>2095</v>
      </c>
      <c r="D1673" s="181">
        <f t="shared" si="168"/>
        <v>33</v>
      </c>
      <c r="E1673" s="181" t="str">
        <f>_xlfn.XLOOKUP(D1673,Číselník!A:A,Číselník!B:B,"nenalezeno",0)</f>
        <v>FÚ pro Zlínský kraj</v>
      </c>
      <c r="F1673" s="181">
        <f t="shared" si="169"/>
        <v>3312</v>
      </c>
      <c r="G1673" s="181" t="str">
        <f>_xlfn.XLOOKUP(F1673,'Číselník II_stav 1. 7. 2026'!A:A,'Číselník II_stav 1. 7. 2026'!B:B,"nenalezeno",0)</f>
        <v>Sekce ÚP ve Vsetíně</v>
      </c>
      <c r="H1673" s="181">
        <f t="shared" si="170"/>
        <v>331250</v>
      </c>
      <c r="I1673" s="181">
        <f t="shared" si="171"/>
        <v>50522</v>
      </c>
      <c r="J1673" s="181" t="str">
        <f>'FÚ_stav 1. 7. 2026'!$A$4</f>
        <v>Ředitel FÚ</v>
      </c>
      <c r="K1673" s="181" t="s">
        <v>549</v>
      </c>
      <c r="L1673" s="181" t="str">
        <f t="shared" ref="L1673:L1677" si="172">$G1673</f>
        <v>Sekce ÚP ve Vsetíně</v>
      </c>
      <c r="M1673" s="181" t="str">
        <f>_xlfn.XLOOKUP(I1673,'Sekce_ÚP_stav 1. 12. 2025'!$F$4:$F$71,'Sekce_ÚP_stav 1. 12. 2025'!$A$4:$A$71,"nenalezeno",0)</f>
        <v>Ředitel sekce ÚP</v>
      </c>
      <c r="N1673" s="181" t="str">
        <f>_xlfn.XLOOKUP(I1673,'Sekce_ÚP_stav 1. 12. 2025'!$F$4:$F$71,'Sekce_ÚP_stav 1. 12. 2025'!$C$4:$C$71,"nenalezeno",0)</f>
        <v>Odbor vyměřovací</v>
      </c>
      <c r="O1673" s="181" t="str">
        <f>_xlfn.XLOOKUP(I1673,'Sekce_ÚP_stav 1. 12. 2025'!$F$4:$F$71,'Sekce_ÚP_stav 1. 12. 2025'!$D$4:$D$71,"nenalezeno",0)</f>
        <v>Oddělení vyměřovací II</v>
      </c>
    </row>
    <row r="1674" spans="1:15" x14ac:dyDescent="0.25">
      <c r="A1674" s="233"/>
      <c r="B1674" s="114">
        <v>331250523</v>
      </c>
      <c r="C1674" s="115" t="s">
        <v>2096</v>
      </c>
      <c r="D1674" s="181">
        <f t="shared" si="168"/>
        <v>33</v>
      </c>
      <c r="E1674" s="181" t="str">
        <f>_xlfn.XLOOKUP(D1674,Číselník!A:A,Číselník!B:B,"nenalezeno",0)</f>
        <v>FÚ pro Zlínský kraj</v>
      </c>
      <c r="F1674" s="181">
        <f t="shared" si="169"/>
        <v>3312</v>
      </c>
      <c r="G1674" s="181" t="str">
        <f>_xlfn.XLOOKUP(F1674,'Číselník II_stav 1. 7. 2026'!A:A,'Číselník II_stav 1. 7. 2026'!B:B,"nenalezeno",0)</f>
        <v>Sekce ÚP ve Vsetíně</v>
      </c>
      <c r="H1674" s="181">
        <f t="shared" si="170"/>
        <v>331250</v>
      </c>
      <c r="I1674" s="181">
        <f t="shared" si="171"/>
        <v>50523</v>
      </c>
      <c r="J1674" s="181" t="str">
        <f>'FÚ_stav 1. 7. 2026'!$A$4</f>
        <v>Ředitel FÚ</v>
      </c>
      <c r="K1674" s="181" t="s">
        <v>549</v>
      </c>
      <c r="L1674" s="181" t="str">
        <f t="shared" si="172"/>
        <v>Sekce ÚP ve Vsetíně</v>
      </c>
      <c r="M1674" s="181" t="str">
        <f>_xlfn.XLOOKUP(I1674,'Sekce_ÚP_stav 1. 12. 2025'!$F$4:$F$71,'Sekce_ÚP_stav 1. 12. 2025'!$A$4:$A$71,"nenalezeno",0)</f>
        <v>Ředitel sekce ÚP</v>
      </c>
      <c r="N1674" s="181" t="str">
        <f>_xlfn.XLOOKUP(I1674,'Sekce_ÚP_stav 1. 12. 2025'!$F$4:$F$71,'Sekce_ÚP_stav 1. 12. 2025'!$C$4:$C$71,"nenalezeno",0)</f>
        <v>Odbor vyměřovací</v>
      </c>
      <c r="O1674" s="181" t="str">
        <f>_xlfn.XLOOKUP(I1674,'Sekce_ÚP_stav 1. 12. 2025'!$F$4:$F$71,'Sekce_ÚP_stav 1. 12. 2025'!$D$4:$D$71,"nenalezeno",0)</f>
        <v>Oddělení vyměřovací III</v>
      </c>
    </row>
    <row r="1675" spans="1:15" x14ac:dyDescent="0.25">
      <c r="A1675" s="233"/>
      <c r="B1675" s="114">
        <v>331260050</v>
      </c>
      <c r="C1675" s="115" t="s">
        <v>2097</v>
      </c>
      <c r="D1675" s="181">
        <f t="shared" si="168"/>
        <v>33</v>
      </c>
      <c r="E1675" s="181" t="str">
        <f>_xlfn.XLOOKUP(D1675,Číselník!A:A,Číselník!B:B,"nenalezeno",0)</f>
        <v>FÚ pro Zlínský kraj</v>
      </c>
      <c r="F1675" s="181">
        <f t="shared" si="169"/>
        <v>3312</v>
      </c>
      <c r="G1675" s="181" t="str">
        <f>_xlfn.XLOOKUP(F1675,'Číselník II_stav 1. 7. 2026'!A:A,'Číselník II_stav 1. 7. 2026'!B:B,"nenalezeno",0)</f>
        <v>Sekce ÚP ve Vsetíně</v>
      </c>
      <c r="H1675" s="181">
        <f t="shared" si="170"/>
        <v>331260</v>
      </c>
      <c r="I1675" s="181">
        <f t="shared" si="171"/>
        <v>60050</v>
      </c>
      <c r="J1675" s="181" t="str">
        <f>'FÚ_stav 1. 7. 2026'!$A$4</f>
        <v>Ředitel FÚ</v>
      </c>
      <c r="K1675" s="181" t="s">
        <v>549</v>
      </c>
      <c r="L1675" s="181" t="str">
        <f t="shared" si="172"/>
        <v>Sekce ÚP ve Vsetíně</v>
      </c>
      <c r="M1675" s="181" t="str">
        <f>_xlfn.XLOOKUP(I1675,'Sekce_ÚP_stav 1. 12. 2025'!$F$4:$F$71,'Sekce_ÚP_stav 1. 12. 2025'!$A$4:$A$71,"nenalezeno",0)</f>
        <v>Ředitel sekce ÚP</v>
      </c>
      <c r="N1675" s="181" t="str">
        <f>_xlfn.XLOOKUP(I1675,'Sekce_ÚP_stav 1. 12. 2025'!$F$4:$F$71,'Sekce_ÚP_stav 1. 12. 2025'!$C$4:$C$71,"nenalezeno",0)</f>
        <v>Odbor kontrolní</v>
      </c>
      <c r="O1675" s="181"/>
    </row>
    <row r="1676" spans="1:15" x14ac:dyDescent="0.25">
      <c r="A1676" s="233"/>
      <c r="B1676" s="114">
        <v>331260561</v>
      </c>
      <c r="C1676" s="115" t="s">
        <v>2098</v>
      </c>
      <c r="D1676" s="181">
        <f t="shared" si="168"/>
        <v>33</v>
      </c>
      <c r="E1676" s="181" t="str">
        <f>_xlfn.XLOOKUP(D1676,Číselník!A:A,Číselník!B:B,"nenalezeno",0)</f>
        <v>FÚ pro Zlínský kraj</v>
      </c>
      <c r="F1676" s="181">
        <f t="shared" si="169"/>
        <v>3312</v>
      </c>
      <c r="G1676" s="181" t="str">
        <f>_xlfn.XLOOKUP(F1676,'Číselník II_stav 1. 7. 2026'!A:A,'Číselník II_stav 1. 7. 2026'!B:B,"nenalezeno",0)</f>
        <v>Sekce ÚP ve Vsetíně</v>
      </c>
      <c r="H1676" s="181">
        <f t="shared" si="170"/>
        <v>331260</v>
      </c>
      <c r="I1676" s="181">
        <f t="shared" si="171"/>
        <v>60561</v>
      </c>
      <c r="J1676" s="181" t="str">
        <f>'FÚ_stav 1. 7. 2026'!$A$4</f>
        <v>Ředitel FÚ</v>
      </c>
      <c r="K1676" s="181" t="s">
        <v>549</v>
      </c>
      <c r="L1676" s="181" t="str">
        <f t="shared" si="172"/>
        <v>Sekce ÚP ve Vsetíně</v>
      </c>
      <c r="M1676" s="181" t="str">
        <f>_xlfn.XLOOKUP(I1676,'Sekce_ÚP_stav 1. 12. 2025'!$F$4:$F$71,'Sekce_ÚP_stav 1. 12. 2025'!$A$4:$A$71,"nenalezeno",0)</f>
        <v>Ředitel sekce ÚP</v>
      </c>
      <c r="N1676" s="181" t="str">
        <f>_xlfn.XLOOKUP(I1676,'Sekce_ÚP_stav 1. 12. 2025'!$F$4:$F$71,'Sekce_ÚP_stav 1. 12. 2025'!$C$4:$C$71,"nenalezeno",0)</f>
        <v>Odbor kontrolní</v>
      </c>
      <c r="O1676" s="181" t="str">
        <f>_xlfn.XLOOKUP(I1676,'Sekce_ÚP_stav 1. 12. 2025'!$F$4:$F$71,'Sekce_ÚP_stav 1. 12. 2025'!$D$4:$D$71,"nenalezeno",0)</f>
        <v>Oddělení kontrolní I</v>
      </c>
    </row>
    <row r="1677" spans="1:15" ht="15.75" thickBot="1" x14ac:dyDescent="0.3">
      <c r="A1677" s="235"/>
      <c r="B1677" s="189">
        <v>331260562</v>
      </c>
      <c r="C1677" s="190" t="s">
        <v>2099</v>
      </c>
      <c r="D1677" s="181">
        <f t="shared" si="168"/>
        <v>33</v>
      </c>
      <c r="E1677" s="181" t="str">
        <f>_xlfn.XLOOKUP(D1677,Číselník!A:A,Číselník!B:B,"nenalezeno",0)</f>
        <v>FÚ pro Zlínský kraj</v>
      </c>
      <c r="F1677" s="181">
        <f t="shared" si="169"/>
        <v>3312</v>
      </c>
      <c r="G1677" s="181" t="str">
        <f>_xlfn.XLOOKUP(F1677,'Číselník II_stav 1. 7. 2026'!A:A,'Číselník II_stav 1. 7. 2026'!B:B,"nenalezeno",0)</f>
        <v>Sekce ÚP ve Vsetíně</v>
      </c>
      <c r="H1677" s="181">
        <f t="shared" si="170"/>
        <v>331260</v>
      </c>
      <c r="I1677" s="181">
        <f t="shared" si="171"/>
        <v>60562</v>
      </c>
      <c r="J1677" s="181" t="str">
        <f>'FÚ_stav 1. 7. 2026'!$A$4</f>
        <v>Ředitel FÚ</v>
      </c>
      <c r="K1677" s="181" t="s">
        <v>549</v>
      </c>
      <c r="L1677" s="181" t="str">
        <f t="shared" si="172"/>
        <v>Sekce ÚP ve Vsetíně</v>
      </c>
      <c r="M1677" s="181" t="str">
        <f>_xlfn.XLOOKUP(I1677,'Sekce_ÚP_stav 1. 12. 2025'!$F$4:$F$71,'Sekce_ÚP_stav 1. 12. 2025'!$A$4:$A$71,"nenalezeno",0)</f>
        <v>Ředitel sekce ÚP</v>
      </c>
      <c r="N1677" s="181" t="str">
        <f>_xlfn.XLOOKUP(I1677,'Sekce_ÚP_stav 1. 12. 2025'!$F$4:$F$71,'Sekce_ÚP_stav 1. 12. 2025'!$C$4:$C$71,"nenalezeno",0)</f>
        <v>Odbor kontrolní</v>
      </c>
      <c r="O1677" s="181" t="str">
        <f>_xlfn.XLOOKUP(I1677,'Sekce_ÚP_stav 1. 12. 2025'!$F$4:$F$71,'Sekce_ÚP_stav 1. 12. 2025'!$D$4:$D$71,"nenalezeno",0)</f>
        <v>Oddělení kontrolní II</v>
      </c>
    </row>
    <row r="1678" spans="1:15" s="72" customFormat="1" x14ac:dyDescent="0.25">
      <c r="A1678" s="232" t="s">
        <v>2100</v>
      </c>
      <c r="B1678" s="185">
        <v>400000020</v>
      </c>
      <c r="C1678" s="186" t="s">
        <v>2101</v>
      </c>
      <c r="D1678" s="181">
        <f t="shared" si="168"/>
        <v>40</v>
      </c>
      <c r="E1678" s="181" t="str">
        <f>_xlfn.XLOOKUP(D1678,Číselník!A:A,Číselník!B:B,"nenalezeno",0)</f>
        <v>SFÚ</v>
      </c>
      <c r="F1678" s="181">
        <f t="shared" si="169"/>
        <v>4000</v>
      </c>
      <c r="G1678" s="181" t="str">
        <f>_xlfn.XLOOKUP(F1678,'Číselník II_stav 1. 7. 2026'!A:A,'Číselník II_stav 1. 7. 2026'!B:B,"nenalezeno",0)</f>
        <v>SFÚ</v>
      </c>
      <c r="H1678" s="181">
        <f t="shared" si="170"/>
        <v>400000</v>
      </c>
      <c r="I1678" s="181">
        <f t="shared" si="171"/>
        <v>20</v>
      </c>
      <c r="J1678" s="193" t="str">
        <f>_xlfn.XLOOKUP(B1678,'SFÚ_stav 1. 1. 2025'!$E$4:$E$54,'SFÚ_stav 1. 1. 2025'!$A$4:$A$54,"nenalezeno",0)</f>
        <v>Ředitel SFÚ</v>
      </c>
      <c r="K1678" s="193"/>
      <c r="L1678" s="193"/>
      <c r="M1678" s="193"/>
      <c r="N1678" s="193"/>
      <c r="O1678" s="193"/>
    </row>
    <row r="1679" spans="1:15" x14ac:dyDescent="0.25">
      <c r="A1679" s="233"/>
      <c r="B1679" s="114">
        <v>400000061</v>
      </c>
      <c r="C1679" s="115" t="s">
        <v>2102</v>
      </c>
      <c r="D1679" s="181">
        <f t="shared" si="168"/>
        <v>40</v>
      </c>
      <c r="E1679" s="181" t="str">
        <f>_xlfn.XLOOKUP(D1679,Číselník!A:A,Číselník!B:B,"nenalezeno",0)</f>
        <v>SFÚ</v>
      </c>
      <c r="F1679" s="181">
        <f t="shared" si="169"/>
        <v>4000</v>
      </c>
      <c r="G1679" s="181" t="str">
        <f>_xlfn.XLOOKUP(F1679,'Číselník II_stav 1. 7. 2026'!A:A,'Číselník II_stav 1. 7. 2026'!B:B,"nenalezeno",0)</f>
        <v>SFÚ</v>
      </c>
      <c r="H1679" s="181">
        <f t="shared" si="170"/>
        <v>400000</v>
      </c>
      <c r="I1679" s="181">
        <f t="shared" si="171"/>
        <v>61</v>
      </c>
      <c r="J1679" s="193" t="str">
        <f>_xlfn.XLOOKUP(B1679,'SFÚ_stav 1. 1. 2025'!$E$4:$E$54,'SFÚ_stav 1. 1. 2025'!$A$4:$A$54,"nenalezeno",0)</f>
        <v>Ředitel SFÚ</v>
      </c>
      <c r="K1679" s="193" t="s">
        <v>259</v>
      </c>
      <c r="L1679" s="193" t="str">
        <f>_xlfn.XLOOKUP(B1679,'SFÚ_stav 1. 1. 2025'!$E$4:$E$54,'SFÚ_stav 1. 1. 2025'!$B$4:$B$54,"nenalezeno",0)</f>
        <v xml:space="preserve">Oddělení sekretariátu ředitele </v>
      </c>
      <c r="M1679" s="193"/>
      <c r="N1679" s="193"/>
      <c r="O1679" s="181"/>
    </row>
    <row r="1680" spans="1:15" x14ac:dyDescent="0.25">
      <c r="A1680" s="233"/>
      <c r="B1680" s="114">
        <v>400000062</v>
      </c>
      <c r="C1680" s="115" t="s">
        <v>2103</v>
      </c>
      <c r="D1680" s="181">
        <f t="shared" si="168"/>
        <v>40</v>
      </c>
      <c r="E1680" s="181" t="str">
        <f>_xlfn.XLOOKUP(D1680,Číselník!A:A,Číselník!B:B,"nenalezeno",0)</f>
        <v>SFÚ</v>
      </c>
      <c r="F1680" s="181">
        <f t="shared" si="169"/>
        <v>4000</v>
      </c>
      <c r="G1680" s="181" t="str">
        <f>_xlfn.XLOOKUP(F1680,'Číselník II_stav 1. 7. 2026'!A:A,'Číselník II_stav 1. 7. 2026'!B:B,"nenalezeno",0)</f>
        <v>SFÚ</v>
      </c>
      <c r="H1680" s="181">
        <f t="shared" si="170"/>
        <v>400000</v>
      </c>
      <c r="I1680" s="181">
        <f t="shared" si="171"/>
        <v>62</v>
      </c>
      <c r="J1680" s="193" t="str">
        <f>_xlfn.XLOOKUP(B1680,'SFÚ_stav 1. 1. 2025'!$E$4:$E$54,'SFÚ_stav 1. 1. 2025'!$A$4:$A$54,"nenalezeno",0)</f>
        <v>Ředitel SFÚ</v>
      </c>
      <c r="K1680" s="193" t="s">
        <v>54</v>
      </c>
      <c r="L1680" s="193" t="str">
        <f>_xlfn.XLOOKUP(B1680,'SFÚ_stav 1. 1. 2025'!$E$4:$E$54,'SFÚ_stav 1. 1. 2025'!$B$4:$B$54,"nenalezeno",0)</f>
        <v>Oddělení provozního zabezpečení</v>
      </c>
      <c r="M1680" s="193"/>
      <c r="N1680" s="193"/>
      <c r="O1680" s="181"/>
    </row>
    <row r="1681" spans="1:15" s="72" customFormat="1" x14ac:dyDescent="0.25">
      <c r="A1681" s="233"/>
      <c r="B1681" s="112">
        <v>410000040</v>
      </c>
      <c r="C1681" s="113" t="s">
        <v>2104</v>
      </c>
      <c r="D1681" s="181">
        <f t="shared" si="168"/>
        <v>41</v>
      </c>
      <c r="E1681" s="181" t="str">
        <f>_xlfn.XLOOKUP(D1681,Číselník!A:A,Číselník!B:B,"nenalezeno",0)</f>
        <v>SFÚ</v>
      </c>
      <c r="F1681" s="181">
        <f t="shared" si="169"/>
        <v>4100</v>
      </c>
      <c r="G1681" s="181" t="str">
        <f>_xlfn.XLOOKUP(F1681,'Číselník II_stav 1. 7. 2026'!A:A,'Číselník II_stav 1. 7. 2026'!B:B,"nenalezeno",0)</f>
        <v>SFÚ</v>
      </c>
      <c r="H1681" s="181">
        <f t="shared" si="170"/>
        <v>410000</v>
      </c>
      <c r="I1681" s="181">
        <f t="shared" si="171"/>
        <v>40</v>
      </c>
      <c r="J1681" s="193" t="str">
        <f>_xlfn.XLOOKUP(B1681,'SFÚ_stav 1. 1. 2025'!$E$4:$E$54,'SFÚ_stav 1. 1. 2025'!$A$4:$A$54,"nenalezeno",0)</f>
        <v>Ředitel SFÚ</v>
      </c>
      <c r="K1681" s="193" t="s">
        <v>260</v>
      </c>
      <c r="L1681" s="193" t="str">
        <f>_xlfn.XLOOKUP(B1681,'SFÚ_stav 1. 1. 2025'!$E$4:$E$54,'SFÚ_stav 1. 1. 2025'!$B$4:$B$54,"nenalezeno",0)</f>
        <v>Sekce řízení</v>
      </c>
      <c r="M1681" s="193"/>
      <c r="N1681" s="193"/>
      <c r="O1681" s="193"/>
    </row>
    <row r="1682" spans="1:15" x14ac:dyDescent="0.25">
      <c r="A1682" s="233"/>
      <c r="B1682" s="114">
        <v>410000490</v>
      </c>
      <c r="C1682" s="115" t="s">
        <v>2105</v>
      </c>
      <c r="D1682" s="181">
        <f t="shared" si="168"/>
        <v>41</v>
      </c>
      <c r="E1682" s="181" t="str">
        <f>_xlfn.XLOOKUP(D1682,Číselník!A:A,Číselník!B:B,"nenalezeno",0)</f>
        <v>SFÚ</v>
      </c>
      <c r="F1682" s="181">
        <f t="shared" si="169"/>
        <v>4100</v>
      </c>
      <c r="G1682" s="181" t="str">
        <f>_xlfn.XLOOKUP(F1682,'Číselník II_stav 1. 7. 2026'!A:A,'Číselník II_stav 1. 7. 2026'!B:B,"nenalezeno",0)</f>
        <v>SFÚ</v>
      </c>
      <c r="H1682" s="181">
        <f t="shared" si="170"/>
        <v>410000</v>
      </c>
      <c r="I1682" s="181">
        <f t="shared" si="171"/>
        <v>490</v>
      </c>
      <c r="J1682" s="193" t="str">
        <f>_xlfn.XLOOKUP(B1682,'SFÚ_stav 1. 1. 2025'!$E$4:$E$54,'SFÚ_stav 1. 1. 2025'!$A$4:$A$54,"nenalezeno",0)</f>
        <v>Ředitel SFÚ</v>
      </c>
      <c r="K1682" s="193" t="s">
        <v>260</v>
      </c>
      <c r="L1682" s="193" t="str">
        <f>_xlfn.XLOOKUP(B1682,'SFÚ_stav 1. 1. 2025'!$E$4:$E$54,'SFÚ_stav 1. 1. 2025'!$B$4:$B$54,"nenalezeno",0)</f>
        <v>Sekce řízení</v>
      </c>
      <c r="M1682" s="193" t="str">
        <f>_xlfn.XLOOKUP(B1682,'SFÚ_stav 1. 1. 2025'!$E$4:$E$54,'SFÚ_stav 1. 1. 2025'!$C$4:$C$54,"nenalezeno",0)</f>
        <v>Oddělení daňové kontroly a analytiky</v>
      </c>
      <c r="N1682" s="193"/>
      <c r="O1682" s="181"/>
    </row>
    <row r="1683" spans="1:15" x14ac:dyDescent="0.25">
      <c r="A1683" s="233"/>
      <c r="B1683" s="114">
        <v>410000705</v>
      </c>
      <c r="C1683" s="187" t="s">
        <v>2106</v>
      </c>
      <c r="D1683" s="181">
        <f t="shared" si="168"/>
        <v>41</v>
      </c>
      <c r="E1683" s="181" t="str">
        <f>_xlfn.XLOOKUP(D1683,Číselník!A:A,Číselník!B:B,"nenalezeno",0)</f>
        <v>SFÚ</v>
      </c>
      <c r="F1683" s="181">
        <f t="shared" si="169"/>
        <v>4100</v>
      </c>
      <c r="G1683" s="181" t="str">
        <f>_xlfn.XLOOKUP(F1683,'Číselník II_stav 1. 7. 2026'!A:A,'Číselník II_stav 1. 7. 2026'!B:B,"nenalezeno",0)</f>
        <v>SFÚ</v>
      </c>
      <c r="H1683" s="181">
        <f t="shared" si="170"/>
        <v>410000</v>
      </c>
      <c r="I1683" s="181">
        <f t="shared" si="171"/>
        <v>705</v>
      </c>
      <c r="J1683" s="193" t="str">
        <f>_xlfn.XLOOKUP(B1683,'SFÚ_stav 1. 1. 2025'!$E$4:$E$54,'SFÚ_stav 1. 1. 2025'!$A$4:$A$54,"nenalezeno",0)</f>
        <v>Ředitel SFÚ</v>
      </c>
      <c r="K1683" s="193" t="s">
        <v>260</v>
      </c>
      <c r="L1683" s="193" t="str">
        <f>_xlfn.XLOOKUP(B1683,'SFÚ_stav 1. 1. 2025'!$E$4:$E$54,'SFÚ_stav 1. 1. 2025'!$B$4:$B$54,"nenalezeno",0)</f>
        <v>Sekce řízení</v>
      </c>
      <c r="M1683" s="193" t="str">
        <f>_xlfn.XLOOKUP(B1683,'SFÚ_stav 1. 1. 2025'!$E$4:$E$54,'SFÚ_stav 1. 1. 2025'!$C$4:$C$54,"nenalezeno",0)</f>
        <v>Oddělení správy registrů a spisové služby</v>
      </c>
      <c r="N1683" s="193"/>
      <c r="O1683" s="181"/>
    </row>
    <row r="1684" spans="1:15" x14ac:dyDescent="0.25">
      <c r="A1684" s="233"/>
      <c r="B1684" s="114">
        <v>410010050</v>
      </c>
      <c r="C1684" s="115" t="s">
        <v>2107</v>
      </c>
      <c r="D1684" s="181">
        <f t="shared" si="168"/>
        <v>41</v>
      </c>
      <c r="E1684" s="181" t="str">
        <f>_xlfn.XLOOKUP(D1684,Číselník!A:A,Číselník!B:B,"nenalezeno",0)</f>
        <v>SFÚ</v>
      </c>
      <c r="F1684" s="181">
        <f t="shared" si="169"/>
        <v>4100</v>
      </c>
      <c r="G1684" s="181" t="str">
        <f>_xlfn.XLOOKUP(F1684,'Číselník II_stav 1. 7. 2026'!A:A,'Číselník II_stav 1. 7. 2026'!B:B,"nenalezeno",0)</f>
        <v>SFÚ</v>
      </c>
      <c r="H1684" s="181">
        <f t="shared" si="170"/>
        <v>410010</v>
      </c>
      <c r="I1684" s="181">
        <f t="shared" si="171"/>
        <v>10050</v>
      </c>
      <c r="J1684" s="193" t="str">
        <f>_xlfn.XLOOKUP(B1684,'SFÚ_stav 1. 1. 2025'!$E$4:$E$54,'SFÚ_stav 1. 1. 2025'!$A$4:$A$54,"nenalezeno",0)</f>
        <v>Ředitel SFÚ</v>
      </c>
      <c r="K1684" s="193" t="s">
        <v>260</v>
      </c>
      <c r="L1684" s="193" t="str">
        <f>_xlfn.XLOOKUP(B1684,'SFÚ_stav 1. 1. 2025'!$E$4:$E$54,'SFÚ_stav 1. 1. 2025'!$B$4:$B$54,"nenalezeno",0)</f>
        <v>Sekce řízení</v>
      </c>
      <c r="M1684" s="193" t="str">
        <f>_xlfn.XLOOKUP(B1684,'SFÚ_stav 1. 1. 2025'!$E$4:$E$54,'SFÚ_stav 1. 1. 2025'!$C$4:$C$54,"nenalezeno",0)</f>
        <v>Odbor metodiky daní</v>
      </c>
      <c r="N1684" s="193"/>
      <c r="O1684" s="181"/>
    </row>
    <row r="1685" spans="1:15" x14ac:dyDescent="0.25">
      <c r="A1685" s="233"/>
      <c r="B1685" s="114">
        <v>410010720</v>
      </c>
      <c r="C1685" s="115" t="s">
        <v>2108</v>
      </c>
      <c r="D1685" s="181">
        <f t="shared" si="168"/>
        <v>41</v>
      </c>
      <c r="E1685" s="181" t="str">
        <f>_xlfn.XLOOKUP(D1685,Číselník!A:A,Číselník!B:B,"nenalezeno",0)</f>
        <v>SFÚ</v>
      </c>
      <c r="F1685" s="181">
        <f t="shared" si="169"/>
        <v>4100</v>
      </c>
      <c r="G1685" s="181" t="str">
        <f>_xlfn.XLOOKUP(F1685,'Číselník II_stav 1. 7. 2026'!A:A,'Číselník II_stav 1. 7. 2026'!B:B,"nenalezeno",0)</f>
        <v>SFÚ</v>
      </c>
      <c r="H1685" s="181">
        <f t="shared" si="170"/>
        <v>410010</v>
      </c>
      <c r="I1685" s="181">
        <f t="shared" si="171"/>
        <v>10720</v>
      </c>
      <c r="J1685" s="193" t="str">
        <f>_xlfn.XLOOKUP(B1685,'SFÚ_stav 1. 1. 2025'!$E$4:$E$54,'SFÚ_stav 1. 1. 2025'!$A$4:$A$54,"nenalezeno",0)</f>
        <v>Ředitel SFÚ</v>
      </c>
      <c r="K1685" s="193" t="s">
        <v>260</v>
      </c>
      <c r="L1685" s="193" t="str">
        <f>_xlfn.XLOOKUP(B1685,'SFÚ_stav 1. 1. 2025'!$E$4:$E$54,'SFÚ_stav 1. 1. 2025'!$B$4:$B$54,"nenalezeno",0)</f>
        <v>Sekce řízení</v>
      </c>
      <c r="M1685" s="193" t="str">
        <f>_xlfn.XLOOKUP(B1685,'SFÚ_stav 1. 1. 2025'!$E$4:$E$54,'SFÚ_stav 1. 1. 2025'!$C$4:$C$54,"nenalezeno",0)</f>
        <v>Odbor metodiky daní</v>
      </c>
      <c r="N1685" s="193" t="str">
        <f>_xlfn.XLOOKUP(B1685,'SFÚ_stav 1. 1. 2025'!$E$4:$E$54,'SFÚ_stav 1. 1. 2025'!$D$4:$D$54,"nenalezeno",0)</f>
        <v>Oddělení metodiky daní z příjmů právnických osob</v>
      </c>
      <c r="O1685" s="181"/>
    </row>
    <row r="1686" spans="1:15" x14ac:dyDescent="0.25">
      <c r="A1686" s="233"/>
      <c r="B1686" s="114">
        <v>410010721</v>
      </c>
      <c r="C1686" s="115" t="s">
        <v>2109</v>
      </c>
      <c r="D1686" s="181">
        <f t="shared" si="168"/>
        <v>41</v>
      </c>
      <c r="E1686" s="181" t="str">
        <f>_xlfn.XLOOKUP(D1686,Číselník!A:A,Číselník!B:B,"nenalezeno",0)</f>
        <v>SFÚ</v>
      </c>
      <c r="F1686" s="181">
        <f t="shared" si="169"/>
        <v>4100</v>
      </c>
      <c r="G1686" s="181" t="str">
        <f>_xlfn.XLOOKUP(F1686,'Číselník II_stav 1. 7. 2026'!A:A,'Číselník II_stav 1. 7. 2026'!B:B,"nenalezeno",0)</f>
        <v>SFÚ</v>
      </c>
      <c r="H1686" s="181">
        <f t="shared" si="170"/>
        <v>410010</v>
      </c>
      <c r="I1686" s="181">
        <f t="shared" si="171"/>
        <v>10721</v>
      </c>
      <c r="J1686" s="193" t="str">
        <f>_xlfn.XLOOKUP(B1686,'SFÚ_stav 1. 1. 2025'!$E$4:$E$54,'SFÚ_stav 1. 1. 2025'!$A$4:$A$54,"nenalezeno",0)</f>
        <v>Ředitel SFÚ</v>
      </c>
      <c r="K1686" s="193" t="s">
        <v>260</v>
      </c>
      <c r="L1686" s="193" t="str">
        <f>_xlfn.XLOOKUP(B1686,'SFÚ_stav 1. 1. 2025'!$E$4:$E$54,'SFÚ_stav 1. 1. 2025'!$B$4:$B$54,"nenalezeno",0)</f>
        <v>Sekce řízení</v>
      </c>
      <c r="M1686" s="193" t="str">
        <f>_xlfn.XLOOKUP(B1686,'SFÚ_stav 1. 1. 2025'!$E$4:$E$54,'SFÚ_stav 1. 1. 2025'!$C$4:$C$54,"nenalezeno",0)</f>
        <v>Odbor metodiky daní</v>
      </c>
      <c r="N1686" s="193" t="str">
        <f>_xlfn.XLOOKUP(B1686,'SFÚ_stav 1. 1. 2025'!$E$4:$E$54,'SFÚ_stav 1. 1. 2025'!$D$4:$D$54,"nenalezeno",0)</f>
        <v>Oddělení metodiky nepřímých daní</v>
      </c>
      <c r="O1686" s="181"/>
    </row>
    <row r="1687" spans="1:15" x14ac:dyDescent="0.25">
      <c r="A1687" s="233"/>
      <c r="B1687" s="114">
        <v>410010722</v>
      </c>
      <c r="C1687" s="115" t="s">
        <v>2110</v>
      </c>
      <c r="D1687" s="181">
        <f t="shared" si="168"/>
        <v>41</v>
      </c>
      <c r="E1687" s="181" t="str">
        <f>_xlfn.XLOOKUP(D1687,Číselník!A:A,Číselník!B:B,"nenalezeno",0)</f>
        <v>SFÚ</v>
      </c>
      <c r="F1687" s="181">
        <f t="shared" si="169"/>
        <v>4100</v>
      </c>
      <c r="G1687" s="181" t="str">
        <f>_xlfn.XLOOKUP(F1687,'Číselník II_stav 1. 7. 2026'!A:A,'Číselník II_stav 1. 7. 2026'!B:B,"nenalezeno",0)</f>
        <v>SFÚ</v>
      </c>
      <c r="H1687" s="181">
        <f t="shared" si="170"/>
        <v>410010</v>
      </c>
      <c r="I1687" s="181">
        <f t="shared" si="171"/>
        <v>10722</v>
      </c>
      <c r="J1687" s="193" t="str">
        <f>_xlfn.XLOOKUP(B1687,'SFÚ_stav 1. 1. 2025'!$E$4:$E$54,'SFÚ_stav 1. 1. 2025'!$A$4:$A$54,"nenalezeno",0)</f>
        <v>Ředitel SFÚ</v>
      </c>
      <c r="K1687" s="193" t="s">
        <v>260</v>
      </c>
      <c r="L1687" s="193" t="str">
        <f>_xlfn.XLOOKUP(B1687,'SFÚ_stav 1. 1. 2025'!$E$4:$E$54,'SFÚ_stav 1. 1. 2025'!$B$4:$B$54,"nenalezeno",0)</f>
        <v>Sekce řízení</v>
      </c>
      <c r="M1687" s="193" t="str">
        <f>_xlfn.XLOOKUP(B1687,'SFÚ_stav 1. 1. 2025'!$E$4:$E$54,'SFÚ_stav 1. 1. 2025'!$C$4:$C$54,"nenalezeno",0)</f>
        <v>Odbor metodiky daní</v>
      </c>
      <c r="N1687" s="193" t="str">
        <f>_xlfn.XLOOKUP(B1687,'SFÚ_stav 1. 1. 2025'!$E$4:$E$54,'SFÚ_stav 1. 1. 2025'!$D$4:$D$54,"nenalezeno",0)</f>
        <v>Oddělení metodiky správy daní</v>
      </c>
      <c r="O1687" s="181"/>
    </row>
    <row r="1688" spans="1:15" x14ac:dyDescent="0.25">
      <c r="A1688" s="233"/>
      <c r="B1688" s="114">
        <v>410010723</v>
      </c>
      <c r="C1688" s="115" t="s">
        <v>2111</v>
      </c>
      <c r="D1688" s="181">
        <f t="shared" si="168"/>
        <v>41</v>
      </c>
      <c r="E1688" s="181" t="str">
        <f>_xlfn.XLOOKUP(D1688,Číselník!A:A,Číselník!B:B,"nenalezeno",0)</f>
        <v>SFÚ</v>
      </c>
      <c r="F1688" s="181">
        <f t="shared" si="169"/>
        <v>4100</v>
      </c>
      <c r="G1688" s="181" t="str">
        <f>_xlfn.XLOOKUP(F1688,'Číselník II_stav 1. 7. 2026'!A:A,'Číselník II_stav 1. 7. 2026'!B:B,"nenalezeno",0)</f>
        <v>SFÚ</v>
      </c>
      <c r="H1688" s="181">
        <f t="shared" si="170"/>
        <v>410010</v>
      </c>
      <c r="I1688" s="181">
        <f t="shared" si="171"/>
        <v>10723</v>
      </c>
      <c r="J1688" s="193" t="str">
        <f>_xlfn.XLOOKUP(B1688,'SFÚ_stav 1. 1. 2025'!$E$4:$E$54,'SFÚ_stav 1. 1. 2025'!$A$4:$A$54,"nenalezeno",0)</f>
        <v>Ředitel SFÚ</v>
      </c>
      <c r="K1688" s="193" t="s">
        <v>260</v>
      </c>
      <c r="L1688" s="193" t="str">
        <f>_xlfn.XLOOKUP(B1688,'SFÚ_stav 1. 1. 2025'!$E$4:$E$54,'SFÚ_stav 1. 1. 2025'!$B$4:$B$54,"nenalezeno",0)</f>
        <v>Sekce řízení</v>
      </c>
      <c r="M1688" s="193" t="str">
        <f>_xlfn.XLOOKUP(B1688,'SFÚ_stav 1. 1. 2025'!$E$4:$E$54,'SFÚ_stav 1. 1. 2025'!$C$4:$C$54,"nenalezeno",0)</f>
        <v>Odbor metodiky daní</v>
      </c>
      <c r="N1688" s="193" t="str">
        <f>_xlfn.XLOOKUP(B1688,'SFÚ_stav 1. 1. 2025'!$E$4:$E$54,'SFÚ_stav 1. 1. 2025'!$D$4:$D$54,"nenalezeno",0)</f>
        <v>Oddělení metodiky ostatních agend</v>
      </c>
      <c r="O1688" s="181"/>
    </row>
    <row r="1689" spans="1:15" x14ac:dyDescent="0.25">
      <c r="A1689" s="233"/>
      <c r="B1689" s="114">
        <v>410012050</v>
      </c>
      <c r="C1689" s="115" t="s">
        <v>2112</v>
      </c>
      <c r="D1689" s="181">
        <f t="shared" si="168"/>
        <v>41</v>
      </c>
      <c r="E1689" s="181" t="str">
        <f>_xlfn.XLOOKUP(D1689,Číselník!A:A,Číselník!B:B,"nenalezeno",0)</f>
        <v>SFÚ</v>
      </c>
      <c r="F1689" s="181">
        <f t="shared" si="169"/>
        <v>4100</v>
      </c>
      <c r="G1689" s="181" t="str">
        <f>_xlfn.XLOOKUP(F1689,'Číselník II_stav 1. 7. 2026'!A:A,'Číselník II_stav 1. 7. 2026'!B:B,"nenalezeno",0)</f>
        <v>SFÚ</v>
      </c>
      <c r="H1689" s="181">
        <f t="shared" si="170"/>
        <v>410012</v>
      </c>
      <c r="I1689" s="181">
        <f t="shared" si="171"/>
        <v>12050</v>
      </c>
      <c r="J1689" s="193" t="str">
        <f>_xlfn.XLOOKUP(B1689,'SFÚ_stav 1. 1. 2025'!$E$4:$E$54,'SFÚ_stav 1. 1. 2025'!$A$4:$A$54,"nenalezeno",0)</f>
        <v>Ředitel SFÚ</v>
      </c>
      <c r="K1689" s="193" t="s">
        <v>260</v>
      </c>
      <c r="L1689" s="193" t="str">
        <f>_xlfn.XLOOKUP(B1689,'SFÚ_stav 1. 1. 2025'!$E$4:$E$54,'SFÚ_stav 1. 1. 2025'!$B$4:$B$54,"nenalezeno",0)</f>
        <v>Sekce řízení</v>
      </c>
      <c r="M1689" s="193" t="str">
        <f>_xlfn.XLOOKUP(B1689,'SFÚ_stav 1. 1. 2025'!$E$4:$E$54,'SFÚ_stav 1. 1. 2025'!$C$4:$C$54,"nenalezeno",0)</f>
        <v>Odbor evidence a vymáhání daní</v>
      </c>
      <c r="N1689" s="193"/>
      <c r="O1689" s="181"/>
    </row>
    <row r="1690" spans="1:15" x14ac:dyDescent="0.25">
      <c r="A1690" s="233"/>
      <c r="B1690" s="114">
        <v>410012410</v>
      </c>
      <c r="C1690" s="115" t="s">
        <v>2113</v>
      </c>
      <c r="D1690" s="181">
        <f t="shared" si="168"/>
        <v>41</v>
      </c>
      <c r="E1690" s="181" t="str">
        <f>_xlfn.XLOOKUP(D1690,Číselník!A:A,Číselník!B:B,"nenalezeno",0)</f>
        <v>SFÚ</v>
      </c>
      <c r="F1690" s="181">
        <f t="shared" si="169"/>
        <v>4100</v>
      </c>
      <c r="G1690" s="181" t="str">
        <f>_xlfn.XLOOKUP(F1690,'Číselník II_stav 1. 7. 2026'!A:A,'Číselník II_stav 1. 7. 2026'!B:B,"nenalezeno",0)</f>
        <v>SFÚ</v>
      </c>
      <c r="H1690" s="181">
        <f t="shared" si="170"/>
        <v>410012</v>
      </c>
      <c r="I1690" s="181">
        <f t="shared" si="171"/>
        <v>12410</v>
      </c>
      <c r="J1690" s="193" t="str">
        <f>_xlfn.XLOOKUP(B1690,'SFÚ_stav 1. 1. 2025'!$E$4:$E$54,'SFÚ_stav 1. 1. 2025'!$A$4:$A$54,"nenalezeno",0)</f>
        <v>Ředitel SFÚ</v>
      </c>
      <c r="K1690" s="193" t="s">
        <v>260</v>
      </c>
      <c r="L1690" s="193" t="str">
        <f>_xlfn.XLOOKUP(B1690,'SFÚ_stav 1. 1. 2025'!$E$4:$E$54,'SFÚ_stav 1. 1. 2025'!$B$4:$B$54,"nenalezeno",0)</f>
        <v>Sekce řízení</v>
      </c>
      <c r="M1690" s="193" t="str">
        <f>_xlfn.XLOOKUP(B1690,'SFÚ_stav 1. 1. 2025'!$E$4:$E$54,'SFÚ_stav 1. 1. 2025'!$C$4:$C$54,"nenalezeno",0)</f>
        <v>Odbor evidence a vymáhání daní</v>
      </c>
      <c r="N1690" s="193" t="str">
        <f>_xlfn.XLOOKUP(B1690,'SFÚ_stav 1. 1. 2025'!$E$4:$E$54,'SFÚ_stav 1. 1. 2025'!$D$4:$D$54,"nenalezeno",0)</f>
        <v>Oddělení evidence daní</v>
      </c>
      <c r="O1690" s="181"/>
    </row>
    <row r="1691" spans="1:15" x14ac:dyDescent="0.25">
      <c r="A1691" s="233"/>
      <c r="B1691" s="114">
        <v>410012711</v>
      </c>
      <c r="C1691" s="115" t="s">
        <v>2114</v>
      </c>
      <c r="D1691" s="181">
        <f t="shared" si="168"/>
        <v>41</v>
      </c>
      <c r="E1691" s="181" t="str">
        <f>_xlfn.XLOOKUP(D1691,Číselník!A:A,Číselník!B:B,"nenalezeno",0)</f>
        <v>SFÚ</v>
      </c>
      <c r="F1691" s="181">
        <f t="shared" si="169"/>
        <v>4100</v>
      </c>
      <c r="G1691" s="181" t="str">
        <f>_xlfn.XLOOKUP(F1691,'Číselník II_stav 1. 7. 2026'!A:A,'Číselník II_stav 1. 7. 2026'!B:B,"nenalezeno",0)</f>
        <v>SFÚ</v>
      </c>
      <c r="H1691" s="181">
        <f t="shared" si="170"/>
        <v>410012</v>
      </c>
      <c r="I1691" s="181">
        <f t="shared" si="171"/>
        <v>12711</v>
      </c>
      <c r="J1691" s="193" t="str">
        <f>_xlfn.XLOOKUP(B1691,'SFÚ_stav 1. 1. 2025'!$E$4:$E$54,'SFÚ_stav 1. 1. 2025'!$A$4:$A$54,"nenalezeno",0)</f>
        <v>Ředitel SFÚ</v>
      </c>
      <c r="K1691" s="193" t="s">
        <v>260</v>
      </c>
      <c r="L1691" s="193" t="str">
        <f>_xlfn.XLOOKUP(B1691,'SFÚ_stav 1. 1. 2025'!$E$4:$E$54,'SFÚ_stav 1. 1. 2025'!$B$4:$B$54,"nenalezeno",0)</f>
        <v>Sekce řízení</v>
      </c>
      <c r="M1691" s="193" t="str">
        <f>_xlfn.XLOOKUP(B1691,'SFÚ_stav 1. 1. 2025'!$E$4:$E$54,'SFÚ_stav 1. 1. 2025'!$C$4:$C$54,"nenalezeno",0)</f>
        <v>Odbor evidence a vymáhání daní</v>
      </c>
      <c r="N1691" s="193" t="str">
        <f>_xlfn.XLOOKUP(B1691,'SFÚ_stav 1. 1. 2025'!$E$4:$E$54,'SFÚ_stav 1. 1. 2025'!$D$4:$D$54,"nenalezeno",0)</f>
        <v>Oddělení správy osobních daňových účtů I</v>
      </c>
      <c r="O1691" s="181"/>
    </row>
    <row r="1692" spans="1:15" x14ac:dyDescent="0.25">
      <c r="A1692" s="233"/>
      <c r="B1692" s="114">
        <v>410012712</v>
      </c>
      <c r="C1692" s="115" t="s">
        <v>2115</v>
      </c>
      <c r="D1692" s="181">
        <f t="shared" si="168"/>
        <v>41</v>
      </c>
      <c r="E1692" s="181" t="str">
        <f>_xlfn.XLOOKUP(D1692,Číselník!A:A,Číselník!B:B,"nenalezeno",0)</f>
        <v>SFÚ</v>
      </c>
      <c r="F1692" s="181">
        <f t="shared" si="169"/>
        <v>4100</v>
      </c>
      <c r="G1692" s="181" t="str">
        <f>_xlfn.XLOOKUP(F1692,'Číselník II_stav 1. 7. 2026'!A:A,'Číselník II_stav 1. 7. 2026'!B:B,"nenalezeno",0)</f>
        <v>SFÚ</v>
      </c>
      <c r="H1692" s="181">
        <f t="shared" si="170"/>
        <v>410012</v>
      </c>
      <c r="I1692" s="181">
        <f t="shared" si="171"/>
        <v>12712</v>
      </c>
      <c r="J1692" s="193" t="str">
        <f>_xlfn.XLOOKUP(B1692,'SFÚ_stav 1. 1. 2025'!$E$4:$E$54,'SFÚ_stav 1. 1. 2025'!$A$4:$A$54,"nenalezeno",0)</f>
        <v>Ředitel SFÚ</v>
      </c>
      <c r="K1692" s="193" t="s">
        <v>260</v>
      </c>
      <c r="L1692" s="193" t="str">
        <f>_xlfn.XLOOKUP(B1692,'SFÚ_stav 1. 1. 2025'!$E$4:$E$54,'SFÚ_stav 1. 1. 2025'!$B$4:$B$54,"nenalezeno",0)</f>
        <v>Sekce řízení</v>
      </c>
      <c r="M1692" s="193" t="str">
        <f>_xlfn.XLOOKUP(B1692,'SFÚ_stav 1. 1. 2025'!$E$4:$E$54,'SFÚ_stav 1. 1. 2025'!$C$4:$C$54,"nenalezeno",0)</f>
        <v>Odbor evidence a vymáhání daní</v>
      </c>
      <c r="N1692" s="193" t="str">
        <f>_xlfn.XLOOKUP(B1692,'SFÚ_stav 1. 1. 2025'!$E$4:$E$54,'SFÚ_stav 1. 1. 2025'!$D$4:$D$54,"nenalezeno",0)</f>
        <v>Oddělení správy osobních daňových účtů II</v>
      </c>
      <c r="O1692" s="181"/>
    </row>
    <row r="1693" spans="1:15" x14ac:dyDescent="0.25">
      <c r="A1693" s="233"/>
      <c r="B1693" s="114">
        <v>410012715</v>
      </c>
      <c r="C1693" s="115" t="s">
        <v>2116</v>
      </c>
      <c r="D1693" s="181">
        <f t="shared" si="168"/>
        <v>41</v>
      </c>
      <c r="E1693" s="181" t="str">
        <f>_xlfn.XLOOKUP(D1693,Číselník!A:A,Číselník!B:B,"nenalezeno",0)</f>
        <v>SFÚ</v>
      </c>
      <c r="F1693" s="181">
        <f t="shared" si="169"/>
        <v>4100</v>
      </c>
      <c r="G1693" s="181" t="str">
        <f>_xlfn.XLOOKUP(F1693,'Číselník II_stav 1. 7. 2026'!A:A,'Číselník II_stav 1. 7. 2026'!B:B,"nenalezeno",0)</f>
        <v>SFÚ</v>
      </c>
      <c r="H1693" s="181">
        <f t="shared" si="170"/>
        <v>410012</v>
      </c>
      <c r="I1693" s="181">
        <f t="shared" si="171"/>
        <v>12715</v>
      </c>
      <c r="J1693" s="193" t="str">
        <f>_xlfn.XLOOKUP(B1693,'SFÚ_stav 1. 1. 2025'!$E$4:$E$54,'SFÚ_stav 1. 1. 2025'!$A$4:$A$54,"nenalezeno",0)</f>
        <v>Ředitel SFÚ</v>
      </c>
      <c r="K1693" s="193" t="s">
        <v>260</v>
      </c>
      <c r="L1693" s="193" t="str">
        <f>_xlfn.XLOOKUP(B1693,'SFÚ_stav 1. 1. 2025'!$E$4:$E$54,'SFÚ_stav 1. 1. 2025'!$B$4:$B$54,"nenalezeno",0)</f>
        <v>Sekce řízení</v>
      </c>
      <c r="M1693" s="193" t="str">
        <f>_xlfn.XLOOKUP(B1693,'SFÚ_stav 1. 1. 2025'!$E$4:$E$54,'SFÚ_stav 1. 1. 2025'!$C$4:$C$54,"nenalezeno",0)</f>
        <v>Odbor evidence a vymáhání daní</v>
      </c>
      <c r="N1693" s="193" t="str">
        <f>_xlfn.XLOOKUP(B1693,'SFÚ_stav 1. 1. 2025'!$E$4:$E$54,'SFÚ_stav 1. 1. 2025'!$D$4:$D$54,"nenalezeno",0)</f>
        <v>Oddělení správy daňových pohledávek</v>
      </c>
      <c r="O1693" s="181"/>
    </row>
    <row r="1694" spans="1:15" s="72" customFormat="1" x14ac:dyDescent="0.25">
      <c r="A1694" s="233"/>
      <c r="B1694" s="112">
        <v>420000040</v>
      </c>
      <c r="C1694" s="113" t="s">
        <v>2117</v>
      </c>
      <c r="D1694" s="181">
        <f t="shared" si="168"/>
        <v>42</v>
      </c>
      <c r="E1694" s="181" t="str">
        <f>_xlfn.XLOOKUP(D1694,Číselník!A:A,Číselník!B:B,"nenalezeno",0)</f>
        <v>SFÚ</v>
      </c>
      <c r="F1694" s="181">
        <f t="shared" si="169"/>
        <v>4200</v>
      </c>
      <c r="G1694" s="181" t="str">
        <f>_xlfn.XLOOKUP(F1694,'Číselník II_stav 1. 7. 2026'!A:A,'Číselník II_stav 1. 7. 2026'!B:B,"nenalezeno",0)</f>
        <v>SFÚ</v>
      </c>
      <c r="H1694" s="181">
        <f t="shared" si="170"/>
        <v>420000</v>
      </c>
      <c r="I1694" s="181">
        <f t="shared" si="171"/>
        <v>40</v>
      </c>
      <c r="J1694" s="193" t="str">
        <f>_xlfn.XLOOKUP(B1694,'SFÚ_stav 1. 1. 2025'!$E$4:$E$54,'SFÚ_stav 1. 1. 2025'!$A$4:$A$54,"nenalezeno",0)</f>
        <v>Ředitel SFÚ</v>
      </c>
      <c r="K1694" s="193" t="s">
        <v>270</v>
      </c>
      <c r="L1694" s="193" t="str">
        <f>_xlfn.XLOOKUP(B1694,'SFÚ_stav 1. 1. 2025'!$E$4:$E$54,'SFÚ_stav 1. 1. 2025'!$B$4:$B$54,"nenalezeno",0)</f>
        <v>Sekce výkonu daní I</v>
      </c>
      <c r="M1694" s="193"/>
      <c r="N1694" s="193"/>
      <c r="O1694" s="193"/>
    </row>
    <row r="1695" spans="1:15" x14ac:dyDescent="0.25">
      <c r="A1695" s="233"/>
      <c r="B1695" s="114">
        <v>420013050</v>
      </c>
      <c r="C1695" s="115" t="s">
        <v>2118</v>
      </c>
      <c r="D1695" s="181">
        <f t="shared" si="168"/>
        <v>42</v>
      </c>
      <c r="E1695" s="181" t="str">
        <f>_xlfn.XLOOKUP(D1695,Číselník!A:A,Číselník!B:B,"nenalezeno",0)</f>
        <v>SFÚ</v>
      </c>
      <c r="F1695" s="181">
        <f t="shared" si="169"/>
        <v>4200</v>
      </c>
      <c r="G1695" s="181" t="str">
        <f>_xlfn.XLOOKUP(F1695,'Číselník II_stav 1. 7. 2026'!A:A,'Číselník II_stav 1. 7. 2026'!B:B,"nenalezeno",0)</f>
        <v>SFÚ</v>
      </c>
      <c r="H1695" s="181">
        <f t="shared" si="170"/>
        <v>420013</v>
      </c>
      <c r="I1695" s="181">
        <f t="shared" si="171"/>
        <v>13050</v>
      </c>
      <c r="J1695" s="193" t="str">
        <f>_xlfn.XLOOKUP(B1695,'SFÚ_stav 1. 1. 2025'!$E$4:$E$54,'SFÚ_stav 1. 1. 2025'!$A$4:$A$54,"nenalezeno",0)</f>
        <v>Ředitel SFÚ</v>
      </c>
      <c r="K1695" s="193" t="s">
        <v>270</v>
      </c>
      <c r="L1695" s="193" t="str">
        <f>_xlfn.XLOOKUP(B1695,'SFÚ_stav 1. 1. 2025'!$E$4:$E$54,'SFÚ_stav 1. 1. 2025'!$B$4:$B$54,"nenalezeno",0)</f>
        <v>Sekce výkonu daní I</v>
      </c>
      <c r="M1695" s="193" t="str">
        <f>_xlfn.XLOOKUP(B1695,'SFÚ_stav 1. 1. 2025'!$E$4:$E$54,'SFÚ_stav 1. 1. 2025'!$C$4:$C$54,"nenalezeno",0)</f>
        <v>Odbor výkonu daní pro finanční sektor</v>
      </c>
      <c r="N1695" s="193"/>
      <c r="O1695" s="181"/>
    </row>
    <row r="1696" spans="1:15" x14ac:dyDescent="0.25">
      <c r="A1696" s="233"/>
      <c r="B1696" s="114">
        <v>420013781</v>
      </c>
      <c r="C1696" s="115" t="s">
        <v>2119</v>
      </c>
      <c r="D1696" s="181">
        <f t="shared" si="168"/>
        <v>42</v>
      </c>
      <c r="E1696" s="181" t="str">
        <f>_xlfn.XLOOKUP(D1696,Číselník!A:A,Číselník!B:B,"nenalezeno",0)</f>
        <v>SFÚ</v>
      </c>
      <c r="F1696" s="181">
        <f t="shared" si="169"/>
        <v>4200</v>
      </c>
      <c r="G1696" s="181" t="str">
        <f>_xlfn.XLOOKUP(F1696,'Číselník II_stav 1. 7. 2026'!A:A,'Číselník II_stav 1. 7. 2026'!B:B,"nenalezeno",0)</f>
        <v>SFÚ</v>
      </c>
      <c r="H1696" s="181">
        <f t="shared" si="170"/>
        <v>420013</v>
      </c>
      <c r="I1696" s="181">
        <f t="shared" si="171"/>
        <v>13781</v>
      </c>
      <c r="J1696" s="193" t="str">
        <f>_xlfn.XLOOKUP(B1696,'SFÚ_stav 1. 1. 2025'!$E$4:$E$54,'SFÚ_stav 1. 1. 2025'!$A$4:$A$54,"nenalezeno",0)</f>
        <v>Ředitel SFÚ</v>
      </c>
      <c r="K1696" s="193" t="s">
        <v>270</v>
      </c>
      <c r="L1696" s="193" t="str">
        <f>_xlfn.XLOOKUP(B1696,'SFÚ_stav 1. 1. 2025'!$E$4:$E$54,'SFÚ_stav 1. 1. 2025'!$B$4:$B$54,"nenalezeno",0)</f>
        <v>Sekce výkonu daní I</v>
      </c>
      <c r="M1696" s="193" t="str">
        <f>_xlfn.XLOOKUP(B1696,'SFÚ_stav 1. 1. 2025'!$E$4:$E$54,'SFÚ_stav 1. 1. 2025'!$C$4:$C$54,"nenalezeno",0)</f>
        <v>Odbor výkonu daní pro finanční sektor</v>
      </c>
      <c r="N1696" s="193" t="str">
        <f>_xlfn.XLOOKUP(B1696,'SFÚ_stav 1. 1. 2025'!$E$4:$E$54,'SFÚ_stav 1. 1. 2025'!$D$4:$D$54,"nenalezeno",0)</f>
        <v>Oddělení výkonu daní pro finanční sektor I</v>
      </c>
      <c r="O1696" s="181"/>
    </row>
    <row r="1697" spans="1:15" x14ac:dyDescent="0.25">
      <c r="A1697" s="233"/>
      <c r="B1697" s="114">
        <v>420013782</v>
      </c>
      <c r="C1697" s="115" t="s">
        <v>2120</v>
      </c>
      <c r="D1697" s="181">
        <f t="shared" si="168"/>
        <v>42</v>
      </c>
      <c r="E1697" s="181" t="str">
        <f>_xlfn.XLOOKUP(D1697,Číselník!A:A,Číselník!B:B,"nenalezeno",0)</f>
        <v>SFÚ</v>
      </c>
      <c r="F1697" s="181">
        <f t="shared" si="169"/>
        <v>4200</v>
      </c>
      <c r="G1697" s="181" t="str">
        <f>_xlfn.XLOOKUP(F1697,'Číselník II_stav 1. 7. 2026'!A:A,'Číselník II_stav 1. 7. 2026'!B:B,"nenalezeno",0)</f>
        <v>SFÚ</v>
      </c>
      <c r="H1697" s="181">
        <f t="shared" si="170"/>
        <v>420013</v>
      </c>
      <c r="I1697" s="181">
        <f t="shared" si="171"/>
        <v>13782</v>
      </c>
      <c r="J1697" s="193" t="str">
        <f>_xlfn.XLOOKUP(B1697,'SFÚ_stav 1. 1. 2025'!$E$4:$E$54,'SFÚ_stav 1. 1. 2025'!$A$4:$A$54,"nenalezeno",0)</f>
        <v>Ředitel SFÚ</v>
      </c>
      <c r="K1697" s="193" t="s">
        <v>270</v>
      </c>
      <c r="L1697" s="193" t="str">
        <f>_xlfn.XLOOKUP(B1697,'SFÚ_stav 1. 1. 2025'!$E$4:$E$54,'SFÚ_stav 1. 1. 2025'!$B$4:$B$54,"nenalezeno",0)</f>
        <v>Sekce výkonu daní I</v>
      </c>
      <c r="M1697" s="193" t="str">
        <f>_xlfn.XLOOKUP(B1697,'SFÚ_stav 1. 1. 2025'!$E$4:$E$54,'SFÚ_stav 1. 1. 2025'!$C$4:$C$54,"nenalezeno",0)</f>
        <v>Odbor výkonu daní pro finanční sektor</v>
      </c>
      <c r="N1697" s="193" t="str">
        <f>_xlfn.XLOOKUP(B1697,'SFÚ_stav 1. 1. 2025'!$E$4:$E$54,'SFÚ_stav 1. 1. 2025'!$D$4:$D$54,"nenalezeno",0)</f>
        <v>Oddělení výkonu daní pro finanční sektor II</v>
      </c>
      <c r="O1697" s="181"/>
    </row>
    <row r="1698" spans="1:15" x14ac:dyDescent="0.25">
      <c r="A1698" s="233"/>
      <c r="B1698" s="114">
        <v>420020050</v>
      </c>
      <c r="C1698" s="115" t="s">
        <v>2121</v>
      </c>
      <c r="D1698" s="181">
        <f t="shared" si="168"/>
        <v>42</v>
      </c>
      <c r="E1698" s="181" t="str">
        <f>_xlfn.XLOOKUP(D1698,Číselník!A:A,Číselník!B:B,"nenalezeno",0)</f>
        <v>SFÚ</v>
      </c>
      <c r="F1698" s="181">
        <f t="shared" si="169"/>
        <v>4200</v>
      </c>
      <c r="G1698" s="181" t="str">
        <f>_xlfn.XLOOKUP(F1698,'Číselník II_stav 1. 7. 2026'!A:A,'Číselník II_stav 1. 7. 2026'!B:B,"nenalezeno",0)</f>
        <v>SFÚ</v>
      </c>
      <c r="H1698" s="181">
        <f t="shared" si="170"/>
        <v>420020</v>
      </c>
      <c r="I1698" s="181">
        <f t="shared" si="171"/>
        <v>20050</v>
      </c>
      <c r="J1698" s="193" t="str">
        <f>_xlfn.XLOOKUP(B1698,'SFÚ_stav 1. 1. 2025'!$E$4:$E$54,'SFÚ_stav 1. 1. 2025'!$A$4:$A$54,"nenalezeno",0)</f>
        <v>Ředitel SFÚ</v>
      </c>
      <c r="K1698" s="193" t="s">
        <v>270</v>
      </c>
      <c r="L1698" s="193" t="str">
        <f>_xlfn.XLOOKUP(B1698,'SFÚ_stav 1. 1. 2025'!$E$4:$E$54,'SFÚ_stav 1. 1. 2025'!$B$4:$B$54,"nenalezeno",0)</f>
        <v>Sekce výkonu daní I</v>
      </c>
      <c r="M1698" s="193" t="str">
        <f>_xlfn.XLOOKUP(B1698,'SFÚ_stav 1. 1. 2025'!$E$4:$E$54,'SFÚ_stav 1. 1. 2025'!$C$4:$C$54,"nenalezeno",0)</f>
        <v>Odbor výkonu daní</v>
      </c>
      <c r="N1698" s="193"/>
      <c r="O1698" s="181"/>
    </row>
    <row r="1699" spans="1:15" x14ac:dyDescent="0.25">
      <c r="A1699" s="233"/>
      <c r="B1699" s="114">
        <v>423220791</v>
      </c>
      <c r="C1699" s="115" t="s">
        <v>2122</v>
      </c>
      <c r="D1699" s="181">
        <f t="shared" si="168"/>
        <v>42</v>
      </c>
      <c r="E1699" s="181" t="str">
        <f>_xlfn.XLOOKUP(D1699,Číselník!A:A,Číselník!B:B,"nenalezeno",0)</f>
        <v>SFÚ</v>
      </c>
      <c r="F1699" s="181">
        <f t="shared" si="169"/>
        <v>4232</v>
      </c>
      <c r="G1699" s="181" t="str">
        <f>_xlfn.XLOOKUP(F1699,'Číselník II_stav 1. 7. 2026'!A:A,'Číselník II_stav 1. 7. 2026'!B:B,"nenalezeno",0)</f>
        <v>SFÚ</v>
      </c>
      <c r="H1699" s="181">
        <f t="shared" si="170"/>
        <v>423220</v>
      </c>
      <c r="I1699" s="181">
        <f t="shared" si="171"/>
        <v>20791</v>
      </c>
      <c r="J1699" s="193" t="str">
        <f>_xlfn.XLOOKUP(B1699,'SFÚ_stav 1. 1. 2025'!$E$4:$E$54,'SFÚ_stav 1. 1. 2025'!$A$4:$A$54,"nenalezeno",0)</f>
        <v>Ředitel SFÚ</v>
      </c>
      <c r="K1699" s="193" t="s">
        <v>270</v>
      </c>
      <c r="L1699" s="193" t="str">
        <f>_xlfn.XLOOKUP(B1699,'SFÚ_stav 1. 1. 2025'!$E$4:$E$54,'SFÚ_stav 1. 1. 2025'!$B$4:$B$54,"nenalezeno",0)</f>
        <v>Sekce výkonu daní I</v>
      </c>
      <c r="M1699" s="193" t="str">
        <f>_xlfn.XLOOKUP(B1699,'SFÚ_stav 1. 1. 2025'!$E$4:$E$54,'SFÚ_stav 1. 1. 2025'!$C$4:$C$54,"nenalezeno",0)</f>
        <v>Odbor výkonu daní</v>
      </c>
      <c r="N1699" s="193" t="str">
        <f>_xlfn.XLOOKUP(B1699,'SFÚ_stav 1. 1. 2025'!$E$4:$E$54,'SFÚ_stav 1. 1. 2025'!$D$4:$D$54,"nenalezeno",0)</f>
        <v>Oddělení výkonu daní I</v>
      </c>
      <c r="O1699" s="181"/>
    </row>
    <row r="1700" spans="1:15" x14ac:dyDescent="0.25">
      <c r="A1700" s="233"/>
      <c r="B1700" s="114">
        <v>423220792</v>
      </c>
      <c r="C1700" s="115" t="s">
        <v>2123</v>
      </c>
      <c r="D1700" s="181">
        <f t="shared" si="168"/>
        <v>42</v>
      </c>
      <c r="E1700" s="181" t="str">
        <f>_xlfn.XLOOKUP(D1700,Číselník!A:A,Číselník!B:B,"nenalezeno",0)</f>
        <v>SFÚ</v>
      </c>
      <c r="F1700" s="181">
        <f t="shared" si="169"/>
        <v>4232</v>
      </c>
      <c r="G1700" s="181" t="str">
        <f>_xlfn.XLOOKUP(F1700,'Číselník II_stav 1. 7. 2026'!A:A,'Číselník II_stav 1. 7. 2026'!B:B,"nenalezeno",0)</f>
        <v>SFÚ</v>
      </c>
      <c r="H1700" s="181">
        <f t="shared" si="170"/>
        <v>423220</v>
      </c>
      <c r="I1700" s="181">
        <f t="shared" si="171"/>
        <v>20792</v>
      </c>
      <c r="J1700" s="193" t="str">
        <f>_xlfn.XLOOKUP(B1700,'SFÚ_stav 1. 1. 2025'!$E$4:$E$54,'SFÚ_stav 1. 1. 2025'!$A$4:$A$54,"nenalezeno",0)</f>
        <v>Ředitel SFÚ</v>
      </c>
      <c r="K1700" s="193" t="s">
        <v>270</v>
      </c>
      <c r="L1700" s="193" t="str">
        <f>_xlfn.XLOOKUP(B1700,'SFÚ_stav 1. 1. 2025'!$E$4:$E$54,'SFÚ_stav 1. 1. 2025'!$B$4:$B$54,"nenalezeno",0)</f>
        <v>Sekce výkonu daní I</v>
      </c>
      <c r="M1700" s="193" t="str">
        <f>_xlfn.XLOOKUP(B1700,'SFÚ_stav 1. 1. 2025'!$E$4:$E$54,'SFÚ_stav 1. 1. 2025'!$C$4:$C$54,"nenalezeno",0)</f>
        <v>Odbor výkonu daní</v>
      </c>
      <c r="N1700" s="193" t="str">
        <f>_xlfn.XLOOKUP(B1700,'SFÚ_stav 1. 1. 2025'!$E$4:$E$54,'SFÚ_stav 1. 1. 2025'!$D$4:$D$54,"nenalezeno",0)</f>
        <v>Oddělení výkonu daní II</v>
      </c>
      <c r="O1700" s="181"/>
    </row>
    <row r="1701" spans="1:15" x14ac:dyDescent="0.25">
      <c r="A1701" s="233"/>
      <c r="B1701" s="114">
        <v>420030050</v>
      </c>
      <c r="C1701" s="115" t="s">
        <v>2124</v>
      </c>
      <c r="D1701" s="181">
        <f t="shared" si="168"/>
        <v>42</v>
      </c>
      <c r="E1701" s="181" t="str">
        <f>_xlfn.XLOOKUP(D1701,Číselník!A:A,Číselník!B:B,"nenalezeno",0)</f>
        <v>SFÚ</v>
      </c>
      <c r="F1701" s="181">
        <f t="shared" si="169"/>
        <v>4200</v>
      </c>
      <c r="G1701" s="181" t="str">
        <f>_xlfn.XLOOKUP(F1701,'Číselník II_stav 1. 7. 2026'!A:A,'Číselník II_stav 1. 7. 2026'!B:B,"nenalezeno",0)</f>
        <v>SFÚ</v>
      </c>
      <c r="H1701" s="181">
        <f t="shared" si="170"/>
        <v>420030</v>
      </c>
      <c r="I1701" s="181">
        <f t="shared" si="171"/>
        <v>30050</v>
      </c>
      <c r="J1701" s="193" t="str">
        <f>_xlfn.XLOOKUP(B1701,'SFÚ_stav 1. 1. 2025'!$E$4:$E$54,'SFÚ_stav 1. 1. 2025'!$A$4:$A$54,"nenalezeno",0)</f>
        <v>Ředitel SFÚ</v>
      </c>
      <c r="K1701" s="193" t="s">
        <v>270</v>
      </c>
      <c r="L1701" s="193" t="str">
        <f>_xlfn.XLOOKUP(B1701,'SFÚ_stav 1. 1. 2025'!$E$4:$E$54,'SFÚ_stav 1. 1. 2025'!$B$4:$B$54,"nenalezeno",0)</f>
        <v>Sekce výkonu daní I</v>
      </c>
      <c r="M1701" s="193" t="str">
        <f>_xlfn.XLOOKUP(B1701,'SFÚ_stav 1. 1. 2025'!$E$4:$E$54,'SFÚ_stav 1. 1. 2025'!$C$4:$C$54,"nenalezeno",0)</f>
        <v>Odbor mezinárodního zdaňování</v>
      </c>
      <c r="N1701" s="193"/>
      <c r="O1701" s="181"/>
    </row>
    <row r="1702" spans="1:15" x14ac:dyDescent="0.25">
      <c r="A1702" s="233"/>
      <c r="B1702" s="114">
        <v>420030761</v>
      </c>
      <c r="C1702" s="115" t="s">
        <v>2125</v>
      </c>
      <c r="D1702" s="181">
        <f t="shared" si="168"/>
        <v>42</v>
      </c>
      <c r="E1702" s="181" t="str">
        <f>_xlfn.XLOOKUP(D1702,Číselník!A:A,Číselník!B:B,"nenalezeno",0)</f>
        <v>SFÚ</v>
      </c>
      <c r="F1702" s="181">
        <f t="shared" si="169"/>
        <v>4200</v>
      </c>
      <c r="G1702" s="181" t="str">
        <f>_xlfn.XLOOKUP(F1702,'Číselník II_stav 1. 7. 2026'!A:A,'Číselník II_stav 1. 7. 2026'!B:B,"nenalezeno",0)</f>
        <v>SFÚ</v>
      </c>
      <c r="H1702" s="181">
        <f t="shared" si="170"/>
        <v>420030</v>
      </c>
      <c r="I1702" s="181">
        <f t="shared" si="171"/>
        <v>30761</v>
      </c>
      <c r="J1702" s="193" t="str">
        <f>_xlfn.XLOOKUP(B1702,'SFÚ_stav 1. 1. 2025'!$E$4:$E$54,'SFÚ_stav 1. 1. 2025'!$A$4:$A$54,"nenalezeno",0)</f>
        <v>Ředitel SFÚ</v>
      </c>
      <c r="K1702" s="193" t="s">
        <v>270</v>
      </c>
      <c r="L1702" s="193" t="str">
        <f>_xlfn.XLOOKUP(B1702,'SFÚ_stav 1. 1. 2025'!$E$4:$E$54,'SFÚ_stav 1. 1. 2025'!$B$4:$B$54,"nenalezeno",0)</f>
        <v>Sekce výkonu daní I</v>
      </c>
      <c r="M1702" s="193" t="str">
        <f>_xlfn.XLOOKUP(B1702,'SFÚ_stav 1. 1. 2025'!$E$4:$E$54,'SFÚ_stav 1. 1. 2025'!$C$4:$C$54,"nenalezeno",0)</f>
        <v>Odbor mezinárodního zdaňování</v>
      </c>
      <c r="N1702" s="193" t="str">
        <f>_xlfn.XLOOKUP(B1702,'SFÚ_stav 1. 1. 2025'!$E$4:$E$54,'SFÚ_stav 1. 1. 2025'!$D$4:$D$54,"nenalezeno",0)</f>
        <v>Oddělení mezinárodního zdaňování I</v>
      </c>
      <c r="O1702" s="181"/>
    </row>
    <row r="1703" spans="1:15" x14ac:dyDescent="0.25">
      <c r="A1703" s="233"/>
      <c r="B1703" s="114">
        <v>420030762</v>
      </c>
      <c r="C1703" s="115" t="s">
        <v>2126</v>
      </c>
      <c r="D1703" s="181">
        <f t="shared" si="168"/>
        <v>42</v>
      </c>
      <c r="E1703" s="181" t="str">
        <f>_xlfn.XLOOKUP(D1703,Číselník!A:A,Číselník!B:B,"nenalezeno",0)</f>
        <v>SFÚ</v>
      </c>
      <c r="F1703" s="181">
        <f t="shared" si="169"/>
        <v>4200</v>
      </c>
      <c r="G1703" s="181" t="str">
        <f>_xlfn.XLOOKUP(F1703,'Číselník II_stav 1. 7. 2026'!A:A,'Číselník II_stav 1. 7. 2026'!B:B,"nenalezeno",0)</f>
        <v>SFÚ</v>
      </c>
      <c r="H1703" s="181">
        <f t="shared" si="170"/>
        <v>420030</v>
      </c>
      <c r="I1703" s="181">
        <f t="shared" si="171"/>
        <v>30762</v>
      </c>
      <c r="J1703" s="193" t="str">
        <f>_xlfn.XLOOKUP(B1703,'SFÚ_stav 1. 1. 2025'!$E$4:$E$54,'SFÚ_stav 1. 1. 2025'!$A$4:$A$54,"nenalezeno",0)</f>
        <v>Ředitel SFÚ</v>
      </c>
      <c r="K1703" s="193" t="s">
        <v>270</v>
      </c>
      <c r="L1703" s="193" t="str">
        <f>_xlfn.XLOOKUP(B1703,'SFÚ_stav 1. 1. 2025'!$E$4:$E$54,'SFÚ_stav 1. 1. 2025'!$B$4:$B$54,"nenalezeno",0)</f>
        <v>Sekce výkonu daní I</v>
      </c>
      <c r="M1703" s="193" t="str">
        <f>_xlfn.XLOOKUP(B1703,'SFÚ_stav 1. 1. 2025'!$E$4:$E$54,'SFÚ_stav 1. 1. 2025'!$C$4:$C$54,"nenalezeno",0)</f>
        <v>Odbor mezinárodního zdaňování</v>
      </c>
      <c r="N1703" s="193" t="str">
        <f>_xlfn.XLOOKUP(B1703,'SFÚ_stav 1. 1. 2025'!$E$4:$E$54,'SFÚ_stav 1. 1. 2025'!$D$4:$D$54,"nenalezeno",0)</f>
        <v>Oddělení mezinárodního zdaňování II</v>
      </c>
      <c r="O1703" s="181"/>
    </row>
    <row r="1704" spans="1:15" x14ac:dyDescent="0.25">
      <c r="A1704" s="233"/>
      <c r="B1704" s="114">
        <v>420030765</v>
      </c>
      <c r="C1704" s="115" t="s">
        <v>2127</v>
      </c>
      <c r="D1704" s="181">
        <f t="shared" si="168"/>
        <v>42</v>
      </c>
      <c r="E1704" s="181" t="str">
        <f>_xlfn.XLOOKUP(D1704,Číselník!A:A,Číselník!B:B,"nenalezeno",0)</f>
        <v>SFÚ</v>
      </c>
      <c r="F1704" s="181">
        <f t="shared" si="169"/>
        <v>4200</v>
      </c>
      <c r="G1704" s="181" t="str">
        <f>_xlfn.XLOOKUP(F1704,'Číselník II_stav 1. 7. 2026'!A:A,'Číselník II_stav 1. 7. 2026'!B:B,"nenalezeno",0)</f>
        <v>SFÚ</v>
      </c>
      <c r="H1704" s="181">
        <f t="shared" si="170"/>
        <v>420030</v>
      </c>
      <c r="I1704" s="181">
        <f t="shared" si="171"/>
        <v>30765</v>
      </c>
      <c r="J1704" s="193" t="str">
        <f>_xlfn.XLOOKUP(B1704,'SFÚ_stav 1. 1. 2025'!$E$4:$E$54,'SFÚ_stav 1. 1. 2025'!$A$4:$A$54,"nenalezeno",0)</f>
        <v>Ředitel SFÚ</v>
      </c>
      <c r="K1704" s="193" t="s">
        <v>270</v>
      </c>
      <c r="L1704" s="193" t="str">
        <f>_xlfn.XLOOKUP(B1704,'SFÚ_stav 1. 1. 2025'!$E$4:$E$54,'SFÚ_stav 1. 1. 2025'!$B$4:$B$54,"nenalezeno",0)</f>
        <v>Sekce výkonu daní I</v>
      </c>
      <c r="M1704" s="193" t="str">
        <f>_xlfn.XLOOKUP(B1704,'SFÚ_stav 1. 1. 2025'!$E$4:$E$54,'SFÚ_stav 1. 1. 2025'!$C$4:$C$54,"nenalezeno",0)</f>
        <v>Odbor mezinárodního zdaňování</v>
      </c>
      <c r="N1704" s="193" t="str">
        <f>_xlfn.XLOOKUP(B1704,'SFÚ_stav 1. 1. 2025'!$E$4:$E$54,'SFÚ_stav 1. 1. 2025'!$D$4:$D$54,"nenalezeno",0)</f>
        <v>Oddělení mezinárodní spolupráce</v>
      </c>
      <c r="O1704" s="181"/>
    </row>
    <row r="1705" spans="1:15" s="72" customFormat="1" x14ac:dyDescent="0.25">
      <c r="A1705" s="233"/>
      <c r="B1705" s="112">
        <v>430000040</v>
      </c>
      <c r="C1705" s="113" t="s">
        <v>2128</v>
      </c>
      <c r="D1705" s="181">
        <f t="shared" ref="D1705:D1768" si="173">VALUE(MID(B1705,1,2))</f>
        <v>43</v>
      </c>
      <c r="E1705" s="181" t="str">
        <f>_xlfn.XLOOKUP(D1705,Číselník!A:A,Číselník!B:B,"nenalezeno",0)</f>
        <v>SFÚ</v>
      </c>
      <c r="F1705" s="181">
        <f t="shared" ref="F1705:F1768" si="174">VALUE(MID(B1705,1,4))</f>
        <v>4300</v>
      </c>
      <c r="G1705" s="181" t="str">
        <f>_xlfn.XLOOKUP(F1705,'Číselník II_stav 1. 7. 2026'!A:A,'Číselník II_stav 1. 7. 2026'!B:B,"nenalezeno",0)</f>
        <v>SFÚ</v>
      </c>
      <c r="H1705" s="181">
        <f t="shared" ref="H1705:H1768" si="175">VALUE(MID(B1705,1,6))</f>
        <v>430000</v>
      </c>
      <c r="I1705" s="181">
        <f t="shared" ref="I1705:I1768" si="176">VALUE(MID(B1705,5,8))</f>
        <v>40</v>
      </c>
      <c r="J1705" s="193" t="str">
        <f>_xlfn.XLOOKUP(B1705,'SFÚ_stav 1. 1. 2025'!$E$4:$E$54,'SFÚ_stav 1. 1. 2025'!$A$4:$A$54,"nenalezeno",0)</f>
        <v>Ředitel SFÚ</v>
      </c>
      <c r="K1705" s="193" t="s">
        <v>281</v>
      </c>
      <c r="L1705" s="193" t="str">
        <f>_xlfn.XLOOKUP(B1705,'SFÚ_stav 1. 1. 2025'!$E$4:$E$54,'SFÚ_stav 1. 1. 2025'!$B$4:$B$54,"nenalezeno",0)</f>
        <v>Sekce výkonu daní II</v>
      </c>
      <c r="M1705" s="193"/>
      <c r="N1705" s="193"/>
      <c r="O1705" s="193"/>
    </row>
    <row r="1706" spans="1:15" x14ac:dyDescent="0.25">
      <c r="A1706" s="233"/>
      <c r="B1706" s="114">
        <v>430000469</v>
      </c>
      <c r="C1706" s="115" t="s">
        <v>2129</v>
      </c>
      <c r="D1706" s="181">
        <f t="shared" si="173"/>
        <v>43</v>
      </c>
      <c r="E1706" s="181" t="str">
        <f>_xlfn.XLOOKUP(D1706,Číselník!A:A,Číselník!B:B,"nenalezeno",0)</f>
        <v>SFÚ</v>
      </c>
      <c r="F1706" s="181">
        <f t="shared" si="174"/>
        <v>4300</v>
      </c>
      <c r="G1706" s="181" t="str">
        <f>_xlfn.XLOOKUP(F1706,'Číselník II_stav 1. 7. 2026'!A:A,'Číselník II_stav 1. 7. 2026'!B:B,"nenalezeno",0)</f>
        <v>SFÚ</v>
      </c>
      <c r="H1706" s="181">
        <f t="shared" si="175"/>
        <v>430000</v>
      </c>
      <c r="I1706" s="181">
        <f t="shared" si="176"/>
        <v>469</v>
      </c>
      <c r="J1706" s="193" t="str">
        <f>_xlfn.XLOOKUP(B1706,'SFÚ_stav 1. 1. 2025'!$E$4:$E$54,'SFÚ_stav 1. 1. 2025'!$A$4:$A$54,"nenalezeno",0)</f>
        <v>Ředitel SFÚ</v>
      </c>
      <c r="K1706" s="193" t="s">
        <v>281</v>
      </c>
      <c r="L1706" s="193" t="str">
        <f>_xlfn.XLOOKUP(B1706,'SFÚ_stav 1. 1. 2025'!$E$4:$E$54,'SFÚ_stav 1. 1. 2025'!$B$4:$B$54,"nenalezeno",0)</f>
        <v>Sekce výkonu daní II</v>
      </c>
      <c r="M1706" s="193" t="str">
        <f>_xlfn.XLOOKUP(B1706,'SFÚ_stav 1. 1. 2025'!$E$4:$E$54,'SFÚ_stav 1. 1. 2025'!$C$4:$C$54,"nenalezeno",0)</f>
        <v>Oddělení kontroly zvláštních činností</v>
      </c>
      <c r="N1706" s="193"/>
      <c r="O1706" s="181"/>
    </row>
    <row r="1707" spans="1:15" x14ac:dyDescent="0.25">
      <c r="A1707" s="233"/>
      <c r="B1707" s="114">
        <v>430013050</v>
      </c>
      <c r="C1707" s="115" t="s">
        <v>2130</v>
      </c>
      <c r="D1707" s="181">
        <f t="shared" si="173"/>
        <v>43</v>
      </c>
      <c r="E1707" s="181" t="str">
        <f>_xlfn.XLOOKUP(D1707,Číselník!A:A,Číselník!B:B,"nenalezeno",0)</f>
        <v>SFÚ</v>
      </c>
      <c r="F1707" s="181">
        <f t="shared" si="174"/>
        <v>4300</v>
      </c>
      <c r="G1707" s="181" t="str">
        <f>_xlfn.XLOOKUP(F1707,'Číselník II_stav 1. 7. 2026'!A:A,'Číselník II_stav 1. 7. 2026'!B:B,"nenalezeno",0)</f>
        <v>SFÚ</v>
      </c>
      <c r="H1707" s="181">
        <f t="shared" si="175"/>
        <v>430013</v>
      </c>
      <c r="I1707" s="181">
        <f t="shared" si="176"/>
        <v>13050</v>
      </c>
      <c r="J1707" s="193" t="str">
        <f>_xlfn.XLOOKUP(B1707,'SFÚ_stav 1. 1. 2025'!$E$4:$E$54,'SFÚ_stav 1. 1. 2025'!$A$4:$A$54,"nenalezeno",0)</f>
        <v>Ředitel SFÚ</v>
      </c>
      <c r="K1707" s="193" t="s">
        <v>281</v>
      </c>
      <c r="L1707" s="193" t="str">
        <f>_xlfn.XLOOKUP(B1707,'SFÚ_stav 1. 1. 2025'!$E$4:$E$54,'SFÚ_stav 1. 1. 2025'!$B$4:$B$54,"nenalezeno",0)</f>
        <v>Sekce výkonu daní II</v>
      </c>
      <c r="M1707" s="193" t="str">
        <f>_xlfn.XLOOKUP(B1707,'SFÚ_stav 1. 1. 2025'!$E$4:$E$54,'SFÚ_stav 1. 1. 2025'!$C$4:$C$54,"nenalezeno",0)</f>
        <v>Odbor kontroly daně z hazardu</v>
      </c>
      <c r="N1707" s="193"/>
      <c r="O1707" s="181"/>
    </row>
    <row r="1708" spans="1:15" x14ac:dyDescent="0.25">
      <c r="A1708" s="233"/>
      <c r="B1708" s="114">
        <v>430013821</v>
      </c>
      <c r="C1708" s="115" t="s">
        <v>2131</v>
      </c>
      <c r="D1708" s="181">
        <f t="shared" si="173"/>
        <v>43</v>
      </c>
      <c r="E1708" s="181" t="str">
        <f>_xlfn.XLOOKUP(D1708,Číselník!A:A,Číselník!B:B,"nenalezeno",0)</f>
        <v>SFÚ</v>
      </c>
      <c r="F1708" s="181">
        <f t="shared" si="174"/>
        <v>4300</v>
      </c>
      <c r="G1708" s="181" t="str">
        <f>_xlfn.XLOOKUP(F1708,'Číselník II_stav 1. 7. 2026'!A:A,'Číselník II_stav 1. 7. 2026'!B:B,"nenalezeno",0)</f>
        <v>SFÚ</v>
      </c>
      <c r="H1708" s="181">
        <f t="shared" si="175"/>
        <v>430013</v>
      </c>
      <c r="I1708" s="181">
        <f t="shared" si="176"/>
        <v>13821</v>
      </c>
      <c r="J1708" s="193" t="str">
        <f>_xlfn.XLOOKUP(B1708,'SFÚ_stav 1. 1. 2025'!$E$4:$E$54,'SFÚ_stav 1. 1. 2025'!$A$4:$A$54,"nenalezeno",0)</f>
        <v>Ředitel SFÚ</v>
      </c>
      <c r="K1708" s="193" t="s">
        <v>281</v>
      </c>
      <c r="L1708" s="193" t="str">
        <f>_xlfn.XLOOKUP(B1708,'SFÚ_stav 1. 1. 2025'!$E$4:$E$54,'SFÚ_stav 1. 1. 2025'!$B$4:$B$54,"nenalezeno",0)</f>
        <v>Sekce výkonu daní II</v>
      </c>
      <c r="M1708" s="193" t="str">
        <f>_xlfn.XLOOKUP(B1708,'SFÚ_stav 1. 1. 2025'!$E$4:$E$54,'SFÚ_stav 1. 1. 2025'!$C$4:$C$54,"nenalezeno",0)</f>
        <v>Odbor kontroly daně z hazardu</v>
      </c>
      <c r="N1708" s="193" t="str">
        <f>_xlfn.XLOOKUP(B1708,'SFÚ_stav 1. 1. 2025'!$E$4:$E$54,'SFÚ_stav 1. 1. 2025'!$D$4:$D$54,"nenalezeno",0)</f>
        <v>Oddělení kontroly daně z hazardu I</v>
      </c>
      <c r="O1708" s="181"/>
    </row>
    <row r="1709" spans="1:15" x14ac:dyDescent="0.25">
      <c r="A1709" s="233"/>
      <c r="B1709" s="114">
        <v>430013822</v>
      </c>
      <c r="C1709" s="115" t="s">
        <v>2132</v>
      </c>
      <c r="D1709" s="181">
        <f t="shared" si="173"/>
        <v>43</v>
      </c>
      <c r="E1709" s="181" t="str">
        <f>_xlfn.XLOOKUP(D1709,Číselník!A:A,Číselník!B:B,"nenalezeno",0)</f>
        <v>SFÚ</v>
      </c>
      <c r="F1709" s="181">
        <f t="shared" si="174"/>
        <v>4300</v>
      </c>
      <c r="G1709" s="181" t="str">
        <f>_xlfn.XLOOKUP(F1709,'Číselník II_stav 1. 7. 2026'!A:A,'Číselník II_stav 1. 7. 2026'!B:B,"nenalezeno",0)</f>
        <v>SFÚ</v>
      </c>
      <c r="H1709" s="181">
        <f t="shared" si="175"/>
        <v>430013</v>
      </c>
      <c r="I1709" s="181">
        <f t="shared" si="176"/>
        <v>13822</v>
      </c>
      <c r="J1709" s="193" t="str">
        <f>_xlfn.XLOOKUP(B1709,'SFÚ_stav 1. 1. 2025'!$E$4:$E$54,'SFÚ_stav 1. 1. 2025'!$A$4:$A$54,"nenalezeno",0)</f>
        <v>Ředitel SFÚ</v>
      </c>
      <c r="K1709" s="193" t="s">
        <v>281</v>
      </c>
      <c r="L1709" s="193" t="str">
        <f>_xlfn.XLOOKUP(B1709,'SFÚ_stav 1. 1. 2025'!$E$4:$E$54,'SFÚ_stav 1. 1. 2025'!$B$4:$B$54,"nenalezeno",0)</f>
        <v>Sekce výkonu daní II</v>
      </c>
      <c r="M1709" s="193" t="str">
        <f>_xlfn.XLOOKUP(B1709,'SFÚ_stav 1. 1. 2025'!$E$4:$E$54,'SFÚ_stav 1. 1. 2025'!$C$4:$C$54,"nenalezeno",0)</f>
        <v>Odbor kontroly daně z hazardu</v>
      </c>
      <c r="N1709" s="193" t="str">
        <f>_xlfn.XLOOKUP(B1709,'SFÚ_stav 1. 1. 2025'!$E$4:$E$54,'SFÚ_stav 1. 1. 2025'!$D$4:$D$54,"nenalezeno",0)</f>
        <v>Oddělení kontroly daně z hazardu II</v>
      </c>
      <c r="O1709" s="181"/>
    </row>
    <row r="1710" spans="1:15" x14ac:dyDescent="0.25">
      <c r="A1710" s="233"/>
      <c r="B1710" s="114">
        <v>430013823</v>
      </c>
      <c r="C1710" s="115" t="s">
        <v>2133</v>
      </c>
      <c r="D1710" s="181">
        <f t="shared" si="173"/>
        <v>43</v>
      </c>
      <c r="E1710" s="181" t="str">
        <f>_xlfn.XLOOKUP(D1710,Číselník!A:A,Číselník!B:B,"nenalezeno",0)</f>
        <v>SFÚ</v>
      </c>
      <c r="F1710" s="181">
        <f t="shared" si="174"/>
        <v>4300</v>
      </c>
      <c r="G1710" s="181" t="str">
        <f>_xlfn.XLOOKUP(F1710,'Číselník II_stav 1. 7. 2026'!A:A,'Číselník II_stav 1. 7. 2026'!B:B,"nenalezeno",0)</f>
        <v>SFÚ</v>
      </c>
      <c r="H1710" s="181">
        <f t="shared" si="175"/>
        <v>430013</v>
      </c>
      <c r="I1710" s="181">
        <f t="shared" si="176"/>
        <v>13823</v>
      </c>
      <c r="J1710" s="193" t="str">
        <f>_xlfn.XLOOKUP(B1710,'SFÚ_stav 1. 1. 2025'!$E$4:$E$54,'SFÚ_stav 1. 1. 2025'!$A$4:$A$54,"nenalezeno",0)</f>
        <v>Ředitel SFÚ</v>
      </c>
      <c r="K1710" s="193" t="s">
        <v>281</v>
      </c>
      <c r="L1710" s="193" t="str">
        <f>_xlfn.XLOOKUP(B1710,'SFÚ_stav 1. 1. 2025'!$E$4:$E$54,'SFÚ_stav 1. 1. 2025'!$B$4:$B$54,"nenalezeno",0)</f>
        <v>Sekce výkonu daní II</v>
      </c>
      <c r="M1710" s="193" t="str">
        <f>_xlfn.XLOOKUP(B1710,'SFÚ_stav 1. 1. 2025'!$E$4:$E$54,'SFÚ_stav 1. 1. 2025'!$C$4:$C$54,"nenalezeno",0)</f>
        <v>Odbor kontroly daně z hazardu</v>
      </c>
      <c r="N1710" s="193" t="str">
        <f>_xlfn.XLOOKUP(B1710,'SFÚ_stav 1. 1. 2025'!$E$4:$E$54,'SFÚ_stav 1. 1. 2025'!$D$4:$D$54,"nenalezeno",0)</f>
        <v>Oddělení kontroly daně z hazardu III</v>
      </c>
      <c r="O1710" s="181"/>
    </row>
    <row r="1711" spans="1:15" x14ac:dyDescent="0.25">
      <c r="A1711" s="233"/>
      <c r="B1711" s="114">
        <v>430020050</v>
      </c>
      <c r="C1711" s="115" t="s">
        <v>2134</v>
      </c>
      <c r="D1711" s="181">
        <f t="shared" si="173"/>
        <v>43</v>
      </c>
      <c r="E1711" s="181" t="str">
        <f>_xlfn.XLOOKUP(D1711,Číselník!A:A,Číselník!B:B,"nenalezeno",0)</f>
        <v>SFÚ</v>
      </c>
      <c r="F1711" s="181">
        <f t="shared" si="174"/>
        <v>4300</v>
      </c>
      <c r="G1711" s="181" t="str">
        <f>_xlfn.XLOOKUP(F1711,'Číselník II_stav 1. 7. 2026'!A:A,'Číselník II_stav 1. 7. 2026'!B:B,"nenalezeno",0)</f>
        <v>SFÚ</v>
      </c>
      <c r="H1711" s="181">
        <f t="shared" si="175"/>
        <v>430020</v>
      </c>
      <c r="I1711" s="181">
        <f t="shared" si="176"/>
        <v>20050</v>
      </c>
      <c r="J1711" s="193" t="str">
        <f>_xlfn.XLOOKUP(B1711,'SFÚ_stav 1. 1. 2025'!$E$4:$E$54,'SFÚ_stav 1. 1. 2025'!$A$4:$A$54,"nenalezeno",0)</f>
        <v>Ředitel SFÚ</v>
      </c>
      <c r="K1711" s="193" t="s">
        <v>281</v>
      </c>
      <c r="L1711" s="193" t="str">
        <f>_xlfn.XLOOKUP(B1711,'SFÚ_stav 1. 1. 2025'!$E$4:$E$54,'SFÚ_stav 1. 1. 2025'!$B$4:$B$54,"nenalezeno",0)</f>
        <v>Sekce výkonu daní II</v>
      </c>
      <c r="M1711" s="193" t="str">
        <f>_xlfn.XLOOKUP(B1711,'SFÚ_stav 1. 1. 2025'!$E$4:$E$54,'SFÚ_stav 1. 1. 2025'!$C$4:$C$54,"nenalezeno",0)</f>
        <v>Odbor cenové kontroly</v>
      </c>
      <c r="N1711" s="193"/>
      <c r="O1711" s="181"/>
    </row>
    <row r="1712" spans="1:15" x14ac:dyDescent="0.25">
      <c r="A1712" s="233"/>
      <c r="B1712" s="114">
        <v>430020731</v>
      </c>
      <c r="C1712" s="115" t="s">
        <v>2135</v>
      </c>
      <c r="D1712" s="181">
        <f t="shared" si="173"/>
        <v>43</v>
      </c>
      <c r="E1712" s="181" t="str">
        <f>_xlfn.XLOOKUP(D1712,Číselník!A:A,Číselník!B:B,"nenalezeno",0)</f>
        <v>SFÚ</v>
      </c>
      <c r="F1712" s="181">
        <f t="shared" si="174"/>
        <v>4300</v>
      </c>
      <c r="G1712" s="181" t="str">
        <f>_xlfn.XLOOKUP(F1712,'Číselník II_stav 1. 7. 2026'!A:A,'Číselník II_stav 1. 7. 2026'!B:B,"nenalezeno",0)</f>
        <v>SFÚ</v>
      </c>
      <c r="H1712" s="181">
        <f t="shared" si="175"/>
        <v>430020</v>
      </c>
      <c r="I1712" s="181">
        <f t="shared" si="176"/>
        <v>20731</v>
      </c>
      <c r="J1712" s="193" t="str">
        <f>_xlfn.XLOOKUP(B1712,'SFÚ_stav 1. 1. 2025'!$E$4:$E$54,'SFÚ_stav 1. 1. 2025'!$A$4:$A$54,"nenalezeno",0)</f>
        <v>Ředitel SFÚ</v>
      </c>
      <c r="K1712" s="193" t="s">
        <v>281</v>
      </c>
      <c r="L1712" s="193" t="str">
        <f>_xlfn.XLOOKUP(B1712,'SFÚ_stav 1. 1. 2025'!$E$4:$E$54,'SFÚ_stav 1. 1. 2025'!$B$4:$B$54,"nenalezeno",0)</f>
        <v>Sekce výkonu daní II</v>
      </c>
      <c r="M1712" s="193" t="str">
        <f>_xlfn.XLOOKUP(B1712,'SFÚ_stav 1. 1. 2025'!$E$4:$E$54,'SFÚ_stav 1. 1. 2025'!$C$4:$C$54,"nenalezeno",0)</f>
        <v>Odbor cenové kontroly</v>
      </c>
      <c r="N1712" s="193" t="str">
        <f>_xlfn.XLOOKUP(B1712,'SFÚ_stav 1. 1. 2025'!$E$4:$E$54,'SFÚ_stav 1. 1. 2025'!$D$4:$D$54,"nenalezeno",0)</f>
        <v>Oddělení cenové kontroly I</v>
      </c>
      <c r="O1712" s="181"/>
    </row>
    <row r="1713" spans="1:15" x14ac:dyDescent="0.25">
      <c r="A1713" s="233"/>
      <c r="B1713" s="114">
        <v>430020732</v>
      </c>
      <c r="C1713" s="115" t="s">
        <v>2136</v>
      </c>
      <c r="D1713" s="181">
        <f t="shared" si="173"/>
        <v>43</v>
      </c>
      <c r="E1713" s="181" t="str">
        <f>_xlfn.XLOOKUP(D1713,Číselník!A:A,Číselník!B:B,"nenalezeno",0)</f>
        <v>SFÚ</v>
      </c>
      <c r="F1713" s="181">
        <f t="shared" si="174"/>
        <v>4300</v>
      </c>
      <c r="G1713" s="181" t="str">
        <f>_xlfn.XLOOKUP(F1713,'Číselník II_stav 1. 7. 2026'!A:A,'Číselník II_stav 1. 7. 2026'!B:B,"nenalezeno",0)</f>
        <v>SFÚ</v>
      </c>
      <c r="H1713" s="181">
        <f t="shared" si="175"/>
        <v>430020</v>
      </c>
      <c r="I1713" s="181">
        <f t="shared" si="176"/>
        <v>20732</v>
      </c>
      <c r="J1713" s="193" t="str">
        <f>_xlfn.XLOOKUP(B1713,'SFÚ_stav 1. 1. 2025'!$E$4:$E$54,'SFÚ_stav 1. 1. 2025'!$A$4:$A$54,"nenalezeno",0)</f>
        <v>Ředitel SFÚ</v>
      </c>
      <c r="K1713" s="193" t="s">
        <v>281</v>
      </c>
      <c r="L1713" s="193" t="str">
        <f>_xlfn.XLOOKUP(B1713,'SFÚ_stav 1. 1. 2025'!$E$4:$E$54,'SFÚ_stav 1. 1. 2025'!$B$4:$B$54,"nenalezeno",0)</f>
        <v>Sekce výkonu daní II</v>
      </c>
      <c r="M1713" s="193" t="str">
        <f>_xlfn.XLOOKUP(B1713,'SFÚ_stav 1. 1. 2025'!$E$4:$E$54,'SFÚ_stav 1. 1. 2025'!$C$4:$C$54,"nenalezeno",0)</f>
        <v>Odbor cenové kontroly</v>
      </c>
      <c r="N1713" s="193" t="str">
        <f>_xlfn.XLOOKUP(B1713,'SFÚ_stav 1. 1. 2025'!$E$4:$E$54,'SFÚ_stav 1. 1. 2025'!$D$4:$D$54,"nenalezeno",0)</f>
        <v>Oddělení cenové kontroly II</v>
      </c>
      <c r="O1713" s="181"/>
    </row>
    <row r="1714" spans="1:15" x14ac:dyDescent="0.25">
      <c r="A1714" s="233"/>
      <c r="B1714" s="114">
        <v>430020733</v>
      </c>
      <c r="C1714" s="115" t="s">
        <v>2137</v>
      </c>
      <c r="D1714" s="181">
        <f t="shared" si="173"/>
        <v>43</v>
      </c>
      <c r="E1714" s="181" t="str">
        <f>_xlfn.XLOOKUP(D1714,Číselník!A:A,Číselník!B:B,"nenalezeno",0)</f>
        <v>SFÚ</v>
      </c>
      <c r="F1714" s="181">
        <f t="shared" si="174"/>
        <v>4300</v>
      </c>
      <c r="G1714" s="181" t="str">
        <f>_xlfn.XLOOKUP(F1714,'Číselník II_stav 1. 7. 2026'!A:A,'Číselník II_stav 1. 7. 2026'!B:B,"nenalezeno",0)</f>
        <v>SFÚ</v>
      </c>
      <c r="H1714" s="181">
        <f t="shared" si="175"/>
        <v>430020</v>
      </c>
      <c r="I1714" s="181">
        <f t="shared" si="176"/>
        <v>20733</v>
      </c>
      <c r="J1714" s="193" t="str">
        <f>_xlfn.XLOOKUP(B1714,'SFÚ_stav 1. 1. 2025'!$E$4:$E$54,'SFÚ_stav 1. 1. 2025'!$A$4:$A$54,"nenalezeno",0)</f>
        <v>Ředitel SFÚ</v>
      </c>
      <c r="K1714" s="193" t="s">
        <v>281</v>
      </c>
      <c r="L1714" s="193" t="str">
        <f>_xlfn.XLOOKUP(B1714,'SFÚ_stav 1. 1. 2025'!$E$4:$E$54,'SFÚ_stav 1. 1. 2025'!$B$4:$B$54,"nenalezeno",0)</f>
        <v>Sekce výkonu daní II</v>
      </c>
      <c r="M1714" s="193" t="str">
        <f>_xlfn.XLOOKUP(B1714,'SFÚ_stav 1. 1. 2025'!$E$4:$E$54,'SFÚ_stav 1. 1. 2025'!$C$4:$C$54,"nenalezeno",0)</f>
        <v>Odbor cenové kontroly</v>
      </c>
      <c r="N1714" s="193" t="str">
        <f>_xlfn.XLOOKUP(B1714,'SFÚ_stav 1. 1. 2025'!$E$4:$E$54,'SFÚ_stav 1. 1. 2025'!$D$4:$D$54,"nenalezeno",0)</f>
        <v>Oddělení cenové kontroly III</v>
      </c>
      <c r="O1714" s="181"/>
    </row>
    <row r="1715" spans="1:15" x14ac:dyDescent="0.25">
      <c r="A1715" s="233"/>
      <c r="B1715" s="114">
        <v>430020734</v>
      </c>
      <c r="C1715" s="115" t="s">
        <v>2138</v>
      </c>
      <c r="D1715" s="181">
        <f t="shared" si="173"/>
        <v>43</v>
      </c>
      <c r="E1715" s="181" t="str">
        <f>_xlfn.XLOOKUP(D1715,Číselník!A:A,Číselník!B:B,"nenalezeno",0)</f>
        <v>SFÚ</v>
      </c>
      <c r="F1715" s="181">
        <f t="shared" si="174"/>
        <v>4300</v>
      </c>
      <c r="G1715" s="181" t="str">
        <f>_xlfn.XLOOKUP(F1715,'Číselník II_stav 1. 7. 2026'!A:A,'Číselník II_stav 1. 7. 2026'!B:B,"nenalezeno",0)</f>
        <v>SFÚ</v>
      </c>
      <c r="H1715" s="181">
        <f t="shared" si="175"/>
        <v>430020</v>
      </c>
      <c r="I1715" s="181">
        <f t="shared" si="176"/>
        <v>20734</v>
      </c>
      <c r="J1715" s="193" t="str">
        <f>_xlfn.XLOOKUP(B1715,'SFÚ_stav 1. 1. 2025'!$E$4:$E$54,'SFÚ_stav 1. 1. 2025'!$A$4:$A$54,"nenalezeno",0)</f>
        <v>Ředitel SFÚ</v>
      </c>
      <c r="K1715" s="193" t="s">
        <v>281</v>
      </c>
      <c r="L1715" s="193" t="str">
        <f>_xlfn.XLOOKUP(B1715,'SFÚ_stav 1. 1. 2025'!$E$4:$E$54,'SFÚ_stav 1. 1. 2025'!$B$4:$B$54,"nenalezeno",0)</f>
        <v>Sekce výkonu daní II</v>
      </c>
      <c r="M1715" s="193" t="str">
        <f>_xlfn.XLOOKUP(B1715,'SFÚ_stav 1. 1. 2025'!$E$4:$E$54,'SFÚ_stav 1. 1. 2025'!$C$4:$C$54,"nenalezeno",0)</f>
        <v>Odbor cenové kontroly</v>
      </c>
      <c r="N1715" s="193" t="str">
        <f>_xlfn.XLOOKUP(B1715,'SFÚ_stav 1. 1. 2025'!$E$4:$E$54,'SFÚ_stav 1. 1. 2025'!$D$4:$D$54,"nenalezeno",0)</f>
        <v>Oddělení cenové kontroly IV</v>
      </c>
      <c r="O1715" s="181"/>
    </row>
    <row r="1716" spans="1:15" s="72" customFormat="1" x14ac:dyDescent="0.25">
      <c r="A1716" s="233"/>
      <c r="B1716" s="112">
        <v>440000040</v>
      </c>
      <c r="C1716" s="113" t="s">
        <v>2139</v>
      </c>
      <c r="D1716" s="181">
        <f t="shared" si="173"/>
        <v>44</v>
      </c>
      <c r="E1716" s="181" t="str">
        <f>_xlfn.XLOOKUP(D1716,Číselník!A:A,Číselník!B:B,"nenalezeno",0)</f>
        <v>SFÚ</v>
      </c>
      <c r="F1716" s="181">
        <f t="shared" si="174"/>
        <v>4400</v>
      </c>
      <c r="G1716" s="181" t="str">
        <f>_xlfn.XLOOKUP(F1716,'Číselník II_stav 1. 7. 2026'!A:A,'Číselník II_stav 1. 7. 2026'!B:B,"nenalezeno",0)</f>
        <v>SFÚ</v>
      </c>
      <c r="H1716" s="181">
        <f t="shared" si="175"/>
        <v>440000</v>
      </c>
      <c r="I1716" s="181">
        <f t="shared" si="176"/>
        <v>40</v>
      </c>
      <c r="J1716" s="193" t="str">
        <f>_xlfn.XLOOKUP(B1716,'SFÚ_stav 1. 1. 2025'!$E$4:$E$54,'SFÚ_stav 1. 1. 2025'!$A$4:$A$54,"nenalezeno",0)</f>
        <v>Ředitel SFÚ</v>
      </c>
      <c r="K1716" s="193" t="s">
        <v>292</v>
      </c>
      <c r="L1716" s="193" t="str">
        <f>_xlfn.XLOOKUP(B1716,'SFÚ_stav 1. 1. 2025'!$E$4:$E$54,'SFÚ_stav 1. 1. 2025'!$B$4:$B$54,"nenalezeno",0)</f>
        <v>Sekce výkonu daní III</v>
      </c>
      <c r="M1716" s="193"/>
      <c r="N1716" s="193"/>
      <c r="O1716" s="193"/>
    </row>
    <row r="1717" spans="1:15" x14ac:dyDescent="0.25">
      <c r="A1717" s="233"/>
      <c r="B1717" s="114">
        <v>440011050</v>
      </c>
      <c r="C1717" s="115" t="s">
        <v>2140</v>
      </c>
      <c r="D1717" s="181">
        <f t="shared" si="173"/>
        <v>44</v>
      </c>
      <c r="E1717" s="181" t="str">
        <f>_xlfn.XLOOKUP(D1717,Číselník!A:A,Číselník!B:B,"nenalezeno",0)</f>
        <v>SFÚ</v>
      </c>
      <c r="F1717" s="181">
        <f t="shared" si="174"/>
        <v>4400</v>
      </c>
      <c r="G1717" s="181" t="str">
        <f>_xlfn.XLOOKUP(F1717,'Číselník II_stav 1. 7. 2026'!A:A,'Číselník II_stav 1. 7. 2026'!B:B,"nenalezeno",0)</f>
        <v>SFÚ</v>
      </c>
      <c r="H1717" s="181">
        <f t="shared" si="175"/>
        <v>440011</v>
      </c>
      <c r="I1717" s="181">
        <f t="shared" si="176"/>
        <v>11050</v>
      </c>
      <c r="J1717" s="193" t="str">
        <f>_xlfn.XLOOKUP(B1717,'SFÚ_stav 1. 1. 2025'!$E$4:$E$54,'SFÚ_stav 1. 1. 2025'!$A$4:$A$54,"nenalezeno",0)</f>
        <v>Ředitel SFÚ</v>
      </c>
      <c r="K1717" s="193" t="s">
        <v>292</v>
      </c>
      <c r="L1717" s="193" t="str">
        <f>_xlfn.XLOOKUP(B1717,'SFÚ_stav 1. 1. 2025'!$E$4:$E$54,'SFÚ_stav 1. 1. 2025'!$B$4:$B$54,"nenalezeno",0)</f>
        <v>Sekce výkonu daní III</v>
      </c>
      <c r="M1717" s="193" t="str">
        <f>_xlfn.XLOOKUP(B1717,'SFÚ_stav 1. 1. 2025'!$E$4:$E$54,'SFÚ_stav 1. 1. 2025'!$C$4:$C$54,"nenalezeno",0)</f>
        <v>Odb.výkonu daní pro sek.výr.a služeb</v>
      </c>
      <c r="N1717" s="193"/>
      <c r="O1717" s="181"/>
    </row>
    <row r="1718" spans="1:15" x14ac:dyDescent="0.25">
      <c r="A1718" s="233"/>
      <c r="B1718" s="114">
        <v>440011771</v>
      </c>
      <c r="C1718" s="115" t="s">
        <v>2141</v>
      </c>
      <c r="D1718" s="181">
        <f t="shared" si="173"/>
        <v>44</v>
      </c>
      <c r="E1718" s="181" t="str">
        <f>_xlfn.XLOOKUP(D1718,Číselník!A:A,Číselník!B:B,"nenalezeno",0)</f>
        <v>SFÚ</v>
      </c>
      <c r="F1718" s="181">
        <f t="shared" si="174"/>
        <v>4400</v>
      </c>
      <c r="G1718" s="181" t="str">
        <f>_xlfn.XLOOKUP(F1718,'Číselník II_stav 1. 7. 2026'!A:A,'Číselník II_stav 1. 7. 2026'!B:B,"nenalezeno",0)</f>
        <v>SFÚ</v>
      </c>
      <c r="H1718" s="181">
        <f t="shared" si="175"/>
        <v>440011</v>
      </c>
      <c r="I1718" s="181">
        <f t="shared" si="176"/>
        <v>11771</v>
      </c>
      <c r="J1718" s="193" t="str">
        <f>_xlfn.XLOOKUP(B1718,'SFÚ_stav 1. 1. 2025'!$E$4:$E$54,'SFÚ_stav 1. 1. 2025'!$A$4:$A$54,"nenalezeno",0)</f>
        <v>Ředitel SFÚ</v>
      </c>
      <c r="K1718" s="193" t="s">
        <v>292</v>
      </c>
      <c r="L1718" s="193" t="str">
        <f>_xlfn.XLOOKUP(B1718,'SFÚ_stav 1. 1. 2025'!$E$4:$E$54,'SFÚ_stav 1. 1. 2025'!$B$4:$B$54,"nenalezeno",0)</f>
        <v>Sekce výkonu daní III</v>
      </c>
      <c r="M1718" s="193" t="str">
        <f>_xlfn.XLOOKUP(B1718,'SFÚ_stav 1. 1. 2025'!$E$4:$E$54,'SFÚ_stav 1. 1. 2025'!$C$4:$C$54,"nenalezeno",0)</f>
        <v>Odb.výkonu daní pro sek.výr.a služeb</v>
      </c>
      <c r="N1718" s="193" t="str">
        <f>_xlfn.XLOOKUP(B1718,'SFÚ_stav 1. 1. 2025'!$E$4:$E$54,'SFÚ_stav 1. 1. 2025'!$D$4:$D$54,"nenalezeno",0)</f>
        <v>Oddělení výkonu daní pro sektor výroby a služeb I</v>
      </c>
      <c r="O1718" s="181"/>
    </row>
    <row r="1719" spans="1:15" x14ac:dyDescent="0.25">
      <c r="A1719" s="233"/>
      <c r="B1719" s="114">
        <v>440011772</v>
      </c>
      <c r="C1719" s="115" t="s">
        <v>2142</v>
      </c>
      <c r="D1719" s="181">
        <f t="shared" si="173"/>
        <v>44</v>
      </c>
      <c r="E1719" s="181" t="str">
        <f>_xlfn.XLOOKUP(D1719,Číselník!A:A,Číselník!B:B,"nenalezeno",0)</f>
        <v>SFÚ</v>
      </c>
      <c r="F1719" s="181">
        <f t="shared" si="174"/>
        <v>4400</v>
      </c>
      <c r="G1719" s="181" t="str">
        <f>_xlfn.XLOOKUP(F1719,'Číselník II_stav 1. 7. 2026'!A:A,'Číselník II_stav 1. 7. 2026'!B:B,"nenalezeno",0)</f>
        <v>SFÚ</v>
      </c>
      <c r="H1719" s="181">
        <f t="shared" si="175"/>
        <v>440011</v>
      </c>
      <c r="I1719" s="181">
        <f t="shared" si="176"/>
        <v>11772</v>
      </c>
      <c r="J1719" s="193" t="str">
        <f>_xlfn.XLOOKUP(B1719,'SFÚ_stav 1. 1. 2025'!$E$4:$E$54,'SFÚ_stav 1. 1. 2025'!$A$4:$A$54,"nenalezeno",0)</f>
        <v>Ředitel SFÚ</v>
      </c>
      <c r="K1719" s="193" t="s">
        <v>292</v>
      </c>
      <c r="L1719" s="193" t="str">
        <f>_xlfn.XLOOKUP(B1719,'SFÚ_stav 1. 1. 2025'!$E$4:$E$54,'SFÚ_stav 1. 1. 2025'!$B$4:$B$54,"nenalezeno",0)</f>
        <v>Sekce výkonu daní III</v>
      </c>
      <c r="M1719" s="193" t="str">
        <f>_xlfn.XLOOKUP(B1719,'SFÚ_stav 1. 1. 2025'!$E$4:$E$54,'SFÚ_stav 1. 1. 2025'!$C$4:$C$54,"nenalezeno",0)</f>
        <v>Odb.výkonu daní pro sek.výr.a služeb</v>
      </c>
      <c r="N1719" s="193" t="str">
        <f>_xlfn.XLOOKUP(B1719,'SFÚ_stav 1. 1. 2025'!$E$4:$E$54,'SFÚ_stav 1. 1. 2025'!$D$4:$D$54,"nenalezeno",0)</f>
        <v>Oddělení výkonu daní pro sektor výroby a služeb II</v>
      </c>
      <c r="O1719" s="181"/>
    </row>
    <row r="1720" spans="1:15" x14ac:dyDescent="0.25">
      <c r="A1720" s="233"/>
      <c r="B1720" s="114">
        <v>440011773</v>
      </c>
      <c r="C1720" s="115" t="s">
        <v>2143</v>
      </c>
      <c r="D1720" s="181">
        <f t="shared" si="173"/>
        <v>44</v>
      </c>
      <c r="E1720" s="181" t="str">
        <f>_xlfn.XLOOKUP(D1720,Číselník!A:A,Číselník!B:B,"nenalezeno",0)</f>
        <v>SFÚ</v>
      </c>
      <c r="F1720" s="181">
        <f t="shared" si="174"/>
        <v>4400</v>
      </c>
      <c r="G1720" s="181" t="str">
        <f>_xlfn.XLOOKUP(F1720,'Číselník II_stav 1. 7. 2026'!A:A,'Číselník II_stav 1. 7. 2026'!B:B,"nenalezeno",0)</f>
        <v>SFÚ</v>
      </c>
      <c r="H1720" s="181">
        <f t="shared" si="175"/>
        <v>440011</v>
      </c>
      <c r="I1720" s="181">
        <f t="shared" si="176"/>
        <v>11773</v>
      </c>
      <c r="J1720" s="193" t="str">
        <f>_xlfn.XLOOKUP(B1720,'SFÚ_stav 1. 1. 2025'!$E$4:$E$54,'SFÚ_stav 1. 1. 2025'!$A$4:$A$54,"nenalezeno",0)</f>
        <v>Ředitel SFÚ</v>
      </c>
      <c r="K1720" s="193" t="s">
        <v>292</v>
      </c>
      <c r="L1720" s="193" t="str">
        <f>_xlfn.XLOOKUP(B1720,'SFÚ_stav 1. 1. 2025'!$E$4:$E$54,'SFÚ_stav 1. 1. 2025'!$B$4:$B$54,"nenalezeno",0)</f>
        <v>Sekce výkonu daní III</v>
      </c>
      <c r="M1720" s="193" t="str">
        <f>_xlfn.XLOOKUP(B1720,'SFÚ_stav 1. 1. 2025'!$E$4:$E$54,'SFÚ_stav 1. 1. 2025'!$C$4:$C$54,"nenalezeno",0)</f>
        <v>Odb.výkonu daní pro sek.výr.a služeb</v>
      </c>
      <c r="N1720" s="193" t="str">
        <f>_xlfn.XLOOKUP(B1720,'SFÚ_stav 1. 1. 2025'!$E$4:$E$54,'SFÚ_stav 1. 1. 2025'!$D$4:$D$54,"nenalezeno",0)</f>
        <v>Oddělení výkonu daní pro sektor výroby a služeb III</v>
      </c>
      <c r="O1720" s="181"/>
    </row>
    <row r="1721" spans="1:15" x14ac:dyDescent="0.25">
      <c r="A1721" s="233"/>
      <c r="B1721" s="114">
        <v>440021050</v>
      </c>
      <c r="C1721" s="115" t="s">
        <v>2144</v>
      </c>
      <c r="D1721" s="181">
        <f t="shared" si="173"/>
        <v>44</v>
      </c>
      <c r="E1721" s="181" t="str">
        <f>_xlfn.XLOOKUP(D1721,Číselník!A:A,Číselník!B:B,"nenalezeno",0)</f>
        <v>SFÚ</v>
      </c>
      <c r="F1721" s="181">
        <f t="shared" si="174"/>
        <v>4400</v>
      </c>
      <c r="G1721" s="181" t="str">
        <f>_xlfn.XLOOKUP(F1721,'Číselník II_stav 1. 7. 2026'!A:A,'Číselník II_stav 1. 7. 2026'!B:B,"nenalezeno",0)</f>
        <v>SFÚ</v>
      </c>
      <c r="H1721" s="181">
        <f t="shared" si="175"/>
        <v>440021</v>
      </c>
      <c r="I1721" s="181">
        <f t="shared" si="176"/>
        <v>21050</v>
      </c>
      <c r="J1721" s="193" t="str">
        <f>_xlfn.XLOOKUP(B1721,'SFÚ_stav 1. 1. 2025'!$E$4:$E$54,'SFÚ_stav 1. 1. 2025'!$A$4:$A$54,"nenalezeno",0)</f>
        <v>Ředitel SFÚ</v>
      </c>
      <c r="K1721" s="193" t="s">
        <v>292</v>
      </c>
      <c r="L1721" s="193" t="str">
        <f>_xlfn.XLOOKUP(B1721,'SFÚ_stav 1. 1. 2025'!$E$4:$E$54,'SFÚ_stav 1. 1. 2025'!$B$4:$B$54,"nenalezeno",0)</f>
        <v>Sekce výkonu daní III</v>
      </c>
      <c r="M1721" s="193" t="str">
        <f>_xlfn.XLOOKUP(B1721,'SFÚ_stav 1. 1. 2025'!$E$4:$E$54,'SFÚ_stav 1. 1. 2025'!$C$4:$C$54,"nenalezeno",0)</f>
        <v>Odbor výkonu daní I</v>
      </c>
      <c r="N1721" s="193"/>
      <c r="O1721" s="181"/>
    </row>
    <row r="1722" spans="1:15" x14ac:dyDescent="0.25">
      <c r="A1722" s="233"/>
      <c r="B1722" s="114">
        <v>442521791</v>
      </c>
      <c r="C1722" s="115" t="s">
        <v>2145</v>
      </c>
      <c r="D1722" s="181">
        <f t="shared" si="173"/>
        <v>44</v>
      </c>
      <c r="E1722" s="181" t="str">
        <f>_xlfn.XLOOKUP(D1722,Číselník!A:A,Číselník!B:B,"nenalezeno",0)</f>
        <v>SFÚ</v>
      </c>
      <c r="F1722" s="181">
        <f t="shared" si="174"/>
        <v>4425</v>
      </c>
      <c r="G1722" s="181" t="str">
        <f>_xlfn.XLOOKUP(F1722,'Číselník II_stav 1. 7. 2026'!A:A,'Číselník II_stav 1. 7. 2026'!B:B,"nenalezeno",0)</f>
        <v>SFÚ</v>
      </c>
      <c r="H1722" s="181">
        <f t="shared" si="175"/>
        <v>442521</v>
      </c>
      <c r="I1722" s="181">
        <f t="shared" si="176"/>
        <v>21791</v>
      </c>
      <c r="J1722" s="193" t="str">
        <f>_xlfn.XLOOKUP(B1722,'SFÚ_stav 1. 1. 2025'!$E$4:$E$54,'SFÚ_stav 1. 1. 2025'!$A$4:$A$54,"nenalezeno",0)</f>
        <v>Ředitel SFÚ</v>
      </c>
      <c r="K1722" s="193" t="s">
        <v>292</v>
      </c>
      <c r="L1722" s="193" t="str">
        <f>_xlfn.XLOOKUP(B1722,'SFÚ_stav 1. 1. 2025'!$E$4:$E$54,'SFÚ_stav 1. 1. 2025'!$B$4:$B$54,"nenalezeno",0)</f>
        <v>Sekce výkonu daní III</v>
      </c>
      <c r="M1722" s="193" t="str">
        <f>_xlfn.XLOOKUP(B1722,'SFÚ_stav 1. 1. 2025'!$E$4:$E$54,'SFÚ_stav 1. 1. 2025'!$C$4:$C$54,"nenalezeno",0)</f>
        <v>Odbor výkonu daní I</v>
      </c>
      <c r="N1722" s="193" t="str">
        <f>_xlfn.XLOOKUP(B1722,'SFÚ_stav 1. 1. 2025'!$E$4:$E$54,'SFÚ_stav 1. 1. 2025'!$D$4:$D$54,"nenalezeno",0)</f>
        <v>Oddělení výkonu daní I</v>
      </c>
      <c r="O1722" s="181"/>
    </row>
    <row r="1723" spans="1:15" x14ac:dyDescent="0.25">
      <c r="A1723" s="233"/>
      <c r="B1723" s="114">
        <v>442321792</v>
      </c>
      <c r="C1723" s="115" t="s">
        <v>2146</v>
      </c>
      <c r="D1723" s="181">
        <f t="shared" si="173"/>
        <v>44</v>
      </c>
      <c r="E1723" s="181" t="str">
        <f>_xlfn.XLOOKUP(D1723,Číselník!A:A,Číselník!B:B,"nenalezeno",0)</f>
        <v>SFÚ</v>
      </c>
      <c r="F1723" s="181">
        <f t="shared" si="174"/>
        <v>4423</v>
      </c>
      <c r="G1723" s="181" t="str">
        <f>_xlfn.XLOOKUP(F1723,'Číselník II_stav 1. 7. 2026'!A:A,'Číselník II_stav 1. 7. 2026'!B:B,"nenalezeno",0)</f>
        <v>SFÚ</v>
      </c>
      <c r="H1723" s="181">
        <f t="shared" si="175"/>
        <v>442321</v>
      </c>
      <c r="I1723" s="181">
        <f t="shared" si="176"/>
        <v>21792</v>
      </c>
      <c r="J1723" s="193" t="str">
        <f>_xlfn.XLOOKUP(B1723,'SFÚ_stav 1. 1. 2025'!$E$4:$E$54,'SFÚ_stav 1. 1. 2025'!$A$4:$A$54,"nenalezeno",0)</f>
        <v>Ředitel SFÚ</v>
      </c>
      <c r="K1723" s="193" t="s">
        <v>292</v>
      </c>
      <c r="L1723" s="193" t="str">
        <f>_xlfn.XLOOKUP(B1723,'SFÚ_stav 1. 1. 2025'!$E$4:$E$54,'SFÚ_stav 1. 1. 2025'!$B$4:$B$54,"nenalezeno",0)</f>
        <v>Sekce výkonu daní III</v>
      </c>
      <c r="M1723" s="193" t="str">
        <f>_xlfn.XLOOKUP(B1723,'SFÚ_stav 1. 1. 2025'!$E$4:$E$54,'SFÚ_stav 1. 1. 2025'!$C$4:$C$54,"nenalezeno",0)</f>
        <v>Odbor výkonu daní I</v>
      </c>
      <c r="N1723" s="193" t="str">
        <f>_xlfn.XLOOKUP(B1723,'SFÚ_stav 1. 1. 2025'!$E$4:$E$54,'SFÚ_stav 1. 1. 2025'!$D$4:$D$54,"nenalezeno",0)</f>
        <v>Oddělení výkonu daní II</v>
      </c>
      <c r="O1723" s="181"/>
    </row>
    <row r="1724" spans="1:15" x14ac:dyDescent="0.25">
      <c r="A1724" s="233"/>
      <c r="B1724" s="114">
        <v>442721793</v>
      </c>
      <c r="C1724" s="115" t="s">
        <v>2147</v>
      </c>
      <c r="D1724" s="181">
        <f t="shared" si="173"/>
        <v>44</v>
      </c>
      <c r="E1724" s="181" t="str">
        <f>_xlfn.XLOOKUP(D1724,Číselník!A:A,Číselník!B:B,"nenalezeno",0)</f>
        <v>SFÚ</v>
      </c>
      <c r="F1724" s="181">
        <f t="shared" si="174"/>
        <v>4427</v>
      </c>
      <c r="G1724" s="181" t="str">
        <f>_xlfn.XLOOKUP(F1724,'Číselník II_stav 1. 7. 2026'!A:A,'Číselník II_stav 1. 7. 2026'!B:B,"nenalezeno",0)</f>
        <v>SFÚ</v>
      </c>
      <c r="H1724" s="181">
        <f t="shared" si="175"/>
        <v>442721</v>
      </c>
      <c r="I1724" s="181">
        <f t="shared" si="176"/>
        <v>21793</v>
      </c>
      <c r="J1724" s="193" t="str">
        <f>_xlfn.XLOOKUP(B1724,'SFÚ_stav 1. 1. 2025'!$E$4:$E$54,'SFÚ_stav 1. 1. 2025'!$A$4:$A$54,"nenalezeno",0)</f>
        <v>Ředitel SFÚ</v>
      </c>
      <c r="K1724" s="193" t="s">
        <v>292</v>
      </c>
      <c r="L1724" s="193" t="str">
        <f>_xlfn.XLOOKUP(B1724,'SFÚ_stav 1. 1. 2025'!$E$4:$E$54,'SFÚ_stav 1. 1. 2025'!$B$4:$B$54,"nenalezeno",0)</f>
        <v>Sekce výkonu daní III</v>
      </c>
      <c r="M1724" s="193" t="str">
        <f>_xlfn.XLOOKUP(B1724,'SFÚ_stav 1. 1. 2025'!$E$4:$E$54,'SFÚ_stav 1. 1. 2025'!$C$4:$C$54,"nenalezeno",0)</f>
        <v>Odbor výkonu daní I</v>
      </c>
      <c r="N1724" s="193" t="str">
        <f>_xlfn.XLOOKUP(B1724,'SFÚ_stav 1. 1. 2025'!$E$4:$E$54,'SFÚ_stav 1. 1. 2025'!$D$4:$D$54,"nenalezeno",0)</f>
        <v>Oddělení výkonu daní III</v>
      </c>
      <c r="O1724" s="181"/>
    </row>
    <row r="1725" spans="1:15" x14ac:dyDescent="0.25">
      <c r="A1725" s="233"/>
      <c r="B1725" s="114">
        <v>440022050</v>
      </c>
      <c r="C1725" s="115" t="s">
        <v>2148</v>
      </c>
      <c r="D1725" s="181">
        <f t="shared" si="173"/>
        <v>44</v>
      </c>
      <c r="E1725" s="181" t="str">
        <f>_xlfn.XLOOKUP(D1725,Číselník!A:A,Číselník!B:B,"nenalezeno",0)</f>
        <v>SFÚ</v>
      </c>
      <c r="F1725" s="181">
        <f t="shared" si="174"/>
        <v>4400</v>
      </c>
      <c r="G1725" s="181" t="str">
        <f>_xlfn.XLOOKUP(F1725,'Číselník II_stav 1. 7. 2026'!A:A,'Číselník II_stav 1. 7. 2026'!B:B,"nenalezeno",0)</f>
        <v>SFÚ</v>
      </c>
      <c r="H1725" s="181">
        <f t="shared" si="175"/>
        <v>440022</v>
      </c>
      <c r="I1725" s="181">
        <f t="shared" si="176"/>
        <v>22050</v>
      </c>
      <c r="J1725" s="193" t="str">
        <f>_xlfn.XLOOKUP(B1725,'SFÚ_stav 1. 1. 2025'!$E$4:$E$54,'SFÚ_stav 1. 1. 2025'!$A$4:$A$54,"nenalezeno",0)</f>
        <v>Ředitel SFÚ</v>
      </c>
      <c r="K1725" s="193" t="s">
        <v>292</v>
      </c>
      <c r="L1725" s="193" t="str">
        <f>_xlfn.XLOOKUP(B1725,'SFÚ_stav 1. 1. 2025'!$E$4:$E$54,'SFÚ_stav 1. 1. 2025'!$B$4:$B$54,"nenalezeno",0)</f>
        <v>Sekce výkonu daní III</v>
      </c>
      <c r="M1725" s="193" t="str">
        <f>_xlfn.XLOOKUP(B1725,'SFÚ_stav 1. 1. 2025'!$E$4:$E$54,'SFÚ_stav 1. 1. 2025'!$C$4:$C$54,"nenalezeno",0)</f>
        <v>Odbor výkonu daní II</v>
      </c>
      <c r="N1725" s="193"/>
      <c r="O1725" s="181"/>
    </row>
    <row r="1726" spans="1:15" x14ac:dyDescent="0.25">
      <c r="A1726" s="233"/>
      <c r="B1726" s="114">
        <v>443022791</v>
      </c>
      <c r="C1726" s="115" t="s">
        <v>2149</v>
      </c>
      <c r="D1726" s="181">
        <f t="shared" si="173"/>
        <v>44</v>
      </c>
      <c r="E1726" s="181" t="str">
        <f>_xlfn.XLOOKUP(D1726,Číselník!A:A,Číselník!B:B,"nenalezeno",0)</f>
        <v>SFÚ</v>
      </c>
      <c r="F1726" s="181">
        <f t="shared" si="174"/>
        <v>4430</v>
      </c>
      <c r="G1726" s="181" t="str">
        <f>_xlfn.XLOOKUP(F1726,'Číselník II_stav 1. 7. 2026'!A:A,'Číselník II_stav 1. 7. 2026'!B:B,"nenalezeno",0)</f>
        <v>SFÚ</v>
      </c>
      <c r="H1726" s="181">
        <f t="shared" si="175"/>
        <v>443022</v>
      </c>
      <c r="I1726" s="181">
        <f t="shared" si="176"/>
        <v>22791</v>
      </c>
      <c r="J1726" s="193" t="str">
        <f>_xlfn.XLOOKUP(B1726,'SFÚ_stav 1. 1. 2025'!$E$4:$E$54,'SFÚ_stav 1. 1. 2025'!$A$4:$A$54,"nenalezeno",0)</f>
        <v>Ředitel SFÚ</v>
      </c>
      <c r="K1726" s="193" t="s">
        <v>292</v>
      </c>
      <c r="L1726" s="193" t="str">
        <f>_xlfn.XLOOKUP(B1726,'SFÚ_stav 1. 1. 2025'!$E$4:$E$54,'SFÚ_stav 1. 1. 2025'!$B$4:$B$54,"nenalezeno",0)</f>
        <v>Sekce výkonu daní III</v>
      </c>
      <c r="M1726" s="193" t="str">
        <f>_xlfn.XLOOKUP(B1726,'SFÚ_stav 1. 1. 2025'!$E$4:$E$54,'SFÚ_stav 1. 1. 2025'!$C$4:$C$54,"nenalezeno",0)</f>
        <v>Odbor výkonu daní II</v>
      </c>
      <c r="N1726" s="193" t="str">
        <f>_xlfn.XLOOKUP(B1726,'SFÚ_stav 1. 1. 2025'!$E$4:$E$54,'SFÚ_stav 1. 1. 2025'!$D$4:$D$54,"nenalezeno",0)</f>
        <v>Oddělení výkonu daní I</v>
      </c>
      <c r="O1726" s="181"/>
    </row>
    <row r="1727" spans="1:15" x14ac:dyDescent="0.25">
      <c r="A1727" s="233"/>
      <c r="B1727" s="191">
        <v>443022792</v>
      </c>
      <c r="C1727" s="196" t="s">
        <v>2150</v>
      </c>
      <c r="D1727" s="181">
        <f t="shared" si="173"/>
        <v>44</v>
      </c>
      <c r="E1727" s="181" t="str">
        <f>_xlfn.XLOOKUP(D1727,Číselník!A:A,Číselník!B:B,"nenalezeno",0)</f>
        <v>SFÚ</v>
      </c>
      <c r="F1727" s="181">
        <f t="shared" si="174"/>
        <v>4430</v>
      </c>
      <c r="G1727" s="181" t="str">
        <f>_xlfn.XLOOKUP(F1727,'Číselník II_stav 1. 7. 2026'!A:A,'Číselník II_stav 1. 7. 2026'!B:B,"nenalezeno",0)</f>
        <v>SFÚ</v>
      </c>
      <c r="H1727" s="181">
        <f t="shared" si="175"/>
        <v>443022</v>
      </c>
      <c r="I1727" s="181">
        <f t="shared" si="176"/>
        <v>22792</v>
      </c>
      <c r="J1727" s="193" t="str">
        <f>_xlfn.XLOOKUP(B1727,'SFÚ_stav 1. 1. 2025'!$E$4:$E$54,'SFÚ_stav 1. 1. 2025'!$A$4:$A$54,"nenalezeno",0)</f>
        <v>Ředitel SFÚ</v>
      </c>
      <c r="K1727" s="193" t="s">
        <v>292</v>
      </c>
      <c r="L1727" s="193" t="str">
        <f>_xlfn.XLOOKUP(B1727,'SFÚ_stav 1. 1. 2025'!$E$4:$E$54,'SFÚ_stav 1. 1. 2025'!$B$4:$B$54,"nenalezeno",0)</f>
        <v>Sekce výkonu daní III</v>
      </c>
      <c r="M1727" s="193" t="str">
        <f>_xlfn.XLOOKUP(B1727,'SFÚ_stav 1. 1. 2025'!$E$4:$E$54,'SFÚ_stav 1. 1. 2025'!$C$4:$C$54,"nenalezeno",0)</f>
        <v>Odbor výkonu daní II</v>
      </c>
      <c r="N1727" s="193" t="str">
        <f>_xlfn.XLOOKUP(B1727,'SFÚ_stav 1. 1. 2025'!$E$4:$E$54,'SFÚ_stav 1. 1. 2025'!$D$4:$D$54,"nenalezeno",0)</f>
        <v>Oddělení výkonu daní II</v>
      </c>
      <c r="O1727" s="181"/>
    </row>
    <row r="1728" spans="1:15" ht="15.75" thickBot="1" x14ac:dyDescent="0.3">
      <c r="A1728" s="235"/>
      <c r="B1728" s="189">
        <v>442222793</v>
      </c>
      <c r="C1728" s="190" t="s">
        <v>2151</v>
      </c>
      <c r="D1728" s="181">
        <f t="shared" si="173"/>
        <v>44</v>
      </c>
      <c r="E1728" s="181" t="str">
        <f>_xlfn.XLOOKUP(D1728,Číselník!A:A,Číselník!B:B,"nenalezeno",0)</f>
        <v>SFÚ</v>
      </c>
      <c r="F1728" s="181">
        <f t="shared" si="174"/>
        <v>4422</v>
      </c>
      <c r="G1728" s="181" t="str">
        <f>_xlfn.XLOOKUP(F1728,'Číselník II_stav 1. 7. 2026'!A:A,'Číselník II_stav 1. 7. 2026'!B:B,"nenalezeno",0)</f>
        <v>SFÚ</v>
      </c>
      <c r="H1728" s="181">
        <f t="shared" si="175"/>
        <v>442222</v>
      </c>
      <c r="I1728" s="181">
        <f t="shared" si="176"/>
        <v>22793</v>
      </c>
      <c r="J1728" s="193" t="str">
        <f>_xlfn.XLOOKUP(B1728,'SFÚ_stav 1. 1. 2025'!$E$4:$E$54,'SFÚ_stav 1. 1. 2025'!$A$4:$A$54,"nenalezeno",0)</f>
        <v>Ředitel SFÚ</v>
      </c>
      <c r="K1728" s="193" t="s">
        <v>292</v>
      </c>
      <c r="L1728" s="193" t="str">
        <f>_xlfn.XLOOKUP(B1728,'SFÚ_stav 1. 1. 2025'!$E$4:$E$54,'SFÚ_stav 1. 1. 2025'!$B$4:$B$54,"nenalezeno",0)</f>
        <v>Sekce výkonu daní III</v>
      </c>
      <c r="M1728" s="193" t="str">
        <f>_xlfn.XLOOKUP(B1728,'SFÚ_stav 1. 1. 2025'!$E$4:$E$54,'SFÚ_stav 1. 1. 2025'!$C$4:$C$54,"nenalezeno",0)</f>
        <v>Odbor výkonu daní II</v>
      </c>
      <c r="N1728" s="193" t="str">
        <f>_xlfn.XLOOKUP(B1728,'SFÚ_stav 1. 1. 2025'!$E$4:$E$54,'SFÚ_stav 1. 1. 2025'!$D$4:$D$54,"nenalezeno",0)</f>
        <v>Oddělení výkonu daní III</v>
      </c>
      <c r="O1728" s="181"/>
    </row>
    <row r="1729" spans="1:15" s="72" customFormat="1" x14ac:dyDescent="0.25">
      <c r="A1729" s="232" t="s">
        <v>2152</v>
      </c>
      <c r="B1729" s="185">
        <v>500000020</v>
      </c>
      <c r="C1729" s="186" t="s">
        <v>2153</v>
      </c>
      <c r="D1729" s="181">
        <f t="shared" si="173"/>
        <v>50</v>
      </c>
      <c r="E1729" s="181" t="str">
        <f>_xlfn.XLOOKUP(D1729,Číselník!A:A,Číselník!B:B,"nenalezeno",0)</f>
        <v>OFŘ</v>
      </c>
      <c r="F1729" s="181">
        <f t="shared" si="174"/>
        <v>5000</v>
      </c>
      <c r="G1729" s="181" t="str">
        <f>_xlfn.XLOOKUP(F1729,'Číselník II_stav 1. 7. 2026'!A:A,'Číselník II_stav 1. 7. 2026'!B:B,"nenalezeno",0)</f>
        <v>OFŘ</v>
      </c>
      <c r="H1729" s="181">
        <f t="shared" si="175"/>
        <v>500000</v>
      </c>
      <c r="I1729" s="181">
        <f t="shared" si="176"/>
        <v>20</v>
      </c>
      <c r="J1729" s="193" t="str">
        <f>_xlfn.XLOOKUP(B1729,'OFŘ_stav 1. 12. 2025'!$E$4:$E$41,'OFŘ_stav 1. 12. 2025'!$A$4:$A$41,"nenalezeno",0)</f>
        <v>Ředitel OFŔ</v>
      </c>
      <c r="K1729" s="193"/>
      <c r="L1729" s="193"/>
      <c r="M1729" s="193"/>
      <c r="N1729" s="193"/>
      <c r="O1729" s="193"/>
    </row>
    <row r="1730" spans="1:15" s="72" customFormat="1" x14ac:dyDescent="0.25">
      <c r="A1730" s="233"/>
      <c r="B1730" s="112">
        <v>500009050</v>
      </c>
      <c r="C1730" s="113" t="s">
        <v>2154</v>
      </c>
      <c r="D1730" s="181">
        <f t="shared" si="173"/>
        <v>50</v>
      </c>
      <c r="E1730" s="181" t="str">
        <f>_xlfn.XLOOKUP(D1730,Číselník!A:A,Číselník!B:B,"nenalezeno",0)</f>
        <v>OFŘ</v>
      </c>
      <c r="F1730" s="181">
        <f t="shared" si="174"/>
        <v>5000</v>
      </c>
      <c r="G1730" s="181" t="str">
        <f>_xlfn.XLOOKUP(F1730,'Číselník II_stav 1. 7. 2026'!A:A,'Číselník II_stav 1. 7. 2026'!B:B,"nenalezeno",0)</f>
        <v>OFŘ</v>
      </c>
      <c r="H1730" s="181">
        <f t="shared" si="175"/>
        <v>500009</v>
      </c>
      <c r="I1730" s="181">
        <f t="shared" si="176"/>
        <v>9050</v>
      </c>
      <c r="J1730" s="193" t="str">
        <f>_xlfn.XLOOKUP(B1730,'OFŘ_stav 1. 12. 2025'!$E$4:$E$41,'OFŘ_stav 1. 12. 2025'!$A$4:$A$41,"nenalezeno",0)</f>
        <v>Ředitel OFŔ</v>
      </c>
      <c r="K1730" s="193" t="s">
        <v>387</v>
      </c>
      <c r="L1730" s="193" t="str">
        <f>_xlfn.XLOOKUP(B1730,'OFŘ_stav 1. 12. 2025'!$E$4:$E$41,'OFŘ_stav 1. 12. 2025'!$B$4:$B$41,"nenalezeno",0)</f>
        <v>Odbor podpory řízení</v>
      </c>
      <c r="M1730" s="193"/>
      <c r="N1730" s="193"/>
      <c r="O1730" s="193"/>
    </row>
    <row r="1731" spans="1:15" x14ac:dyDescent="0.25">
      <c r="A1731" s="233"/>
      <c r="B1731" s="114">
        <v>500009065</v>
      </c>
      <c r="C1731" s="115" t="s">
        <v>2155</v>
      </c>
      <c r="D1731" s="181">
        <f t="shared" si="173"/>
        <v>50</v>
      </c>
      <c r="E1731" s="181" t="str">
        <f>_xlfn.XLOOKUP(D1731,Číselník!A:A,Číselník!B:B,"nenalezeno",0)</f>
        <v>OFŘ</v>
      </c>
      <c r="F1731" s="181">
        <f t="shared" si="174"/>
        <v>5000</v>
      </c>
      <c r="G1731" s="181" t="str">
        <f>_xlfn.XLOOKUP(F1731,'Číselník II_stav 1. 7. 2026'!A:A,'Číselník II_stav 1. 7. 2026'!B:B,"nenalezeno",0)</f>
        <v>OFŘ</v>
      </c>
      <c r="H1731" s="181">
        <f t="shared" si="175"/>
        <v>500009</v>
      </c>
      <c r="I1731" s="181">
        <f t="shared" si="176"/>
        <v>9065</v>
      </c>
      <c r="J1731" s="193" t="str">
        <f>_xlfn.XLOOKUP(B1731,'OFŘ_stav 1. 12. 2025'!$E$4:$E$41,'OFŘ_stav 1. 12. 2025'!$A$4:$A$41,"nenalezeno",0)</f>
        <v>Ředitel OFŔ</v>
      </c>
      <c r="K1731" s="193" t="s">
        <v>387</v>
      </c>
      <c r="L1731" s="193" t="str">
        <f>_xlfn.XLOOKUP(B1731,'OFŘ_stav 1. 12. 2025'!$E$4:$E$41,'OFŘ_stav 1. 12. 2025'!$B$4:$B$41,"nenalezeno",0)</f>
        <v>Odbor podpory řízení</v>
      </c>
      <c r="M1731" s="193" t="str">
        <f>_xlfn.XLOOKUP(B1731,'OFŘ_stav 1. 12. 2025'!$E$4:$E$41,'OFŘ_stav 1. 12. 2025'!$C$4:$C$41,"nenalezeno",0)</f>
        <v>Oddělení sekretariátu a provozního zabezpečení</v>
      </c>
      <c r="N1731" s="193"/>
      <c r="O1731" s="181"/>
    </row>
    <row r="1732" spans="1:15" x14ac:dyDescent="0.25">
      <c r="A1732" s="233"/>
      <c r="B1732" s="114">
        <v>500009066</v>
      </c>
      <c r="C1732" s="115" t="s">
        <v>2156</v>
      </c>
      <c r="D1732" s="181">
        <f t="shared" si="173"/>
        <v>50</v>
      </c>
      <c r="E1732" s="181" t="str">
        <f>_xlfn.XLOOKUP(D1732,Číselník!A:A,Číselník!B:B,"nenalezeno",0)</f>
        <v>OFŘ</v>
      </c>
      <c r="F1732" s="181">
        <f t="shared" si="174"/>
        <v>5000</v>
      </c>
      <c r="G1732" s="181" t="str">
        <f>_xlfn.XLOOKUP(F1732,'Číselník II_stav 1. 7. 2026'!A:A,'Číselník II_stav 1. 7. 2026'!B:B,"nenalezeno",0)</f>
        <v>OFŘ</v>
      </c>
      <c r="H1732" s="181">
        <f t="shared" si="175"/>
        <v>500009</v>
      </c>
      <c r="I1732" s="181">
        <f t="shared" si="176"/>
        <v>9066</v>
      </c>
      <c r="J1732" s="193" t="str">
        <f>_xlfn.XLOOKUP(B1732,'OFŘ_stav 1. 12. 2025'!$E$4:$E$41,'OFŘ_stav 1. 12. 2025'!$A$4:$A$41,"nenalezeno",0)</f>
        <v>Ředitel OFŔ</v>
      </c>
      <c r="K1732" s="193" t="s">
        <v>387</v>
      </c>
      <c r="L1732" s="193" t="str">
        <f>_xlfn.XLOOKUP(B1732,'OFŘ_stav 1. 12. 2025'!$E$4:$E$41,'OFŘ_stav 1. 12. 2025'!$B$4:$B$41,"nenalezeno",0)</f>
        <v>Odbor podpory řízení</v>
      </c>
      <c r="M1732" s="193" t="str">
        <f>_xlfn.XLOOKUP(B1732,'OFŘ_stav 1. 12. 2025'!$E$4:$E$41,'OFŘ_stav 1. 12. 2025'!$C$4:$C$41,"nenalezeno",0)</f>
        <v>Oddělení dokumentace a spisové služby</v>
      </c>
      <c r="N1732" s="193"/>
      <c r="O1732" s="181"/>
    </row>
    <row r="1733" spans="1:15" s="72" customFormat="1" x14ac:dyDescent="0.25">
      <c r="A1733" s="233"/>
      <c r="B1733" s="112">
        <v>510000040</v>
      </c>
      <c r="C1733" s="113" t="s">
        <v>2157</v>
      </c>
      <c r="D1733" s="181">
        <f t="shared" si="173"/>
        <v>51</v>
      </c>
      <c r="E1733" s="181" t="str">
        <f>_xlfn.XLOOKUP(D1733,Číselník!A:A,Číselník!B:B,"nenalezeno",0)</f>
        <v>OFŘ</v>
      </c>
      <c r="F1733" s="181">
        <f t="shared" si="174"/>
        <v>5100</v>
      </c>
      <c r="G1733" s="181" t="str">
        <f>_xlfn.XLOOKUP(F1733,'Číselník II_stav 1. 7. 2026'!A:A,'Číselník II_stav 1. 7. 2026'!B:B,"nenalezeno",0)</f>
        <v>OFŘ</v>
      </c>
      <c r="H1733" s="181">
        <f t="shared" si="175"/>
        <v>510000</v>
      </c>
      <c r="I1733" s="181">
        <f t="shared" si="176"/>
        <v>40</v>
      </c>
      <c r="J1733" s="193" t="str">
        <f>_xlfn.XLOOKUP(B1733,'OFŘ_stav 1. 12. 2025'!$E$4:$E$41,'OFŘ_stav 1. 12. 2025'!$A$4:$A$41,"nenalezeno",0)</f>
        <v>Ředitel OFŔ</v>
      </c>
      <c r="K1733" s="193" t="s">
        <v>408</v>
      </c>
      <c r="L1733" s="193" t="str">
        <f>_xlfn.XLOOKUP(B1733,'OFŘ_stav 1. 12. 2025'!$E$4:$E$41,'OFŘ_stav 1. 12. 2025'!$B$4:$B$41,"nenalezeno",0)</f>
        <v>Sekce správy daní</v>
      </c>
      <c r="M1733" s="193"/>
      <c r="N1733" s="193"/>
      <c r="O1733" s="193"/>
    </row>
    <row r="1734" spans="1:15" x14ac:dyDescent="0.25">
      <c r="A1734" s="233"/>
      <c r="B1734" s="114">
        <v>510000460</v>
      </c>
      <c r="C1734" s="115" t="s">
        <v>2158</v>
      </c>
      <c r="D1734" s="181">
        <f t="shared" si="173"/>
        <v>51</v>
      </c>
      <c r="E1734" s="181" t="str">
        <f>_xlfn.XLOOKUP(D1734,Číselník!A:A,Číselník!B:B,"nenalezeno",0)</f>
        <v>OFŘ</v>
      </c>
      <c r="F1734" s="181">
        <f t="shared" si="174"/>
        <v>5100</v>
      </c>
      <c r="G1734" s="181" t="str">
        <f>_xlfn.XLOOKUP(F1734,'Číselník II_stav 1. 7. 2026'!A:A,'Číselník II_stav 1. 7. 2026'!B:B,"nenalezeno",0)</f>
        <v>OFŘ</v>
      </c>
      <c r="H1734" s="181">
        <f t="shared" si="175"/>
        <v>510000</v>
      </c>
      <c r="I1734" s="181">
        <f t="shared" si="176"/>
        <v>460</v>
      </c>
      <c r="J1734" s="193" t="str">
        <f>_xlfn.XLOOKUP(B1734,'OFŘ_stav 1. 12. 2025'!$E$4:$E$41,'OFŘ_stav 1. 12. 2025'!$A$4:$A$41,"nenalezeno",0)</f>
        <v>Ředitel OFŔ</v>
      </c>
      <c r="K1734" s="193" t="s">
        <v>408</v>
      </c>
      <c r="L1734" s="193" t="str">
        <f>_xlfn.XLOOKUP(B1734,'OFŘ_stav 1. 12. 2025'!$E$4:$E$41,'OFŘ_stav 1. 12. 2025'!$B$4:$B$41,"nenalezeno",0)</f>
        <v>Sekce správy daní</v>
      </c>
      <c r="M1734" s="193" t="str">
        <f>_xlfn.XLOOKUP(B1734,'OFŘ_stav 1. 12. 2025'!$E$4:$E$41,'OFŘ_stav 1. 12. 2025'!$C$4:$C$41,"nenalezeno",0)</f>
        <v>Oddělení majetkových daní</v>
      </c>
      <c r="N1734" s="193"/>
      <c r="O1734" s="181"/>
    </row>
    <row r="1735" spans="1:15" x14ac:dyDescent="0.25">
      <c r="A1735" s="233"/>
      <c r="B1735" s="114">
        <v>510010050</v>
      </c>
      <c r="C1735" s="115" t="s">
        <v>2159</v>
      </c>
      <c r="D1735" s="181">
        <f t="shared" si="173"/>
        <v>51</v>
      </c>
      <c r="E1735" s="181" t="str">
        <f>_xlfn.XLOOKUP(D1735,Číselník!A:A,Číselník!B:B,"nenalezeno",0)</f>
        <v>OFŘ</v>
      </c>
      <c r="F1735" s="181">
        <f t="shared" si="174"/>
        <v>5100</v>
      </c>
      <c r="G1735" s="181" t="str">
        <f>_xlfn.XLOOKUP(F1735,'Číselník II_stav 1. 7. 2026'!A:A,'Číselník II_stav 1. 7. 2026'!B:B,"nenalezeno",0)</f>
        <v>OFŘ</v>
      </c>
      <c r="H1735" s="181">
        <f t="shared" si="175"/>
        <v>510010</v>
      </c>
      <c r="I1735" s="181">
        <f t="shared" si="176"/>
        <v>10050</v>
      </c>
      <c r="J1735" s="193" t="str">
        <f>_xlfn.XLOOKUP(B1735,'OFŘ_stav 1. 12. 2025'!$E$4:$E$41,'OFŘ_stav 1. 12. 2025'!$A$4:$A$41,"nenalezeno",0)</f>
        <v>Ředitel OFŔ</v>
      </c>
      <c r="K1735" s="193" t="s">
        <v>408</v>
      </c>
      <c r="L1735" s="193" t="str">
        <f>_xlfn.XLOOKUP(B1735,'OFŘ_stav 1. 12. 2025'!$E$4:$E$41,'OFŘ_stav 1. 12. 2025'!$B$4:$B$41,"nenalezeno",0)</f>
        <v>Sekce správy daní</v>
      </c>
      <c r="M1735" s="193" t="str">
        <f>_xlfn.XLOOKUP(B1735,'OFŘ_stav 1. 12. 2025'!$E$4:$E$41,'OFŘ_stav 1. 12. 2025'!$C$4:$C$41,"nenalezeno",0)</f>
        <v>Odbor nedaňových agend</v>
      </c>
      <c r="N1735" s="193"/>
      <c r="O1735" s="181"/>
    </row>
    <row r="1736" spans="1:15" x14ac:dyDescent="0.25">
      <c r="A1736" s="233"/>
      <c r="B1736" s="114">
        <v>510010611</v>
      </c>
      <c r="C1736" s="115" t="s">
        <v>2160</v>
      </c>
      <c r="D1736" s="181">
        <f t="shared" si="173"/>
        <v>51</v>
      </c>
      <c r="E1736" s="181" t="str">
        <f>_xlfn.XLOOKUP(D1736,Číselník!A:A,Číselník!B:B,"nenalezeno",0)</f>
        <v>OFŘ</v>
      </c>
      <c r="F1736" s="181">
        <f t="shared" si="174"/>
        <v>5100</v>
      </c>
      <c r="G1736" s="181" t="str">
        <f>_xlfn.XLOOKUP(F1736,'Číselník II_stav 1. 7. 2026'!A:A,'Číselník II_stav 1. 7. 2026'!B:B,"nenalezeno",0)</f>
        <v>OFŘ</v>
      </c>
      <c r="H1736" s="181">
        <f t="shared" si="175"/>
        <v>510010</v>
      </c>
      <c r="I1736" s="181">
        <f t="shared" si="176"/>
        <v>10611</v>
      </c>
      <c r="J1736" s="193" t="str">
        <f>_xlfn.XLOOKUP(B1736,'OFŘ_stav 1. 12. 2025'!$E$4:$E$41,'OFŘ_stav 1. 12. 2025'!$A$4:$A$41,"nenalezeno",0)</f>
        <v>Ředitel OFŔ</v>
      </c>
      <c r="K1736" s="193" t="s">
        <v>408</v>
      </c>
      <c r="L1736" s="193" t="str">
        <f>_xlfn.XLOOKUP(B1736,'OFŘ_stav 1. 12. 2025'!$E$4:$E$41,'OFŘ_stav 1. 12. 2025'!$B$4:$B$41,"nenalezeno",0)</f>
        <v>Sekce správy daní</v>
      </c>
      <c r="M1736" s="193" t="str">
        <f>_xlfn.XLOOKUP(B1736,'OFŘ_stav 1. 12. 2025'!$E$4:$E$41,'OFŘ_stav 1. 12. 2025'!$C$4:$C$41,"nenalezeno",0)</f>
        <v>Odbor nedaňových agend</v>
      </c>
      <c r="N1736" s="193" t="str">
        <f>_xlfn.XLOOKUP(B1736,'OFŘ_stav 1. 12. 2025'!$E$4:$E$41,'OFŘ_stav 1. 12. 2025'!$D$4:$D$41,"nenalezeno",0)</f>
        <v>Oddělení nedaňových agend I</v>
      </c>
      <c r="O1736" s="181"/>
    </row>
    <row r="1737" spans="1:15" x14ac:dyDescent="0.25">
      <c r="A1737" s="233"/>
      <c r="B1737" s="114">
        <v>510010612</v>
      </c>
      <c r="C1737" s="115" t="s">
        <v>2161</v>
      </c>
      <c r="D1737" s="181">
        <f t="shared" si="173"/>
        <v>51</v>
      </c>
      <c r="E1737" s="181" t="str">
        <f>_xlfn.XLOOKUP(D1737,Číselník!A:A,Číselník!B:B,"nenalezeno",0)</f>
        <v>OFŘ</v>
      </c>
      <c r="F1737" s="181">
        <f t="shared" si="174"/>
        <v>5100</v>
      </c>
      <c r="G1737" s="181" t="str">
        <f>_xlfn.XLOOKUP(F1737,'Číselník II_stav 1. 7. 2026'!A:A,'Číselník II_stav 1. 7. 2026'!B:B,"nenalezeno",0)</f>
        <v>OFŘ</v>
      </c>
      <c r="H1737" s="181">
        <f t="shared" si="175"/>
        <v>510010</v>
      </c>
      <c r="I1737" s="181">
        <f t="shared" si="176"/>
        <v>10612</v>
      </c>
      <c r="J1737" s="193" t="str">
        <f>_xlfn.XLOOKUP(B1737,'OFŘ_stav 1. 12. 2025'!$E$4:$E$41,'OFŘ_stav 1. 12. 2025'!$A$4:$A$41,"nenalezeno",0)</f>
        <v>Ředitel OFŔ</v>
      </c>
      <c r="K1737" s="193" t="s">
        <v>408</v>
      </c>
      <c r="L1737" s="193" t="str">
        <f>_xlfn.XLOOKUP(B1737,'OFŘ_stav 1. 12. 2025'!$E$4:$E$41,'OFŘ_stav 1. 12. 2025'!$B$4:$B$41,"nenalezeno",0)</f>
        <v>Sekce správy daní</v>
      </c>
      <c r="M1737" s="193" t="str">
        <f>_xlfn.XLOOKUP(B1737,'OFŘ_stav 1. 12. 2025'!$E$4:$E$41,'OFŘ_stav 1. 12. 2025'!$C$4:$C$41,"nenalezeno",0)</f>
        <v>Odbor nedaňových agend</v>
      </c>
      <c r="N1737" s="193" t="str">
        <f>_xlfn.XLOOKUP(B1737,'OFŘ_stav 1. 12. 2025'!$E$4:$E$41,'OFŘ_stav 1. 12. 2025'!$D$4:$D$41,"nenalezeno",0)</f>
        <v>Oddělení nedaňových agend II</v>
      </c>
      <c r="O1737" s="181"/>
    </row>
    <row r="1738" spans="1:15" x14ac:dyDescent="0.25">
      <c r="A1738" s="233"/>
      <c r="B1738" s="114">
        <v>510041050</v>
      </c>
      <c r="C1738" s="197" t="s">
        <v>2162</v>
      </c>
      <c r="D1738" s="181">
        <f t="shared" si="173"/>
        <v>51</v>
      </c>
      <c r="E1738" s="181" t="str">
        <f>_xlfn.XLOOKUP(D1738,Číselník!A:A,Číselník!B:B,"nenalezeno",0)</f>
        <v>OFŘ</v>
      </c>
      <c r="F1738" s="181">
        <f t="shared" si="174"/>
        <v>5100</v>
      </c>
      <c r="G1738" s="181" t="str">
        <f>_xlfn.XLOOKUP(F1738,'Číselník II_stav 1. 7. 2026'!A:A,'Číselník II_stav 1. 7. 2026'!B:B,"nenalezeno",0)</f>
        <v>OFŘ</v>
      </c>
      <c r="H1738" s="181">
        <f t="shared" si="175"/>
        <v>510041</v>
      </c>
      <c r="I1738" s="181">
        <f t="shared" si="176"/>
        <v>41050</v>
      </c>
      <c r="J1738" s="193" t="str">
        <f>_xlfn.XLOOKUP(B1738,'OFŘ_stav 1. 12. 2025'!$E$4:$E$41,'OFŘ_stav 1. 12. 2025'!$A$4:$A$41,"nenalezeno",0)</f>
        <v>Ředitel OFŔ</v>
      </c>
      <c r="K1738" s="193" t="s">
        <v>408</v>
      </c>
      <c r="L1738" s="193" t="str">
        <f>_xlfn.XLOOKUP(B1738,'OFŘ_stav 1. 12. 2025'!$E$4:$E$41,'OFŘ_stav 1. 12. 2025'!$B$4:$B$41,"nenalezeno",0)</f>
        <v>Sekce správy daní</v>
      </c>
      <c r="M1738" s="193" t="str">
        <f>_xlfn.XLOOKUP(B1738,'OFŘ_stav 1. 12. 2025'!$E$4:$E$41,'OFŘ_stav 1. 12. 2025'!$C$4:$C$41,"nenalezeno",0)</f>
        <v>Odbor daňového procesu</v>
      </c>
      <c r="N1738" s="193"/>
      <c r="O1738" s="181"/>
    </row>
    <row r="1739" spans="1:15" x14ac:dyDescent="0.25">
      <c r="A1739" s="233"/>
      <c r="B1739" s="114">
        <v>510041451</v>
      </c>
      <c r="C1739" s="115" t="s">
        <v>2163</v>
      </c>
      <c r="D1739" s="181">
        <f t="shared" si="173"/>
        <v>51</v>
      </c>
      <c r="E1739" s="181" t="str">
        <f>_xlfn.XLOOKUP(D1739,Číselník!A:A,Číselník!B:B,"nenalezeno",0)</f>
        <v>OFŘ</v>
      </c>
      <c r="F1739" s="181">
        <f t="shared" si="174"/>
        <v>5100</v>
      </c>
      <c r="G1739" s="181" t="str">
        <f>_xlfn.XLOOKUP(F1739,'Číselník II_stav 1. 7. 2026'!A:A,'Číselník II_stav 1. 7. 2026'!B:B,"nenalezeno",0)</f>
        <v>OFŘ</v>
      </c>
      <c r="H1739" s="181">
        <f t="shared" si="175"/>
        <v>510041</v>
      </c>
      <c r="I1739" s="181">
        <f t="shared" si="176"/>
        <v>41451</v>
      </c>
      <c r="J1739" s="193" t="str">
        <f>_xlfn.XLOOKUP(B1739,'OFŘ_stav 1. 12. 2025'!$E$4:$E$41,'OFŘ_stav 1. 12. 2025'!$A$4:$A$41,"nenalezeno",0)</f>
        <v>Ředitel OFŔ</v>
      </c>
      <c r="K1739" s="193" t="s">
        <v>408</v>
      </c>
      <c r="L1739" s="193" t="str">
        <f>_xlfn.XLOOKUP(B1739,'OFŘ_stav 1. 12. 2025'!$E$4:$E$41,'OFŘ_stav 1. 12. 2025'!$B$4:$B$41,"nenalezeno",0)</f>
        <v>Sekce správy daní</v>
      </c>
      <c r="M1739" s="193" t="str">
        <f>_xlfn.XLOOKUP(B1739,'OFŘ_stav 1. 12. 2025'!$E$4:$E$41,'OFŘ_stav 1. 12. 2025'!$C$4:$C$41,"nenalezeno",0)</f>
        <v>Odbor daňového procesu</v>
      </c>
      <c r="N1739" s="193" t="str">
        <f>_xlfn.XLOOKUP(B1739,'OFŘ_stav 1. 12. 2025'!$E$4:$E$41,'OFŘ_stav 1. 12. 2025'!$D$4:$D$41,"nenalezeno",0)</f>
        <v>Oddělení daňového procesu I</v>
      </c>
      <c r="O1739" s="181"/>
    </row>
    <row r="1740" spans="1:15" x14ac:dyDescent="0.25">
      <c r="A1740" s="233"/>
      <c r="B1740" s="114">
        <v>510041452</v>
      </c>
      <c r="C1740" s="187" t="s">
        <v>2164</v>
      </c>
      <c r="D1740" s="181">
        <f t="shared" si="173"/>
        <v>51</v>
      </c>
      <c r="E1740" s="181" t="str">
        <f>_xlfn.XLOOKUP(D1740,Číselník!A:A,Číselník!B:B,"nenalezeno",0)</f>
        <v>OFŘ</v>
      </c>
      <c r="F1740" s="181">
        <f t="shared" si="174"/>
        <v>5100</v>
      </c>
      <c r="G1740" s="181" t="str">
        <f>_xlfn.XLOOKUP(F1740,'Číselník II_stav 1. 7. 2026'!A:A,'Číselník II_stav 1. 7. 2026'!B:B,"nenalezeno",0)</f>
        <v>OFŘ</v>
      </c>
      <c r="H1740" s="181">
        <f t="shared" si="175"/>
        <v>510041</v>
      </c>
      <c r="I1740" s="181">
        <f t="shared" si="176"/>
        <v>41452</v>
      </c>
      <c r="J1740" s="193" t="str">
        <f>_xlfn.XLOOKUP(B1740,'OFŘ_stav 1. 12. 2025'!$E$4:$E$41,'OFŘ_stav 1. 12. 2025'!$A$4:$A$41,"nenalezeno",0)</f>
        <v>Ředitel OFŔ</v>
      </c>
      <c r="K1740" s="193" t="s">
        <v>408</v>
      </c>
      <c r="L1740" s="193" t="str">
        <f>_xlfn.XLOOKUP(B1740,'OFŘ_stav 1. 12. 2025'!$E$4:$E$41,'OFŘ_stav 1. 12. 2025'!$B$4:$B$41,"nenalezeno",0)</f>
        <v>Sekce správy daní</v>
      </c>
      <c r="M1740" s="193" t="str">
        <f>_xlfn.XLOOKUP(B1740,'OFŘ_stav 1. 12. 2025'!$E$4:$E$41,'OFŘ_stav 1. 12. 2025'!$C$4:$C$41,"nenalezeno",0)</f>
        <v>Odbor daňového procesu</v>
      </c>
      <c r="N1740" s="193" t="str">
        <f>_xlfn.XLOOKUP(B1740,'OFŘ_stav 1. 12. 2025'!$E$4:$E$41,'OFŘ_stav 1. 12. 2025'!$D$4:$D$41,"nenalezeno",0)</f>
        <v>Oddělení daňového procesu II</v>
      </c>
      <c r="O1740" s="181"/>
    </row>
    <row r="1741" spans="1:15" x14ac:dyDescent="0.25">
      <c r="A1741" s="233"/>
      <c r="B1741" s="114">
        <v>510041453</v>
      </c>
      <c r="C1741" s="115" t="s">
        <v>2165</v>
      </c>
      <c r="D1741" s="181">
        <f t="shared" si="173"/>
        <v>51</v>
      </c>
      <c r="E1741" s="181" t="str">
        <f>_xlfn.XLOOKUP(D1741,Číselník!A:A,Číselník!B:B,"nenalezeno",0)</f>
        <v>OFŘ</v>
      </c>
      <c r="F1741" s="181">
        <f t="shared" si="174"/>
        <v>5100</v>
      </c>
      <c r="G1741" s="181" t="str">
        <f>_xlfn.XLOOKUP(F1741,'Číselník II_stav 1. 7. 2026'!A:A,'Číselník II_stav 1. 7. 2026'!B:B,"nenalezeno",0)</f>
        <v>OFŘ</v>
      </c>
      <c r="H1741" s="181">
        <f t="shared" si="175"/>
        <v>510041</v>
      </c>
      <c r="I1741" s="181">
        <f t="shared" si="176"/>
        <v>41453</v>
      </c>
      <c r="J1741" s="193" t="str">
        <f>_xlfn.XLOOKUP(B1741,'OFŘ_stav 1. 12. 2025'!$E$4:$E$41,'OFŘ_stav 1. 12. 2025'!$A$4:$A$41,"nenalezeno",0)</f>
        <v>Ředitel OFŔ</v>
      </c>
      <c r="K1741" s="193" t="s">
        <v>408</v>
      </c>
      <c r="L1741" s="193" t="str">
        <f>_xlfn.XLOOKUP(B1741,'OFŘ_stav 1. 12. 2025'!$E$4:$E$41,'OFŘ_stav 1. 12. 2025'!$B$4:$B$41,"nenalezeno",0)</f>
        <v>Sekce správy daní</v>
      </c>
      <c r="M1741" s="193" t="str">
        <f>_xlfn.XLOOKUP(B1741,'OFŘ_stav 1. 12. 2025'!$E$4:$E$41,'OFŘ_stav 1. 12. 2025'!$C$4:$C$41,"nenalezeno",0)</f>
        <v>Odbor daňového procesu</v>
      </c>
      <c r="N1741" s="193" t="str">
        <f>_xlfn.XLOOKUP(B1741,'OFŘ_stav 1. 12. 2025'!$E$4:$E$41,'OFŘ_stav 1. 12. 2025'!$D$4:$D$41,"nenalezeno",0)</f>
        <v>Oddělení daňového procesu III</v>
      </c>
      <c r="O1741" s="181"/>
    </row>
    <row r="1742" spans="1:15" x14ac:dyDescent="0.25">
      <c r="A1742" s="233"/>
      <c r="B1742" s="114">
        <v>510041454</v>
      </c>
      <c r="C1742" s="115" t="s">
        <v>2166</v>
      </c>
      <c r="D1742" s="181">
        <f t="shared" si="173"/>
        <v>51</v>
      </c>
      <c r="E1742" s="181" t="str">
        <f>_xlfn.XLOOKUP(D1742,Číselník!A:A,Číselník!B:B,"nenalezeno",0)</f>
        <v>OFŘ</v>
      </c>
      <c r="F1742" s="181">
        <f t="shared" si="174"/>
        <v>5100</v>
      </c>
      <c r="G1742" s="181" t="str">
        <f>_xlfn.XLOOKUP(F1742,'Číselník II_stav 1. 7. 2026'!A:A,'Číselník II_stav 1. 7. 2026'!B:B,"nenalezeno",0)</f>
        <v>OFŘ</v>
      </c>
      <c r="H1742" s="181">
        <f t="shared" si="175"/>
        <v>510041</v>
      </c>
      <c r="I1742" s="181">
        <f t="shared" si="176"/>
        <v>41454</v>
      </c>
      <c r="J1742" s="193" t="str">
        <f>_xlfn.XLOOKUP(B1742,'OFŘ_stav 1. 12. 2025'!$E$4:$E$41,'OFŘ_stav 1. 12. 2025'!$A$4:$A$41,"nenalezeno",0)</f>
        <v>Ředitel OFŔ</v>
      </c>
      <c r="K1742" s="193" t="s">
        <v>408</v>
      </c>
      <c r="L1742" s="193" t="str">
        <f>_xlfn.XLOOKUP(B1742,'OFŘ_stav 1. 12. 2025'!$E$4:$E$41,'OFŘ_stav 1. 12. 2025'!$B$4:$B$41,"nenalezeno",0)</f>
        <v>Sekce správy daní</v>
      </c>
      <c r="M1742" s="193" t="str">
        <f>_xlfn.XLOOKUP(B1742,'OFŘ_stav 1. 12. 2025'!$E$4:$E$41,'OFŘ_stav 1. 12. 2025'!$C$4:$C$41,"nenalezeno",0)</f>
        <v>Odbor daňového procesu</v>
      </c>
      <c r="N1742" s="193" t="str">
        <f>_xlfn.XLOOKUP(B1742,'OFŘ_stav 1. 12. 2025'!$E$4:$E$41,'OFŘ_stav 1. 12. 2025'!$D$4:$D$41,"nenalezeno",0)</f>
        <v>Oddělení daňového procesu IV</v>
      </c>
      <c r="O1742" s="181"/>
    </row>
    <row r="1743" spans="1:15" x14ac:dyDescent="0.25">
      <c r="A1743" s="233"/>
      <c r="B1743" s="114">
        <v>510041455</v>
      </c>
      <c r="C1743" s="115" t="s">
        <v>2167</v>
      </c>
      <c r="D1743" s="181">
        <f t="shared" si="173"/>
        <v>51</v>
      </c>
      <c r="E1743" s="181" t="str">
        <f>_xlfn.XLOOKUP(D1743,Číselník!A:A,Číselník!B:B,"nenalezeno",0)</f>
        <v>OFŘ</v>
      </c>
      <c r="F1743" s="181">
        <f t="shared" si="174"/>
        <v>5100</v>
      </c>
      <c r="G1743" s="181" t="str">
        <f>_xlfn.XLOOKUP(F1743,'Číselník II_stav 1. 7. 2026'!A:A,'Číselník II_stav 1. 7. 2026'!B:B,"nenalezeno",0)</f>
        <v>OFŘ</v>
      </c>
      <c r="H1743" s="181">
        <f t="shared" si="175"/>
        <v>510041</v>
      </c>
      <c r="I1743" s="181">
        <f t="shared" si="176"/>
        <v>41455</v>
      </c>
      <c r="J1743" s="193" t="str">
        <f>_xlfn.XLOOKUP(B1743,'OFŘ_stav 1. 12. 2025'!$E$4:$E$41,'OFŘ_stav 1. 12. 2025'!$A$4:$A$41,"nenalezeno",0)</f>
        <v>Ředitel OFŔ</v>
      </c>
      <c r="K1743" s="193" t="s">
        <v>408</v>
      </c>
      <c r="L1743" s="193" t="str">
        <f>_xlfn.XLOOKUP(B1743,'OFŘ_stav 1. 12. 2025'!$E$4:$E$41,'OFŘ_stav 1. 12. 2025'!$B$4:$B$41,"nenalezeno",0)</f>
        <v>Sekce správy daní</v>
      </c>
      <c r="M1743" s="193" t="str">
        <f>_xlfn.XLOOKUP(B1743,'OFŘ_stav 1. 12. 2025'!$E$4:$E$41,'OFŘ_stav 1. 12. 2025'!$C$4:$C$41,"nenalezeno",0)</f>
        <v>Odbor daňového procesu</v>
      </c>
      <c r="N1743" s="193" t="str">
        <f>_xlfn.XLOOKUP(B1743,'OFŘ_stav 1. 12. 2025'!$E$4:$E$41,'OFŘ_stav 1. 12. 2025'!$D$4:$D$41,"nenalezeno",0)</f>
        <v>Oddělení daňového procesu V</v>
      </c>
      <c r="O1743" s="181"/>
    </row>
    <row r="1744" spans="1:15" s="72" customFormat="1" x14ac:dyDescent="0.25">
      <c r="A1744" s="233"/>
      <c r="B1744" s="112">
        <v>520000040</v>
      </c>
      <c r="C1744" s="113" t="s">
        <v>2168</v>
      </c>
      <c r="D1744" s="181">
        <f t="shared" si="173"/>
        <v>52</v>
      </c>
      <c r="E1744" s="181" t="str">
        <f>_xlfn.XLOOKUP(D1744,Číselník!A:A,Číselník!B:B,"nenalezeno",0)</f>
        <v>OFŘ</v>
      </c>
      <c r="F1744" s="181">
        <f t="shared" si="174"/>
        <v>5200</v>
      </c>
      <c r="G1744" s="181" t="str">
        <f>_xlfn.XLOOKUP(F1744,'Číselník II_stav 1. 7. 2026'!A:A,'Číselník II_stav 1. 7. 2026'!B:B,"nenalezeno",0)</f>
        <v>OFŘ</v>
      </c>
      <c r="H1744" s="181">
        <f t="shared" si="175"/>
        <v>520000</v>
      </c>
      <c r="I1744" s="181">
        <f t="shared" si="176"/>
        <v>40</v>
      </c>
      <c r="J1744" s="193" t="str">
        <f>_xlfn.XLOOKUP(B1744,'OFŘ_stav 1. 12. 2025'!$E$4:$E$41,'OFŘ_stav 1. 12. 2025'!$A$4:$A$41,"nenalezeno",0)</f>
        <v>Ředitel OFŔ</v>
      </c>
      <c r="K1744" s="193" t="s">
        <v>431</v>
      </c>
      <c r="L1744" s="193" t="str">
        <f>_xlfn.XLOOKUP(B1744,'OFŘ_stav 1. 12. 2025'!$E$4:$E$41,'OFŘ_stav 1. 12. 2025'!$B$4:$B$41,"nenalezeno",0)</f>
        <v>Sekce přímých daní</v>
      </c>
      <c r="M1744" s="193"/>
      <c r="N1744" s="193"/>
      <c r="O1744" s="193"/>
    </row>
    <row r="1745" spans="1:15" x14ac:dyDescent="0.25">
      <c r="A1745" s="233"/>
      <c r="B1745" s="114">
        <v>520010050</v>
      </c>
      <c r="C1745" s="115" t="s">
        <v>2169</v>
      </c>
      <c r="D1745" s="181">
        <f t="shared" si="173"/>
        <v>52</v>
      </c>
      <c r="E1745" s="181" t="str">
        <f>_xlfn.XLOOKUP(D1745,Číselník!A:A,Číselník!B:B,"nenalezeno",0)</f>
        <v>OFŘ</v>
      </c>
      <c r="F1745" s="181">
        <f t="shared" si="174"/>
        <v>5200</v>
      </c>
      <c r="G1745" s="181" t="str">
        <f>_xlfn.XLOOKUP(F1745,'Číselník II_stav 1. 7. 2026'!A:A,'Číselník II_stav 1. 7. 2026'!B:B,"nenalezeno",0)</f>
        <v>OFŘ</v>
      </c>
      <c r="H1745" s="181">
        <f t="shared" si="175"/>
        <v>520010</v>
      </c>
      <c r="I1745" s="181">
        <f t="shared" si="176"/>
        <v>10050</v>
      </c>
      <c r="J1745" s="193" t="str">
        <f>_xlfn.XLOOKUP(B1745,'OFŘ_stav 1. 12. 2025'!$E$4:$E$41,'OFŘ_stav 1. 12. 2025'!$A$4:$A$41,"nenalezeno",0)</f>
        <v>Ředitel OFŔ</v>
      </c>
      <c r="K1745" s="193" t="s">
        <v>431</v>
      </c>
      <c r="L1745" s="193" t="str">
        <f>_xlfn.XLOOKUP(B1745,'OFŘ_stav 1. 12. 2025'!$E$4:$E$41,'OFŘ_stav 1. 12. 2025'!$B$4:$B$41,"nenalezeno",0)</f>
        <v>Sekce přímých daní</v>
      </c>
      <c r="M1745" s="193" t="str">
        <f>_xlfn.XLOOKUP(B1745,'OFŘ_stav 1. 12. 2025'!$E$4:$E$41,'OFŘ_stav 1. 12. 2025'!$C$4:$C$41,"nenalezeno",0)</f>
        <v>Odbor daně z příjmů fyzických osob</v>
      </c>
      <c r="N1745" s="193"/>
      <c r="O1745" s="181"/>
    </row>
    <row r="1746" spans="1:15" x14ac:dyDescent="0.25">
      <c r="A1746" s="233"/>
      <c r="B1746" s="114">
        <v>520010421</v>
      </c>
      <c r="C1746" s="115" t="s">
        <v>2170</v>
      </c>
      <c r="D1746" s="181">
        <f t="shared" si="173"/>
        <v>52</v>
      </c>
      <c r="E1746" s="181" t="str">
        <f>_xlfn.XLOOKUP(D1746,Číselník!A:A,Číselník!B:B,"nenalezeno",0)</f>
        <v>OFŘ</v>
      </c>
      <c r="F1746" s="181">
        <f t="shared" si="174"/>
        <v>5200</v>
      </c>
      <c r="G1746" s="181" t="str">
        <f>_xlfn.XLOOKUP(F1746,'Číselník II_stav 1. 7. 2026'!A:A,'Číselník II_stav 1. 7. 2026'!B:B,"nenalezeno",0)</f>
        <v>OFŘ</v>
      </c>
      <c r="H1746" s="181">
        <f t="shared" si="175"/>
        <v>520010</v>
      </c>
      <c r="I1746" s="181">
        <f t="shared" si="176"/>
        <v>10421</v>
      </c>
      <c r="J1746" s="193" t="str">
        <f>_xlfn.XLOOKUP(B1746,'OFŘ_stav 1. 12. 2025'!$E$4:$E$41,'OFŘ_stav 1. 12. 2025'!$A$4:$A$41,"nenalezeno",0)</f>
        <v>Ředitel OFŔ</v>
      </c>
      <c r="K1746" s="193" t="s">
        <v>431</v>
      </c>
      <c r="L1746" s="193" t="str">
        <f>_xlfn.XLOOKUP(B1746,'OFŘ_stav 1. 12. 2025'!$E$4:$E$41,'OFŘ_stav 1. 12. 2025'!$B$4:$B$41,"nenalezeno",0)</f>
        <v>Sekce přímých daní</v>
      </c>
      <c r="M1746" s="193" t="str">
        <f>_xlfn.XLOOKUP(B1746,'OFŘ_stav 1. 12. 2025'!$E$4:$E$41,'OFŘ_stav 1. 12. 2025'!$C$4:$C$41,"nenalezeno",0)</f>
        <v>Odbor daně z příjmů fyzických osob</v>
      </c>
      <c r="N1746" s="193" t="str">
        <f>_xlfn.XLOOKUP(B1746,'OFŘ_stav 1. 12. 2025'!$E$4:$E$41,'OFŘ_stav 1. 12. 2025'!$D$4:$D$41,"nenalezeno",0)</f>
        <v>Oddělení daně z příjmů fyzických osob I</v>
      </c>
      <c r="O1746" s="181"/>
    </row>
    <row r="1747" spans="1:15" x14ac:dyDescent="0.25">
      <c r="A1747" s="233"/>
      <c r="B1747" s="114">
        <v>520010422</v>
      </c>
      <c r="C1747" s="115" t="s">
        <v>2171</v>
      </c>
      <c r="D1747" s="181">
        <f t="shared" si="173"/>
        <v>52</v>
      </c>
      <c r="E1747" s="181" t="str">
        <f>_xlfn.XLOOKUP(D1747,Číselník!A:A,Číselník!B:B,"nenalezeno",0)</f>
        <v>OFŘ</v>
      </c>
      <c r="F1747" s="181">
        <f t="shared" si="174"/>
        <v>5200</v>
      </c>
      <c r="G1747" s="181" t="str">
        <f>_xlfn.XLOOKUP(F1747,'Číselník II_stav 1. 7. 2026'!A:A,'Číselník II_stav 1. 7. 2026'!B:B,"nenalezeno",0)</f>
        <v>OFŘ</v>
      </c>
      <c r="H1747" s="181">
        <f t="shared" si="175"/>
        <v>520010</v>
      </c>
      <c r="I1747" s="181">
        <f t="shared" si="176"/>
        <v>10422</v>
      </c>
      <c r="J1747" s="193" t="str">
        <f>_xlfn.XLOOKUP(B1747,'OFŘ_stav 1. 12. 2025'!$E$4:$E$41,'OFŘ_stav 1. 12. 2025'!$A$4:$A$41,"nenalezeno",0)</f>
        <v>Ředitel OFŔ</v>
      </c>
      <c r="K1747" s="193" t="s">
        <v>431</v>
      </c>
      <c r="L1747" s="193" t="str">
        <f>_xlfn.XLOOKUP(B1747,'OFŘ_stav 1. 12. 2025'!$E$4:$E$41,'OFŘ_stav 1. 12. 2025'!$B$4:$B$41,"nenalezeno",0)</f>
        <v>Sekce přímých daní</v>
      </c>
      <c r="M1747" s="193" t="str">
        <f>_xlfn.XLOOKUP(B1747,'OFŘ_stav 1. 12. 2025'!$E$4:$E$41,'OFŘ_stav 1. 12. 2025'!$C$4:$C$41,"nenalezeno",0)</f>
        <v>Odbor daně z příjmů fyzických osob</v>
      </c>
      <c r="N1747" s="193" t="str">
        <f>_xlfn.XLOOKUP(B1747,'OFŘ_stav 1. 12. 2025'!$E$4:$E$41,'OFŘ_stav 1. 12. 2025'!$D$4:$D$41,"nenalezeno",0)</f>
        <v>Oddělení daně z příjmů fyzických osob II</v>
      </c>
      <c r="O1747" s="181"/>
    </row>
    <row r="1748" spans="1:15" x14ac:dyDescent="0.25">
      <c r="A1748" s="233"/>
      <c r="B1748" s="114">
        <v>520010423</v>
      </c>
      <c r="C1748" s="115" t="s">
        <v>2172</v>
      </c>
      <c r="D1748" s="181">
        <f t="shared" si="173"/>
        <v>52</v>
      </c>
      <c r="E1748" s="181" t="str">
        <f>_xlfn.XLOOKUP(D1748,Číselník!A:A,Číselník!B:B,"nenalezeno",0)</f>
        <v>OFŘ</v>
      </c>
      <c r="F1748" s="181">
        <f t="shared" si="174"/>
        <v>5200</v>
      </c>
      <c r="G1748" s="181" t="str">
        <f>_xlfn.XLOOKUP(F1748,'Číselník II_stav 1. 7. 2026'!A:A,'Číselník II_stav 1. 7. 2026'!B:B,"nenalezeno",0)</f>
        <v>OFŘ</v>
      </c>
      <c r="H1748" s="181">
        <f t="shared" si="175"/>
        <v>520010</v>
      </c>
      <c r="I1748" s="181">
        <f t="shared" si="176"/>
        <v>10423</v>
      </c>
      <c r="J1748" s="193" t="str">
        <f>_xlfn.XLOOKUP(B1748,'OFŘ_stav 1. 12. 2025'!$E$4:$E$41,'OFŘ_stav 1. 12. 2025'!$A$4:$A$41,"nenalezeno",0)</f>
        <v>Ředitel OFŔ</v>
      </c>
      <c r="K1748" s="193" t="s">
        <v>431</v>
      </c>
      <c r="L1748" s="193" t="str">
        <f>_xlfn.XLOOKUP(B1748,'OFŘ_stav 1. 12. 2025'!$E$4:$E$41,'OFŘ_stav 1. 12. 2025'!$B$4:$B$41,"nenalezeno",0)</f>
        <v>Sekce přímých daní</v>
      </c>
      <c r="M1748" s="193" t="str">
        <f>_xlfn.XLOOKUP(B1748,'OFŘ_stav 1. 12. 2025'!$E$4:$E$41,'OFŘ_stav 1. 12. 2025'!$C$4:$C$41,"nenalezeno",0)</f>
        <v>Odbor daně z příjmů fyzických osob</v>
      </c>
      <c r="N1748" s="193" t="str">
        <f>_xlfn.XLOOKUP(B1748,'OFŘ_stav 1. 12. 2025'!$E$4:$E$41,'OFŘ_stav 1. 12. 2025'!$D$4:$D$41,"nenalezeno",0)</f>
        <v>Oddělení daně z příjmů fyzických osob III</v>
      </c>
      <c r="O1748" s="181"/>
    </row>
    <row r="1749" spans="1:15" x14ac:dyDescent="0.25">
      <c r="A1749" s="233"/>
      <c r="B1749" s="114">
        <v>520011050</v>
      </c>
      <c r="C1749" s="115" t="s">
        <v>2173</v>
      </c>
      <c r="D1749" s="181">
        <f t="shared" si="173"/>
        <v>52</v>
      </c>
      <c r="E1749" s="181" t="str">
        <f>_xlfn.XLOOKUP(D1749,Číselník!A:A,Číselník!B:B,"nenalezeno",0)</f>
        <v>OFŘ</v>
      </c>
      <c r="F1749" s="181">
        <f t="shared" si="174"/>
        <v>5200</v>
      </c>
      <c r="G1749" s="181" t="str">
        <f>_xlfn.XLOOKUP(F1749,'Číselník II_stav 1. 7. 2026'!A:A,'Číselník II_stav 1. 7. 2026'!B:B,"nenalezeno",0)</f>
        <v>OFŘ</v>
      </c>
      <c r="H1749" s="181">
        <f t="shared" si="175"/>
        <v>520011</v>
      </c>
      <c r="I1749" s="181">
        <f t="shared" si="176"/>
        <v>11050</v>
      </c>
      <c r="J1749" s="193" t="str">
        <f>_xlfn.XLOOKUP(B1749,'OFŘ_stav 1. 12. 2025'!$E$4:$E$41,'OFŘ_stav 1. 12. 2025'!$A$4:$A$41,"nenalezeno",0)</f>
        <v>Ředitel OFŔ</v>
      </c>
      <c r="K1749" s="193" t="s">
        <v>431</v>
      </c>
      <c r="L1749" s="193" t="str">
        <f>_xlfn.XLOOKUP(B1749,'OFŘ_stav 1. 12. 2025'!$E$4:$E$41,'OFŘ_stav 1. 12. 2025'!$B$4:$B$41,"nenalezeno",0)</f>
        <v>Sekce přímých daní</v>
      </c>
      <c r="M1749" s="193" t="str">
        <f>_xlfn.XLOOKUP(B1749,'OFŘ_stav 1. 12. 2025'!$E$4:$E$41,'OFŘ_stav 1. 12. 2025'!$C$4:$C$41,"nenalezeno",0)</f>
        <v>Odbor daně z příjmů právnických osob</v>
      </c>
      <c r="N1749" s="193"/>
      <c r="O1749" s="181"/>
    </row>
    <row r="1750" spans="1:15" x14ac:dyDescent="0.25">
      <c r="A1750" s="233"/>
      <c r="B1750" s="114">
        <v>520011431</v>
      </c>
      <c r="C1750" s="115" t="s">
        <v>2174</v>
      </c>
      <c r="D1750" s="181">
        <f t="shared" si="173"/>
        <v>52</v>
      </c>
      <c r="E1750" s="181" t="str">
        <f>_xlfn.XLOOKUP(D1750,Číselník!A:A,Číselník!B:B,"nenalezeno",0)</f>
        <v>OFŘ</v>
      </c>
      <c r="F1750" s="181">
        <f t="shared" si="174"/>
        <v>5200</v>
      </c>
      <c r="G1750" s="181" t="str">
        <f>_xlfn.XLOOKUP(F1750,'Číselník II_stav 1. 7. 2026'!A:A,'Číselník II_stav 1. 7. 2026'!B:B,"nenalezeno",0)</f>
        <v>OFŘ</v>
      </c>
      <c r="H1750" s="181">
        <f t="shared" si="175"/>
        <v>520011</v>
      </c>
      <c r="I1750" s="181">
        <f t="shared" si="176"/>
        <v>11431</v>
      </c>
      <c r="J1750" s="193" t="str">
        <f>_xlfn.XLOOKUP(B1750,'OFŘ_stav 1. 12. 2025'!$E$4:$E$41,'OFŘ_stav 1. 12. 2025'!$A$4:$A$41,"nenalezeno",0)</f>
        <v>Ředitel OFŔ</v>
      </c>
      <c r="K1750" s="193" t="s">
        <v>431</v>
      </c>
      <c r="L1750" s="193" t="str">
        <f>_xlfn.XLOOKUP(B1750,'OFŘ_stav 1. 12. 2025'!$E$4:$E$41,'OFŘ_stav 1. 12. 2025'!$B$4:$B$41,"nenalezeno",0)</f>
        <v>Sekce přímých daní</v>
      </c>
      <c r="M1750" s="193" t="str">
        <f>_xlfn.XLOOKUP(B1750,'OFŘ_stav 1. 12. 2025'!$E$4:$E$41,'OFŘ_stav 1. 12. 2025'!$C$4:$C$41,"nenalezeno",0)</f>
        <v>Odbor daně z příjmů právnických osob</v>
      </c>
      <c r="N1750" s="193" t="str">
        <f>_xlfn.XLOOKUP(B1750,'OFŘ_stav 1. 12. 2025'!$E$4:$E$41,'OFŘ_stav 1. 12. 2025'!$D$4:$D$41,"nenalezeno",0)</f>
        <v>Oddělení daně z příjmů právnických osob I</v>
      </c>
      <c r="O1750" s="181"/>
    </row>
    <row r="1751" spans="1:15" x14ac:dyDescent="0.25">
      <c r="A1751" s="233"/>
      <c r="B1751" s="114">
        <v>520011432</v>
      </c>
      <c r="C1751" s="115" t="s">
        <v>2175</v>
      </c>
      <c r="D1751" s="181">
        <f t="shared" si="173"/>
        <v>52</v>
      </c>
      <c r="E1751" s="181" t="str">
        <f>_xlfn.XLOOKUP(D1751,Číselník!A:A,Číselník!B:B,"nenalezeno",0)</f>
        <v>OFŘ</v>
      </c>
      <c r="F1751" s="181">
        <f t="shared" si="174"/>
        <v>5200</v>
      </c>
      <c r="G1751" s="181" t="str">
        <f>_xlfn.XLOOKUP(F1751,'Číselník II_stav 1. 7. 2026'!A:A,'Číselník II_stav 1. 7. 2026'!B:B,"nenalezeno",0)</f>
        <v>OFŘ</v>
      </c>
      <c r="H1751" s="181">
        <f t="shared" si="175"/>
        <v>520011</v>
      </c>
      <c r="I1751" s="181">
        <f t="shared" si="176"/>
        <v>11432</v>
      </c>
      <c r="J1751" s="193" t="str">
        <f>_xlfn.XLOOKUP(B1751,'OFŘ_stav 1. 12. 2025'!$E$4:$E$41,'OFŘ_stav 1. 12. 2025'!$A$4:$A$41,"nenalezeno",0)</f>
        <v>Ředitel OFŔ</v>
      </c>
      <c r="K1751" s="193" t="s">
        <v>431</v>
      </c>
      <c r="L1751" s="193" t="str">
        <f>_xlfn.XLOOKUP(B1751,'OFŘ_stav 1. 12. 2025'!$E$4:$E$41,'OFŘ_stav 1. 12. 2025'!$B$4:$B$41,"nenalezeno",0)</f>
        <v>Sekce přímých daní</v>
      </c>
      <c r="M1751" s="193" t="str">
        <f>_xlfn.XLOOKUP(B1751,'OFŘ_stav 1. 12. 2025'!$E$4:$E$41,'OFŘ_stav 1. 12. 2025'!$C$4:$C$41,"nenalezeno",0)</f>
        <v>Odbor daně z příjmů právnických osob</v>
      </c>
      <c r="N1751" s="193" t="str">
        <f>_xlfn.XLOOKUP(B1751,'OFŘ_stav 1. 12. 2025'!$E$4:$E$41,'OFŘ_stav 1. 12. 2025'!$D$4:$D$41,"nenalezeno",0)</f>
        <v>Oddělení daně z příjmů právnických osob II</v>
      </c>
      <c r="O1751" s="181"/>
    </row>
    <row r="1752" spans="1:15" x14ac:dyDescent="0.25">
      <c r="A1752" s="233"/>
      <c r="B1752" s="114">
        <v>520011433</v>
      </c>
      <c r="C1752" s="115" t="s">
        <v>2176</v>
      </c>
      <c r="D1752" s="181">
        <f t="shared" si="173"/>
        <v>52</v>
      </c>
      <c r="E1752" s="181" t="str">
        <f>_xlfn.XLOOKUP(D1752,Číselník!A:A,Číselník!B:B,"nenalezeno",0)</f>
        <v>OFŘ</v>
      </c>
      <c r="F1752" s="181">
        <f t="shared" si="174"/>
        <v>5200</v>
      </c>
      <c r="G1752" s="181" t="str">
        <f>_xlfn.XLOOKUP(F1752,'Číselník II_stav 1. 7. 2026'!A:A,'Číselník II_stav 1. 7. 2026'!B:B,"nenalezeno",0)</f>
        <v>OFŘ</v>
      </c>
      <c r="H1752" s="181">
        <f t="shared" si="175"/>
        <v>520011</v>
      </c>
      <c r="I1752" s="181">
        <f t="shared" si="176"/>
        <v>11433</v>
      </c>
      <c r="J1752" s="193" t="str">
        <f>_xlfn.XLOOKUP(B1752,'OFŘ_stav 1. 12. 2025'!$E$4:$E$41,'OFŘ_stav 1. 12. 2025'!$A$4:$A$41,"nenalezeno",0)</f>
        <v>Ředitel OFŔ</v>
      </c>
      <c r="K1752" s="193" t="s">
        <v>431</v>
      </c>
      <c r="L1752" s="193" t="str">
        <f>_xlfn.XLOOKUP(B1752,'OFŘ_stav 1. 12. 2025'!$E$4:$E$41,'OFŘ_stav 1. 12. 2025'!$B$4:$B$41,"nenalezeno",0)</f>
        <v>Sekce přímých daní</v>
      </c>
      <c r="M1752" s="193" t="str">
        <f>_xlfn.XLOOKUP(B1752,'OFŘ_stav 1. 12. 2025'!$E$4:$E$41,'OFŘ_stav 1. 12. 2025'!$C$4:$C$41,"nenalezeno",0)</f>
        <v>Odbor daně z příjmů právnických osob</v>
      </c>
      <c r="N1752" s="193" t="str">
        <f>_xlfn.XLOOKUP(B1752,'OFŘ_stav 1. 12. 2025'!$E$4:$E$41,'OFŘ_stav 1. 12. 2025'!$D$4:$D$41,"nenalezeno",0)</f>
        <v>Oddělení daně z příjmů právnických osob III</v>
      </c>
      <c r="O1752" s="181"/>
    </row>
    <row r="1753" spans="1:15" x14ac:dyDescent="0.25">
      <c r="A1753" s="233"/>
      <c r="B1753" s="114">
        <v>520011434</v>
      </c>
      <c r="C1753" s="115" t="s">
        <v>2177</v>
      </c>
      <c r="D1753" s="181">
        <f t="shared" si="173"/>
        <v>52</v>
      </c>
      <c r="E1753" s="181" t="str">
        <f>_xlfn.XLOOKUP(D1753,Číselník!A:A,Číselník!B:B,"nenalezeno",0)</f>
        <v>OFŘ</v>
      </c>
      <c r="F1753" s="181">
        <f t="shared" si="174"/>
        <v>5200</v>
      </c>
      <c r="G1753" s="181" t="str">
        <f>_xlfn.XLOOKUP(F1753,'Číselník II_stav 1. 7. 2026'!A:A,'Číselník II_stav 1. 7. 2026'!B:B,"nenalezeno",0)</f>
        <v>OFŘ</v>
      </c>
      <c r="H1753" s="181">
        <f t="shared" si="175"/>
        <v>520011</v>
      </c>
      <c r="I1753" s="181">
        <f t="shared" si="176"/>
        <v>11434</v>
      </c>
      <c r="J1753" s="193" t="str">
        <f>_xlfn.XLOOKUP(B1753,'OFŘ_stav 1. 12. 2025'!$E$4:$E$41,'OFŘ_stav 1. 12. 2025'!$A$4:$A$41,"nenalezeno",0)</f>
        <v>Ředitel OFŔ</v>
      </c>
      <c r="K1753" s="193" t="s">
        <v>431</v>
      </c>
      <c r="L1753" s="193" t="str">
        <f>_xlfn.XLOOKUP(B1753,'OFŘ_stav 1. 12. 2025'!$E$4:$E$41,'OFŘ_stav 1. 12. 2025'!$B$4:$B$41,"nenalezeno",0)</f>
        <v>Sekce přímých daní</v>
      </c>
      <c r="M1753" s="193" t="str">
        <f>_xlfn.XLOOKUP(B1753,'OFŘ_stav 1. 12. 2025'!$E$4:$E$41,'OFŘ_stav 1. 12. 2025'!$C$4:$C$41,"nenalezeno",0)</f>
        <v>Odbor daně z příjmů právnických osob</v>
      </c>
      <c r="N1753" s="193" t="str">
        <f>_xlfn.XLOOKUP(B1753,'OFŘ_stav 1. 12. 2025'!$E$4:$E$41,'OFŘ_stav 1. 12. 2025'!$D$4:$D$41,"nenalezeno",0)</f>
        <v>Oddělení daně z příjmů právnických osob IV</v>
      </c>
      <c r="O1753" s="181"/>
    </row>
    <row r="1754" spans="1:15" x14ac:dyDescent="0.25">
      <c r="A1754" s="233"/>
      <c r="B1754" s="114">
        <v>520011435</v>
      </c>
      <c r="C1754" s="187" t="s">
        <v>2346</v>
      </c>
      <c r="D1754" s="181">
        <f t="shared" si="173"/>
        <v>52</v>
      </c>
      <c r="E1754" s="181" t="str">
        <f>_xlfn.XLOOKUP(D1754,Číselník!A:A,Číselník!B:B,"nenalezeno",0)</f>
        <v>OFŘ</v>
      </c>
      <c r="F1754" s="181">
        <f t="shared" si="174"/>
        <v>5200</v>
      </c>
      <c r="G1754" s="181" t="str">
        <f>_xlfn.XLOOKUP(F1754,'Číselník II_stav 1. 7. 2026'!A:A,'Číselník II_stav 1. 7. 2026'!B:B,"nenalezeno",0)</f>
        <v>OFŘ</v>
      </c>
      <c r="H1754" s="181">
        <f t="shared" si="175"/>
        <v>520011</v>
      </c>
      <c r="I1754" s="181">
        <f t="shared" si="176"/>
        <v>11435</v>
      </c>
      <c r="J1754" s="193" t="str">
        <f>_xlfn.XLOOKUP(B1754,'OFŘ_stav 1. 12. 2025'!$E$4:$E$41,'OFŘ_stav 1. 12. 2025'!$A$4:$A$41,"nenalezeno",0)</f>
        <v>Ředitel OFŔ</v>
      </c>
      <c r="K1754" s="193" t="s">
        <v>431</v>
      </c>
      <c r="L1754" s="193" t="str">
        <f>_xlfn.XLOOKUP(B1754,'OFŘ_stav 1. 12. 2025'!$E$4:$E$41,'OFŘ_stav 1. 12. 2025'!$B$4:$B$41,"nenalezeno",0)</f>
        <v>Sekce přímých daní</v>
      </c>
      <c r="M1754" s="193" t="str">
        <f>_xlfn.XLOOKUP(B1754,'OFŘ_stav 1. 12. 2025'!$E$4:$E$41,'OFŘ_stav 1. 12. 2025'!$C$4:$C$41,"nenalezeno",0)</f>
        <v>Odbor daně z příjmů právnických osob</v>
      </c>
      <c r="N1754" s="193" t="str">
        <f>_xlfn.XLOOKUP(B1754,'OFŘ_stav 1. 12. 2025'!$E$4:$E$41,'OFŘ_stav 1. 12. 2025'!$D$4:$D$41,"nenalezeno",0)</f>
        <v>Oddělení daně z příjmů právnických osob V</v>
      </c>
      <c r="O1754" s="181"/>
    </row>
    <row r="1755" spans="1:15" s="72" customFormat="1" x14ac:dyDescent="0.25">
      <c r="A1755" s="233"/>
      <c r="B1755" s="112">
        <v>530000040</v>
      </c>
      <c r="C1755" s="113" t="s">
        <v>2178</v>
      </c>
      <c r="D1755" s="181">
        <f t="shared" si="173"/>
        <v>53</v>
      </c>
      <c r="E1755" s="181" t="str">
        <f>_xlfn.XLOOKUP(D1755,Číselník!A:A,Číselník!B:B,"nenalezeno",0)</f>
        <v>OFŘ</v>
      </c>
      <c r="F1755" s="181">
        <f t="shared" si="174"/>
        <v>5300</v>
      </c>
      <c r="G1755" s="181" t="str">
        <f>_xlfn.XLOOKUP(F1755,'Číselník II_stav 1. 7. 2026'!A:A,'Číselník II_stav 1. 7. 2026'!B:B,"nenalezeno",0)</f>
        <v>OFŘ</v>
      </c>
      <c r="H1755" s="181">
        <f t="shared" si="175"/>
        <v>530000</v>
      </c>
      <c r="I1755" s="181">
        <f t="shared" si="176"/>
        <v>40</v>
      </c>
      <c r="J1755" s="193" t="str">
        <f>_xlfn.XLOOKUP(B1755,'OFŘ_stav 1. 12. 2025'!$E$4:$E$41,'OFŘ_stav 1. 12. 2025'!$A$4:$A$41,"nenalezeno",0)</f>
        <v>Ředitel OFŔ</v>
      </c>
      <c r="K1755" s="193" t="s">
        <v>441</v>
      </c>
      <c r="L1755" s="193" t="str">
        <f>_xlfn.XLOOKUP(B1755,'OFŘ_stav 1. 12. 2025'!$E$4:$E$41,'OFŘ_stav 1. 12. 2025'!$B$4:$B$41,"nenalezeno",0)</f>
        <v>Sekce nepřímých daní</v>
      </c>
      <c r="M1755" s="193"/>
      <c r="N1755" s="193"/>
      <c r="O1755" s="193"/>
    </row>
    <row r="1756" spans="1:15" x14ac:dyDescent="0.25">
      <c r="A1756" s="233"/>
      <c r="B1756" s="114">
        <v>530021050</v>
      </c>
      <c r="C1756" s="115" t="s">
        <v>2179</v>
      </c>
      <c r="D1756" s="181">
        <f t="shared" si="173"/>
        <v>53</v>
      </c>
      <c r="E1756" s="181" t="str">
        <f>_xlfn.XLOOKUP(D1756,Číselník!A:A,Číselník!B:B,"nenalezeno",0)</f>
        <v>OFŘ</v>
      </c>
      <c r="F1756" s="181">
        <f t="shared" si="174"/>
        <v>5300</v>
      </c>
      <c r="G1756" s="181" t="str">
        <f>_xlfn.XLOOKUP(F1756,'Číselník II_stav 1. 7. 2026'!A:A,'Číselník II_stav 1. 7. 2026'!B:B,"nenalezeno",0)</f>
        <v>OFŘ</v>
      </c>
      <c r="H1756" s="181">
        <f t="shared" si="175"/>
        <v>530021</v>
      </c>
      <c r="I1756" s="181">
        <f t="shared" si="176"/>
        <v>21050</v>
      </c>
      <c r="J1756" s="193" t="str">
        <f>_xlfn.XLOOKUP(B1756,'OFŘ_stav 1. 12. 2025'!$E$4:$E$41,'OFŘ_stav 1. 12. 2025'!$A$4:$A$41,"nenalezeno",0)</f>
        <v>Ředitel OFŔ</v>
      </c>
      <c r="K1756" s="193" t="s">
        <v>441</v>
      </c>
      <c r="L1756" s="193" t="str">
        <f>_xlfn.XLOOKUP(B1756,'OFŘ_stav 1. 12. 2025'!$E$4:$E$41,'OFŘ_stav 1. 12. 2025'!$B$4:$B$41,"nenalezeno",0)</f>
        <v>Sekce nepřímých daní</v>
      </c>
      <c r="M1756" s="193" t="str">
        <f>_xlfn.XLOOKUP(B1756,'OFŘ_stav 1. 12. 2025'!$E$4:$E$41,'OFŘ_stav 1. 12. 2025'!$C$4:$C$41,"nenalezeno",0)</f>
        <v>Odbor nepřímých daní I</v>
      </c>
      <c r="N1756" s="193"/>
      <c r="O1756" s="181"/>
    </row>
    <row r="1757" spans="1:15" x14ac:dyDescent="0.25">
      <c r="A1757" s="233"/>
      <c r="B1757" s="114">
        <v>530021441</v>
      </c>
      <c r="C1757" s="115" t="s">
        <v>2180</v>
      </c>
      <c r="D1757" s="181">
        <f t="shared" si="173"/>
        <v>53</v>
      </c>
      <c r="E1757" s="181" t="str">
        <f>_xlfn.XLOOKUP(D1757,Číselník!A:A,Číselník!B:B,"nenalezeno",0)</f>
        <v>OFŘ</v>
      </c>
      <c r="F1757" s="181">
        <f t="shared" si="174"/>
        <v>5300</v>
      </c>
      <c r="G1757" s="181" t="str">
        <f>_xlfn.XLOOKUP(F1757,'Číselník II_stav 1. 7. 2026'!A:A,'Číselník II_stav 1. 7. 2026'!B:B,"nenalezeno",0)</f>
        <v>OFŘ</v>
      </c>
      <c r="H1757" s="181">
        <f t="shared" si="175"/>
        <v>530021</v>
      </c>
      <c r="I1757" s="181">
        <f t="shared" si="176"/>
        <v>21441</v>
      </c>
      <c r="J1757" s="193" t="str">
        <f>_xlfn.XLOOKUP(B1757,'OFŘ_stav 1. 12. 2025'!$E$4:$E$41,'OFŘ_stav 1. 12. 2025'!$A$4:$A$41,"nenalezeno",0)</f>
        <v>Ředitel OFŔ</v>
      </c>
      <c r="K1757" s="193" t="s">
        <v>441</v>
      </c>
      <c r="L1757" s="193" t="str">
        <f>_xlfn.XLOOKUP(B1757,'OFŘ_stav 1. 12. 2025'!$E$4:$E$41,'OFŘ_stav 1. 12. 2025'!$B$4:$B$41,"nenalezeno",0)</f>
        <v>Sekce nepřímých daní</v>
      </c>
      <c r="M1757" s="193" t="str">
        <f>_xlfn.XLOOKUP(B1757,'OFŘ_stav 1. 12. 2025'!$E$4:$E$41,'OFŘ_stav 1. 12. 2025'!$C$4:$C$41,"nenalezeno",0)</f>
        <v>Odbor nepřímých daní I</v>
      </c>
      <c r="N1757" s="193" t="str">
        <f>_xlfn.XLOOKUP(B1757,'OFŘ_stav 1. 12. 2025'!$E$4:$E$41,'OFŘ_stav 1. 12. 2025'!$D$4:$D$41,"nenalezeno",0)</f>
        <v>Oddělení nepřímých daní I</v>
      </c>
      <c r="O1757" s="181"/>
    </row>
    <row r="1758" spans="1:15" x14ac:dyDescent="0.25">
      <c r="A1758" s="233"/>
      <c r="B1758" s="114">
        <v>530021442</v>
      </c>
      <c r="C1758" s="115" t="s">
        <v>2181</v>
      </c>
      <c r="D1758" s="181">
        <f t="shared" si="173"/>
        <v>53</v>
      </c>
      <c r="E1758" s="181" t="str">
        <f>_xlfn.XLOOKUP(D1758,Číselník!A:A,Číselník!B:B,"nenalezeno",0)</f>
        <v>OFŘ</v>
      </c>
      <c r="F1758" s="181">
        <f t="shared" si="174"/>
        <v>5300</v>
      </c>
      <c r="G1758" s="181" t="str">
        <f>_xlfn.XLOOKUP(F1758,'Číselník II_stav 1. 7. 2026'!A:A,'Číselník II_stav 1. 7. 2026'!B:B,"nenalezeno",0)</f>
        <v>OFŘ</v>
      </c>
      <c r="H1758" s="181">
        <f t="shared" si="175"/>
        <v>530021</v>
      </c>
      <c r="I1758" s="181">
        <f t="shared" si="176"/>
        <v>21442</v>
      </c>
      <c r="J1758" s="193" t="str">
        <f>_xlfn.XLOOKUP(B1758,'OFŘ_stav 1. 12. 2025'!$E$4:$E$41,'OFŘ_stav 1. 12. 2025'!$A$4:$A$41,"nenalezeno",0)</f>
        <v>Ředitel OFŔ</v>
      </c>
      <c r="K1758" s="193" t="s">
        <v>441</v>
      </c>
      <c r="L1758" s="193" t="str">
        <f>_xlfn.XLOOKUP(B1758,'OFŘ_stav 1. 12. 2025'!$E$4:$E$41,'OFŘ_stav 1. 12. 2025'!$B$4:$B$41,"nenalezeno",0)</f>
        <v>Sekce nepřímých daní</v>
      </c>
      <c r="M1758" s="193" t="str">
        <f>_xlfn.XLOOKUP(B1758,'OFŘ_stav 1. 12. 2025'!$E$4:$E$41,'OFŘ_stav 1. 12. 2025'!$C$4:$C$41,"nenalezeno",0)</f>
        <v>Odbor nepřímých daní I</v>
      </c>
      <c r="N1758" s="193" t="str">
        <f>_xlfn.XLOOKUP(B1758,'OFŘ_stav 1. 12. 2025'!$E$4:$E$41,'OFŘ_stav 1. 12. 2025'!$D$4:$D$41,"nenalezeno",0)</f>
        <v>Oddělení nepřímých daní II</v>
      </c>
      <c r="O1758" s="181"/>
    </row>
    <row r="1759" spans="1:15" x14ac:dyDescent="0.25">
      <c r="A1759" s="233"/>
      <c r="B1759" s="114">
        <v>530021443</v>
      </c>
      <c r="C1759" s="115" t="s">
        <v>2182</v>
      </c>
      <c r="D1759" s="181">
        <f t="shared" si="173"/>
        <v>53</v>
      </c>
      <c r="E1759" s="181" t="str">
        <f>_xlfn.XLOOKUP(D1759,Číselník!A:A,Číselník!B:B,"nenalezeno",0)</f>
        <v>OFŘ</v>
      </c>
      <c r="F1759" s="181">
        <f t="shared" si="174"/>
        <v>5300</v>
      </c>
      <c r="G1759" s="181" t="str">
        <f>_xlfn.XLOOKUP(F1759,'Číselník II_stav 1. 7. 2026'!A:A,'Číselník II_stav 1. 7. 2026'!B:B,"nenalezeno",0)</f>
        <v>OFŘ</v>
      </c>
      <c r="H1759" s="181">
        <f t="shared" si="175"/>
        <v>530021</v>
      </c>
      <c r="I1759" s="181">
        <f t="shared" si="176"/>
        <v>21443</v>
      </c>
      <c r="J1759" s="193" t="str">
        <f>_xlfn.XLOOKUP(B1759,'OFŘ_stav 1. 12. 2025'!$E$4:$E$41,'OFŘ_stav 1. 12. 2025'!$A$4:$A$41,"nenalezeno",0)</f>
        <v>Ředitel OFŔ</v>
      </c>
      <c r="K1759" s="193" t="s">
        <v>441</v>
      </c>
      <c r="L1759" s="193" t="str">
        <f>_xlfn.XLOOKUP(B1759,'OFŘ_stav 1. 12. 2025'!$E$4:$E$41,'OFŘ_stav 1. 12. 2025'!$B$4:$B$41,"nenalezeno",0)</f>
        <v>Sekce nepřímých daní</v>
      </c>
      <c r="M1759" s="193" t="str">
        <f>_xlfn.XLOOKUP(B1759,'OFŘ_stav 1. 12. 2025'!$E$4:$E$41,'OFŘ_stav 1. 12. 2025'!$C$4:$C$41,"nenalezeno",0)</f>
        <v>Odbor nepřímých daní I</v>
      </c>
      <c r="N1759" s="193" t="str">
        <f>_xlfn.XLOOKUP(B1759,'OFŘ_stav 1. 12. 2025'!$E$4:$E$41,'OFŘ_stav 1. 12. 2025'!$D$4:$D$41,"nenalezeno",0)</f>
        <v>Oddělení nepřímých daní III</v>
      </c>
      <c r="O1759" s="181"/>
    </row>
    <row r="1760" spans="1:15" x14ac:dyDescent="0.25">
      <c r="A1760" s="233"/>
      <c r="B1760" s="114">
        <v>530021444</v>
      </c>
      <c r="C1760" s="115" t="s">
        <v>2183</v>
      </c>
      <c r="D1760" s="181">
        <f t="shared" si="173"/>
        <v>53</v>
      </c>
      <c r="E1760" s="181" t="str">
        <f>_xlfn.XLOOKUP(D1760,Číselník!A:A,Číselník!B:B,"nenalezeno",0)</f>
        <v>OFŘ</v>
      </c>
      <c r="F1760" s="181">
        <f t="shared" si="174"/>
        <v>5300</v>
      </c>
      <c r="G1760" s="181" t="str">
        <f>_xlfn.XLOOKUP(F1760,'Číselník II_stav 1. 7. 2026'!A:A,'Číselník II_stav 1. 7. 2026'!B:B,"nenalezeno",0)</f>
        <v>OFŘ</v>
      </c>
      <c r="H1760" s="181">
        <f t="shared" si="175"/>
        <v>530021</v>
      </c>
      <c r="I1760" s="181">
        <f t="shared" si="176"/>
        <v>21444</v>
      </c>
      <c r="J1760" s="193" t="str">
        <f>_xlfn.XLOOKUP(B1760,'OFŘ_stav 1. 12. 2025'!$E$4:$E$41,'OFŘ_stav 1. 12. 2025'!$A$4:$A$41,"nenalezeno",0)</f>
        <v>Ředitel OFŔ</v>
      </c>
      <c r="K1760" s="193" t="s">
        <v>441</v>
      </c>
      <c r="L1760" s="193" t="str">
        <f>_xlfn.XLOOKUP(B1760,'OFŘ_stav 1. 12. 2025'!$E$4:$E$41,'OFŘ_stav 1. 12. 2025'!$B$4:$B$41,"nenalezeno",0)</f>
        <v>Sekce nepřímých daní</v>
      </c>
      <c r="M1760" s="193" t="str">
        <f>_xlfn.XLOOKUP(B1760,'OFŘ_stav 1. 12. 2025'!$E$4:$E$41,'OFŘ_stav 1. 12. 2025'!$C$4:$C$41,"nenalezeno",0)</f>
        <v>Odbor nepřímých daní I</v>
      </c>
      <c r="N1760" s="193" t="str">
        <f>_xlfn.XLOOKUP(B1760,'OFŘ_stav 1. 12. 2025'!$E$4:$E$41,'OFŘ_stav 1. 12. 2025'!$D$4:$D$41,"nenalezeno",0)</f>
        <v>Oddělení nepřímých daní IV</v>
      </c>
      <c r="O1760" s="181"/>
    </row>
    <row r="1761" spans="1:15" x14ac:dyDescent="0.25">
      <c r="A1761" s="233"/>
      <c r="B1761" s="114">
        <v>530022050</v>
      </c>
      <c r="C1761" s="115" t="s">
        <v>2184</v>
      </c>
      <c r="D1761" s="181">
        <f t="shared" si="173"/>
        <v>53</v>
      </c>
      <c r="E1761" s="181" t="str">
        <f>_xlfn.XLOOKUP(D1761,Číselník!A:A,Číselník!B:B,"nenalezeno",0)</f>
        <v>OFŘ</v>
      </c>
      <c r="F1761" s="181">
        <f t="shared" si="174"/>
        <v>5300</v>
      </c>
      <c r="G1761" s="181" t="str">
        <f>_xlfn.XLOOKUP(F1761,'Číselník II_stav 1. 7. 2026'!A:A,'Číselník II_stav 1. 7. 2026'!B:B,"nenalezeno",0)</f>
        <v>OFŘ</v>
      </c>
      <c r="H1761" s="181">
        <f t="shared" si="175"/>
        <v>530022</v>
      </c>
      <c r="I1761" s="181">
        <f t="shared" si="176"/>
        <v>22050</v>
      </c>
      <c r="J1761" s="193" t="str">
        <f>_xlfn.XLOOKUP(B1761,'OFŘ_stav 1. 12. 2025'!$E$4:$E$41,'OFŘ_stav 1. 12. 2025'!$A$4:$A$41,"nenalezeno",0)</f>
        <v>Ředitel OFŔ</v>
      </c>
      <c r="K1761" s="193" t="s">
        <v>441</v>
      </c>
      <c r="L1761" s="193" t="str">
        <f>_xlfn.XLOOKUP(B1761,'OFŘ_stav 1. 12. 2025'!$E$4:$E$41,'OFŘ_stav 1. 12. 2025'!$B$4:$B$41,"nenalezeno",0)</f>
        <v>Sekce nepřímých daní</v>
      </c>
      <c r="M1761" s="193" t="str">
        <f>_xlfn.XLOOKUP(B1761,'OFŘ_stav 1. 12. 2025'!$E$4:$E$41,'OFŘ_stav 1. 12. 2025'!$C$4:$C$41,"nenalezeno",0)</f>
        <v>Odbor nepřímých daní II</v>
      </c>
      <c r="N1761" s="193"/>
      <c r="O1761" s="181"/>
    </row>
    <row r="1762" spans="1:15" x14ac:dyDescent="0.25">
      <c r="A1762" s="233"/>
      <c r="B1762" s="114">
        <v>530022441</v>
      </c>
      <c r="C1762" s="115" t="s">
        <v>2185</v>
      </c>
      <c r="D1762" s="181">
        <f t="shared" si="173"/>
        <v>53</v>
      </c>
      <c r="E1762" s="181" t="str">
        <f>_xlfn.XLOOKUP(D1762,Číselník!A:A,Číselník!B:B,"nenalezeno",0)</f>
        <v>OFŘ</v>
      </c>
      <c r="F1762" s="181">
        <f t="shared" si="174"/>
        <v>5300</v>
      </c>
      <c r="G1762" s="181" t="str">
        <f>_xlfn.XLOOKUP(F1762,'Číselník II_stav 1. 7. 2026'!A:A,'Číselník II_stav 1. 7. 2026'!B:B,"nenalezeno",0)</f>
        <v>OFŘ</v>
      </c>
      <c r="H1762" s="181">
        <f t="shared" si="175"/>
        <v>530022</v>
      </c>
      <c r="I1762" s="181">
        <f t="shared" si="176"/>
        <v>22441</v>
      </c>
      <c r="J1762" s="193" t="str">
        <f>_xlfn.XLOOKUP(B1762,'OFŘ_stav 1. 12. 2025'!$E$4:$E$41,'OFŘ_stav 1. 12. 2025'!$A$4:$A$41,"nenalezeno",0)</f>
        <v>Ředitel OFŔ</v>
      </c>
      <c r="K1762" s="193" t="s">
        <v>441</v>
      </c>
      <c r="L1762" s="193" t="str">
        <f>_xlfn.XLOOKUP(B1762,'OFŘ_stav 1. 12. 2025'!$E$4:$E$41,'OFŘ_stav 1. 12. 2025'!$B$4:$B$41,"nenalezeno",0)</f>
        <v>Sekce nepřímých daní</v>
      </c>
      <c r="M1762" s="193" t="str">
        <f>_xlfn.XLOOKUP(B1762,'OFŘ_stav 1. 12. 2025'!$E$4:$E$41,'OFŘ_stav 1. 12. 2025'!$C$4:$C$41,"nenalezeno",0)</f>
        <v>Odbor nepřímých daní II</v>
      </c>
      <c r="N1762" s="193" t="str">
        <f>_xlfn.XLOOKUP(B1762,'OFŘ_stav 1. 12. 2025'!$E$4:$E$41,'OFŘ_stav 1. 12. 2025'!$D$4:$D$41,"nenalezeno",0)</f>
        <v>Oddělení nepřímých daní I</v>
      </c>
      <c r="O1762" s="181"/>
    </row>
    <row r="1763" spans="1:15" x14ac:dyDescent="0.25">
      <c r="A1763" s="233"/>
      <c r="B1763" s="114">
        <v>530022442</v>
      </c>
      <c r="C1763" s="115" t="s">
        <v>2186</v>
      </c>
      <c r="D1763" s="181">
        <f t="shared" si="173"/>
        <v>53</v>
      </c>
      <c r="E1763" s="181" t="str">
        <f>_xlfn.XLOOKUP(D1763,Číselník!A:A,Číselník!B:B,"nenalezeno",0)</f>
        <v>OFŘ</v>
      </c>
      <c r="F1763" s="181">
        <f t="shared" si="174"/>
        <v>5300</v>
      </c>
      <c r="G1763" s="181" t="str">
        <f>_xlfn.XLOOKUP(F1763,'Číselník II_stav 1. 7. 2026'!A:A,'Číselník II_stav 1. 7. 2026'!B:B,"nenalezeno",0)</f>
        <v>OFŘ</v>
      </c>
      <c r="H1763" s="181">
        <f t="shared" si="175"/>
        <v>530022</v>
      </c>
      <c r="I1763" s="181">
        <f t="shared" si="176"/>
        <v>22442</v>
      </c>
      <c r="J1763" s="193" t="str">
        <f>_xlfn.XLOOKUP(B1763,'OFŘ_stav 1. 12. 2025'!$E$4:$E$41,'OFŘ_stav 1. 12. 2025'!$A$4:$A$41,"nenalezeno",0)</f>
        <v>Ředitel OFŔ</v>
      </c>
      <c r="K1763" s="193" t="s">
        <v>441</v>
      </c>
      <c r="L1763" s="193" t="str">
        <f>_xlfn.XLOOKUP(B1763,'OFŘ_stav 1. 12. 2025'!$E$4:$E$41,'OFŘ_stav 1. 12. 2025'!$B$4:$B$41,"nenalezeno",0)</f>
        <v>Sekce nepřímých daní</v>
      </c>
      <c r="M1763" s="193" t="str">
        <f>_xlfn.XLOOKUP(B1763,'OFŘ_stav 1. 12. 2025'!$E$4:$E$41,'OFŘ_stav 1. 12. 2025'!$C$4:$C$41,"nenalezeno",0)</f>
        <v>Odbor nepřímých daní II</v>
      </c>
      <c r="N1763" s="193" t="str">
        <f>_xlfn.XLOOKUP(B1763,'OFŘ_stav 1. 12. 2025'!$E$4:$E$41,'OFŘ_stav 1. 12. 2025'!$D$4:$D$41,"nenalezeno",0)</f>
        <v>Oddělení nepřímých daní II</v>
      </c>
      <c r="O1763" s="181"/>
    </row>
    <row r="1764" spans="1:15" x14ac:dyDescent="0.25">
      <c r="A1764" s="233"/>
      <c r="B1764" s="114">
        <v>530022443</v>
      </c>
      <c r="C1764" s="115" t="s">
        <v>2187</v>
      </c>
      <c r="D1764" s="181">
        <f t="shared" si="173"/>
        <v>53</v>
      </c>
      <c r="E1764" s="181" t="str">
        <f>_xlfn.XLOOKUP(D1764,Číselník!A:A,Číselník!B:B,"nenalezeno",0)</f>
        <v>OFŘ</v>
      </c>
      <c r="F1764" s="181">
        <f t="shared" si="174"/>
        <v>5300</v>
      </c>
      <c r="G1764" s="181" t="str">
        <f>_xlfn.XLOOKUP(F1764,'Číselník II_stav 1. 7. 2026'!A:A,'Číselník II_stav 1. 7. 2026'!B:B,"nenalezeno",0)</f>
        <v>OFŘ</v>
      </c>
      <c r="H1764" s="181">
        <f t="shared" si="175"/>
        <v>530022</v>
      </c>
      <c r="I1764" s="181">
        <f t="shared" si="176"/>
        <v>22443</v>
      </c>
      <c r="J1764" s="193" t="str">
        <f>_xlfn.XLOOKUP(B1764,'OFŘ_stav 1. 12. 2025'!$E$4:$E$41,'OFŘ_stav 1. 12. 2025'!$A$4:$A$41,"nenalezeno",0)</f>
        <v>Ředitel OFŔ</v>
      </c>
      <c r="K1764" s="193" t="s">
        <v>441</v>
      </c>
      <c r="L1764" s="193" t="str">
        <f>_xlfn.XLOOKUP(B1764,'OFŘ_stav 1. 12. 2025'!$E$4:$E$41,'OFŘ_stav 1. 12. 2025'!$B$4:$B$41,"nenalezeno",0)</f>
        <v>Sekce nepřímých daní</v>
      </c>
      <c r="M1764" s="193" t="str">
        <f>_xlfn.XLOOKUP(B1764,'OFŘ_stav 1. 12. 2025'!$E$4:$E$41,'OFŘ_stav 1. 12. 2025'!$C$4:$C$41,"nenalezeno",0)</f>
        <v>Odbor nepřímých daní II</v>
      </c>
      <c r="N1764" s="193" t="str">
        <f>_xlfn.XLOOKUP(B1764,'OFŘ_stav 1. 12. 2025'!$E$4:$E$41,'OFŘ_stav 1. 12. 2025'!$D$4:$D$41,"nenalezeno",0)</f>
        <v>Oddělení nepřímých daní III</v>
      </c>
      <c r="O1764" s="181"/>
    </row>
    <row r="1765" spans="1:15" ht="15.75" thickBot="1" x14ac:dyDescent="0.3">
      <c r="A1765" s="235"/>
      <c r="B1765" s="189">
        <v>530022444</v>
      </c>
      <c r="C1765" s="190" t="s">
        <v>2188</v>
      </c>
      <c r="D1765" s="181">
        <f t="shared" si="173"/>
        <v>53</v>
      </c>
      <c r="E1765" s="181" t="str">
        <f>_xlfn.XLOOKUP(D1765,Číselník!A:A,Číselník!B:B,"nenalezeno",0)</f>
        <v>OFŘ</v>
      </c>
      <c r="F1765" s="181">
        <f t="shared" si="174"/>
        <v>5300</v>
      </c>
      <c r="G1765" s="181" t="str">
        <f>_xlfn.XLOOKUP(F1765,'Číselník II_stav 1. 7. 2026'!A:A,'Číselník II_stav 1. 7. 2026'!B:B,"nenalezeno",0)</f>
        <v>OFŘ</v>
      </c>
      <c r="H1765" s="181">
        <f t="shared" si="175"/>
        <v>530022</v>
      </c>
      <c r="I1765" s="181">
        <f t="shared" si="176"/>
        <v>22444</v>
      </c>
      <c r="J1765" s="193" t="str">
        <f>_xlfn.XLOOKUP(B1765,'OFŘ_stav 1. 12. 2025'!$E$4:$E$41,'OFŘ_stav 1. 12. 2025'!$A$4:$A$41,"nenalezeno",0)</f>
        <v>Ředitel OFŔ</v>
      </c>
      <c r="K1765" s="193" t="s">
        <v>441</v>
      </c>
      <c r="L1765" s="193" t="str">
        <f>_xlfn.XLOOKUP(B1765,'OFŘ_stav 1. 12. 2025'!$E$4:$E$41,'OFŘ_stav 1. 12. 2025'!$B$4:$B$41,"nenalezeno",0)</f>
        <v>Sekce nepřímých daní</v>
      </c>
      <c r="M1765" s="193" t="str">
        <f>_xlfn.XLOOKUP(B1765,'OFŘ_stav 1. 12. 2025'!$E$4:$E$41,'OFŘ_stav 1. 12. 2025'!$C$4:$C$41,"nenalezeno",0)</f>
        <v>Odbor nepřímých daní II</v>
      </c>
      <c r="N1765" s="193" t="str">
        <f>_xlfn.XLOOKUP(B1765,'OFŘ_stav 1. 12. 2025'!$E$4:$E$41,'OFŘ_stav 1. 12. 2025'!$D$4:$D$41,"nenalezeno",0)</f>
        <v>Oddělení nepřímých daní IV</v>
      </c>
      <c r="O1765" s="181"/>
    </row>
    <row r="1766" spans="1:15" s="72" customFormat="1" x14ac:dyDescent="0.25">
      <c r="A1766" s="232" t="s">
        <v>2189</v>
      </c>
      <c r="B1766" s="185">
        <v>700000010</v>
      </c>
      <c r="C1766" s="186" t="s">
        <v>2190</v>
      </c>
      <c r="D1766" s="181">
        <f t="shared" si="173"/>
        <v>70</v>
      </c>
      <c r="E1766" s="181" t="str">
        <f>_xlfn.XLOOKUP(D1766,Číselník!A:A,Číselník!B:B,"nenalezeno",0)</f>
        <v>GFŘ</v>
      </c>
      <c r="F1766" s="181">
        <f t="shared" si="174"/>
        <v>7000</v>
      </c>
      <c r="G1766" s="181" t="str">
        <f>_xlfn.XLOOKUP(F1766,'Číselník II_stav 1. 7. 2026'!A:A,'Číselník II_stav 1. 7. 2026'!B:B,"nenalezeno",0)</f>
        <v>GFŘ</v>
      </c>
      <c r="H1766" s="181">
        <f t="shared" si="175"/>
        <v>700000</v>
      </c>
      <c r="I1766" s="181">
        <f t="shared" si="176"/>
        <v>10</v>
      </c>
      <c r="J1766" s="193" t="str">
        <f>_xlfn.XLOOKUP(B1766,'GFŘ_stav 1. 1. 2026'!$E$4:$E$158,'GFŘ_stav 1. 1. 2026'!$A$4:$A$158,"nenalezeno",0)</f>
        <v>Generální ředitel</v>
      </c>
      <c r="K1766" s="193"/>
      <c r="L1766" s="193"/>
      <c r="M1766" s="193"/>
      <c r="N1766" s="193"/>
      <c r="O1766" s="193"/>
    </row>
    <row r="1767" spans="1:15" x14ac:dyDescent="0.25">
      <c r="A1767" s="233"/>
      <c r="B1767" s="114">
        <v>700000073</v>
      </c>
      <c r="C1767" s="115" t="s">
        <v>2191</v>
      </c>
      <c r="D1767" s="181">
        <f t="shared" si="173"/>
        <v>70</v>
      </c>
      <c r="E1767" s="181" t="str">
        <f>_xlfn.XLOOKUP(D1767,Číselník!A:A,Číselník!B:B,"nenalezeno",0)</f>
        <v>GFŘ</v>
      </c>
      <c r="F1767" s="181">
        <f t="shared" si="174"/>
        <v>7000</v>
      </c>
      <c r="G1767" s="181" t="str">
        <f>_xlfn.XLOOKUP(F1767,'Číselník II_stav 1. 7. 2026'!A:A,'Číselník II_stav 1. 7. 2026'!B:B,"nenalezeno",0)</f>
        <v>GFŘ</v>
      </c>
      <c r="H1767" s="181">
        <f t="shared" si="175"/>
        <v>700000</v>
      </c>
      <c r="I1767" s="181">
        <f t="shared" si="176"/>
        <v>73</v>
      </c>
      <c r="J1767" s="193" t="str">
        <f>_xlfn.XLOOKUP(B1767,'GFŘ_stav 1. 1. 2026'!$E$4:$E$158,'GFŘ_stav 1. 1. 2026'!$A$4:$A$158,"nenalezeno",0)</f>
        <v>Generální ředitel</v>
      </c>
      <c r="K1767" s="193" t="s">
        <v>302</v>
      </c>
      <c r="L1767" s="193" t="str">
        <f>_xlfn.XLOOKUP(B1767,'GFŘ_stav 1. 1. 2026'!$E$4:$E$158,'GFŘ_stav 1. 1. 2026'!$B$4:$B$158,"nenalezeno",0)</f>
        <v>Kancelář generálního ředitele</v>
      </c>
      <c r="M1767" s="193"/>
      <c r="N1767" s="193"/>
      <c r="O1767" s="181"/>
    </row>
    <row r="1768" spans="1:15" x14ac:dyDescent="0.25">
      <c r="A1768" s="233"/>
      <c r="B1768" s="114">
        <v>700000075</v>
      </c>
      <c r="C1768" s="115" t="s">
        <v>2192</v>
      </c>
      <c r="D1768" s="181">
        <f t="shared" si="173"/>
        <v>70</v>
      </c>
      <c r="E1768" s="181" t="str">
        <f>_xlfn.XLOOKUP(D1768,Číselník!A:A,Číselník!B:B,"nenalezeno",0)</f>
        <v>GFŘ</v>
      </c>
      <c r="F1768" s="181">
        <f t="shared" si="174"/>
        <v>7000</v>
      </c>
      <c r="G1768" s="181" t="str">
        <f>_xlfn.XLOOKUP(F1768,'Číselník II_stav 1. 7. 2026'!A:A,'Číselník II_stav 1. 7. 2026'!B:B,"nenalezeno",0)</f>
        <v>GFŘ</v>
      </c>
      <c r="H1768" s="181">
        <f t="shared" si="175"/>
        <v>700000</v>
      </c>
      <c r="I1768" s="181">
        <f t="shared" si="176"/>
        <v>75</v>
      </c>
      <c r="J1768" s="193" t="str">
        <f>_xlfn.XLOOKUP(B1768,'GFŘ_stav 1. 1. 2026'!$E$4:$E$158,'GFŘ_stav 1. 1. 2026'!$A$4:$A$158,"nenalezeno",0)</f>
        <v>Generální ředitel</v>
      </c>
      <c r="K1768" s="193" t="s">
        <v>303</v>
      </c>
      <c r="L1768" s="193" t="str">
        <f>_xlfn.XLOOKUP(B1768,'GFŘ_stav 1. 1. 2026'!$E$4:$E$158,'GFŘ_stav 1. 1. 2026'!$B$4:$B$158,"nenalezeno",0)</f>
        <v>Oddělení interního auditu</v>
      </c>
      <c r="M1768" s="193"/>
      <c r="N1768" s="193"/>
      <c r="O1768" s="181"/>
    </row>
    <row r="1769" spans="1:15" s="72" customFormat="1" x14ac:dyDescent="0.25">
      <c r="A1769" s="233"/>
      <c r="B1769" s="112">
        <v>700010050</v>
      </c>
      <c r="C1769" s="113" t="s">
        <v>2193</v>
      </c>
      <c r="D1769" s="181">
        <f t="shared" ref="D1769:D1833" si="177">VALUE(MID(B1769,1,2))</f>
        <v>70</v>
      </c>
      <c r="E1769" s="181" t="str">
        <f>_xlfn.XLOOKUP(D1769,Číselník!A:A,Číselník!B:B,"nenalezeno",0)</f>
        <v>GFŘ</v>
      </c>
      <c r="F1769" s="181">
        <f t="shared" ref="F1769:F1833" si="178">VALUE(MID(B1769,1,4))</f>
        <v>7000</v>
      </c>
      <c r="G1769" s="181" t="str">
        <f>_xlfn.XLOOKUP(F1769,'Číselník II_stav 1. 7. 2026'!A:A,'Číselník II_stav 1. 7. 2026'!B:B,"nenalezeno",0)</f>
        <v>GFŘ</v>
      </c>
      <c r="H1769" s="181">
        <f t="shared" ref="H1769:H1833" si="179">VALUE(MID(B1769,1,6))</f>
        <v>700010</v>
      </c>
      <c r="I1769" s="181">
        <f t="shared" ref="I1769:I1833" si="180">VALUE(MID(B1769,5,8))</f>
        <v>10050</v>
      </c>
      <c r="J1769" s="193" t="str">
        <f>_xlfn.XLOOKUP(B1769,'GFŘ_stav 1. 1. 2026'!$E$4:$E$158,'GFŘ_stav 1. 1. 2026'!$A$4:$A$158,"nenalezeno",0)</f>
        <v>Generální ředitel</v>
      </c>
      <c r="K1769" s="193" t="s">
        <v>304</v>
      </c>
      <c r="L1769" s="193" t="str">
        <f>_xlfn.XLOOKUP(B1769,'GFŘ_stav 1. 1. 2026'!$E$4:$E$158,'GFŘ_stav 1. 1. 2026'!$B$4:$B$158,"nenalezeno",0)</f>
        <v>Odbor komunikace</v>
      </c>
      <c r="M1769" s="193"/>
      <c r="N1769" s="193"/>
      <c r="O1769" s="193"/>
    </row>
    <row r="1770" spans="1:15" x14ac:dyDescent="0.25">
      <c r="A1770" s="233"/>
      <c r="B1770" s="114">
        <v>700010077</v>
      </c>
      <c r="C1770" s="115" t="s">
        <v>2194</v>
      </c>
      <c r="D1770" s="181">
        <f t="shared" si="177"/>
        <v>70</v>
      </c>
      <c r="E1770" s="181" t="str">
        <f>_xlfn.XLOOKUP(D1770,Číselník!A:A,Číselník!B:B,"nenalezeno",0)</f>
        <v>GFŘ</v>
      </c>
      <c r="F1770" s="181">
        <f t="shared" si="178"/>
        <v>7000</v>
      </c>
      <c r="G1770" s="181" t="str">
        <f>_xlfn.XLOOKUP(F1770,'Číselník II_stav 1. 7. 2026'!A:A,'Číselník II_stav 1. 7. 2026'!B:B,"nenalezeno",0)</f>
        <v>GFŘ</v>
      </c>
      <c r="H1770" s="181">
        <f t="shared" si="179"/>
        <v>700010</v>
      </c>
      <c r="I1770" s="181">
        <f t="shared" si="180"/>
        <v>10077</v>
      </c>
      <c r="J1770" s="193" t="str">
        <f>_xlfn.XLOOKUP(B1770,'GFŘ_stav 1. 1. 2026'!$E$4:$E$158,'GFŘ_stav 1. 1. 2026'!$A$4:$A$158,"nenalezeno",0)</f>
        <v>Generální ředitel</v>
      </c>
      <c r="K1770" s="193" t="s">
        <v>304</v>
      </c>
      <c r="L1770" s="193" t="str">
        <f>_xlfn.XLOOKUP(B1770,'GFŘ_stav 1. 1. 2026'!$E$4:$E$158,'GFŘ_stav 1. 1. 2026'!$B$4:$B$158,"nenalezeno",0)</f>
        <v>Odbor komunikace</v>
      </c>
      <c r="M1770" s="193" t="str">
        <f>_xlfn.XLOOKUP(B1770,'GFŘ_stav 1. 1. 2026'!$E$4:$E$158,'GFŘ_stav 1. 1. 2026'!$C$4:$C$158,"nenalezeno",0)</f>
        <v>Oddělení komunikace</v>
      </c>
      <c r="N1770" s="193"/>
      <c r="O1770" s="181"/>
    </row>
    <row r="1771" spans="1:15" x14ac:dyDescent="0.25">
      <c r="A1771" s="233"/>
      <c r="B1771" s="114">
        <v>700010080</v>
      </c>
      <c r="C1771" s="187" t="s">
        <v>2195</v>
      </c>
      <c r="D1771" s="181">
        <f t="shared" si="177"/>
        <v>70</v>
      </c>
      <c r="E1771" s="181" t="str">
        <f>_xlfn.XLOOKUP(D1771,Číselník!A:A,Číselník!B:B,"nenalezeno",0)</f>
        <v>GFŘ</v>
      </c>
      <c r="F1771" s="181">
        <f t="shared" si="178"/>
        <v>7000</v>
      </c>
      <c r="G1771" s="181" t="str">
        <f>_xlfn.XLOOKUP(F1771,'Číselník II_stav 1. 7. 2026'!A:A,'Číselník II_stav 1. 7. 2026'!B:B,"nenalezeno",0)</f>
        <v>GFŘ</v>
      </c>
      <c r="H1771" s="181">
        <f t="shared" si="179"/>
        <v>700010</v>
      </c>
      <c r="I1771" s="181">
        <f t="shared" si="180"/>
        <v>10080</v>
      </c>
      <c r="J1771" s="193" t="str">
        <f>_xlfn.XLOOKUP(B1771,'GFŘ_stav 1. 1. 2026'!$E$4:$E$158,'GFŘ_stav 1. 1. 2026'!$A$4:$A$158,"nenalezeno",0)</f>
        <v>Generální ředitel</v>
      </c>
      <c r="K1771" s="193" t="s">
        <v>304</v>
      </c>
      <c r="L1771" s="193" t="str">
        <f>_xlfn.XLOOKUP(B1771,'GFŘ_stav 1. 1. 2026'!$E$4:$E$158,'GFŘ_stav 1. 1. 2026'!$B$4:$B$158,"nenalezeno",0)</f>
        <v>Odbor komunikace</v>
      </c>
      <c r="M1771" s="193" t="str">
        <f>_xlfn.XLOOKUP(B1771,'GFŘ_stav 1. 1. 2026'!$E$4:$E$158,'GFŘ_stav 1. 1. 2026'!$C$4:$C$158,"nenalezeno",0)</f>
        <v>Oddělení tiskové</v>
      </c>
      <c r="N1771" s="193"/>
      <c r="O1771" s="181"/>
    </row>
    <row r="1772" spans="1:15" x14ac:dyDescent="0.25">
      <c r="A1772" s="233"/>
      <c r="B1772" s="114">
        <v>700010096</v>
      </c>
      <c r="C1772" s="187" t="s">
        <v>2318</v>
      </c>
      <c r="D1772" s="181">
        <f t="shared" si="177"/>
        <v>70</v>
      </c>
      <c r="E1772" s="181" t="str">
        <f>_xlfn.XLOOKUP(D1772,Číselník!A:A,Číselník!B:B,"nenalezeno",0)</f>
        <v>GFŘ</v>
      </c>
      <c r="F1772" s="181">
        <f t="shared" si="178"/>
        <v>7000</v>
      </c>
      <c r="G1772" s="181" t="str">
        <f>_xlfn.XLOOKUP(F1772,'Číselník II_stav 1. 7. 2026'!A:A,'Číselník II_stav 1. 7. 2026'!B:B,"nenalezeno",0)</f>
        <v>GFŘ</v>
      </c>
      <c r="H1772" s="181">
        <f t="shared" si="179"/>
        <v>700010</v>
      </c>
      <c r="I1772" s="181">
        <f t="shared" si="180"/>
        <v>10096</v>
      </c>
      <c r="J1772" s="193" t="str">
        <f>_xlfn.XLOOKUP(B1772,'GFŘ_stav 1. 1. 2026'!$E$4:$E$158,'GFŘ_stav 1. 1. 2026'!$A$4:$A$158,"nenalezeno",0)</f>
        <v>Generální ředitel</v>
      </c>
      <c r="K1772" s="193" t="s">
        <v>304</v>
      </c>
      <c r="L1772" s="193" t="str">
        <f>_xlfn.XLOOKUP(B1772,'GFŘ_stav 1. 1. 2026'!$E$4:$E$158,'GFŘ_stav 1. 1. 2026'!$B$4:$B$158,"nenalezeno",0)</f>
        <v>Odbor komunikace</v>
      </c>
      <c r="M1772" s="193" t="str">
        <f>_xlfn.XLOOKUP(B1772,'GFŘ_stav 1. 1. 2026'!$E$4:$E$158,'GFŘ_stav 1. 1. 2026'!$C$4:$C$158,"nenalezeno",0)</f>
        <v>Oddělení mezinárodních vztahů</v>
      </c>
      <c r="N1772" s="193"/>
      <c r="O1772" s="181"/>
    </row>
    <row r="1773" spans="1:15" s="72" customFormat="1" x14ac:dyDescent="0.25">
      <c r="A1773" s="233"/>
      <c r="B1773" s="112">
        <v>700020050</v>
      </c>
      <c r="C1773" s="113" t="s">
        <v>2196</v>
      </c>
      <c r="D1773" s="181">
        <f t="shared" si="177"/>
        <v>70</v>
      </c>
      <c r="E1773" s="181" t="str">
        <f>_xlfn.XLOOKUP(D1773,Číselník!A:A,Číselník!B:B,"nenalezeno",0)</f>
        <v>GFŘ</v>
      </c>
      <c r="F1773" s="181">
        <f t="shared" si="178"/>
        <v>7000</v>
      </c>
      <c r="G1773" s="181" t="str">
        <f>_xlfn.XLOOKUP(F1773,'Číselník II_stav 1. 7. 2026'!A:A,'Číselník II_stav 1. 7. 2026'!B:B,"nenalezeno",0)</f>
        <v>GFŘ</v>
      </c>
      <c r="H1773" s="181">
        <f t="shared" si="179"/>
        <v>700020</v>
      </c>
      <c r="I1773" s="181">
        <f t="shared" si="180"/>
        <v>20050</v>
      </c>
      <c r="J1773" s="193" t="str">
        <f>_xlfn.XLOOKUP(B1773,'GFŘ_stav 1. 1. 2026'!$E$4:$E$158,'GFŘ_stav 1. 1. 2026'!$A$4:$A$158,"nenalezeno",0)</f>
        <v>Generální ředitel</v>
      </c>
      <c r="K1773" s="193" t="s">
        <v>307</v>
      </c>
      <c r="L1773" s="193" t="str">
        <f>_xlfn.XLOOKUP(B1773,'GFŘ_stav 1. 1. 2026'!$E$4:$E$158,'GFŘ_stav 1. 1. 2026'!$B$4:$B$158,"nenalezeno",0)</f>
        <v>Odbor transformace</v>
      </c>
      <c r="M1773" s="193"/>
      <c r="N1773" s="193"/>
      <c r="O1773" s="193"/>
    </row>
    <row r="1774" spans="1:15" x14ac:dyDescent="0.25">
      <c r="A1774" s="233"/>
      <c r="B1774" s="114">
        <v>700020074</v>
      </c>
      <c r="C1774" s="187" t="s">
        <v>2336</v>
      </c>
      <c r="D1774" s="181">
        <f t="shared" si="177"/>
        <v>70</v>
      </c>
      <c r="E1774" s="181" t="str">
        <f>_xlfn.XLOOKUP(D1774,Číselník!A:A,Číselník!B:B,"nenalezeno",0)</f>
        <v>GFŘ</v>
      </c>
      <c r="F1774" s="181">
        <f t="shared" si="178"/>
        <v>7000</v>
      </c>
      <c r="G1774" s="181" t="str">
        <f>_xlfn.XLOOKUP(F1774,'Číselník II_stav 1. 7. 2026'!A:A,'Číselník II_stav 1. 7. 2026'!B:B,"nenalezeno",0)</f>
        <v>GFŘ</v>
      </c>
      <c r="H1774" s="181">
        <f t="shared" si="179"/>
        <v>700020</v>
      </c>
      <c r="I1774" s="181">
        <f t="shared" si="180"/>
        <v>20074</v>
      </c>
      <c r="J1774" s="193" t="str">
        <f>_xlfn.XLOOKUP(B1774,'GFŘ_stav 1. 1. 2026'!$E$4:$E$158,'GFŘ_stav 1. 1. 2026'!$A$4:$A$158,"nenalezeno",0)</f>
        <v>Generální ředitel</v>
      </c>
      <c r="K1774" s="193" t="s">
        <v>307</v>
      </c>
      <c r="L1774" s="193" t="str">
        <f>_xlfn.XLOOKUP(B1774,'GFŘ_stav 1. 1. 2026'!$E$4:$E$158,'GFŘ_stav 1. 1. 2026'!$B$4:$B$158,"nenalezeno",0)</f>
        <v>Odbor transformace</v>
      </c>
      <c r="M1774" s="193" t="str">
        <f>_xlfn.XLOOKUP(B1774,'GFŘ_stav 1. 1. 2026'!$E$4:$E$158,'GFŘ_stav 1. 1. 2026'!$C$4:$C$158,"nenalezeno",0)</f>
        <v>Oddělení řízení změn a informační bezpečnosti</v>
      </c>
      <c r="N1774" s="193"/>
      <c r="O1774" s="181"/>
    </row>
    <row r="1775" spans="1:15" ht="15.75" thickBot="1" x14ac:dyDescent="0.3">
      <c r="A1775" s="233"/>
      <c r="B1775" s="189">
        <v>700020203</v>
      </c>
      <c r="C1775" s="190" t="s">
        <v>2197</v>
      </c>
      <c r="D1775" s="181">
        <f t="shared" si="177"/>
        <v>70</v>
      </c>
      <c r="E1775" s="181" t="str">
        <f>_xlfn.XLOOKUP(D1775,Číselník!A:A,Číselník!B:B,"nenalezeno",0)</f>
        <v>GFŘ</v>
      </c>
      <c r="F1775" s="181">
        <f t="shared" si="178"/>
        <v>7000</v>
      </c>
      <c r="G1775" s="181" t="str">
        <f>_xlfn.XLOOKUP(F1775,'Číselník II_stav 1. 7. 2026'!A:A,'Číselník II_stav 1. 7. 2026'!B:B,"nenalezeno",0)</f>
        <v>GFŘ</v>
      </c>
      <c r="H1775" s="181">
        <f t="shared" si="179"/>
        <v>700020</v>
      </c>
      <c r="I1775" s="181">
        <f t="shared" si="180"/>
        <v>20203</v>
      </c>
      <c r="J1775" s="193" t="str">
        <f>_xlfn.XLOOKUP(B1775,'GFŘ_stav 1. 1. 2026'!$E$4:$E$158,'GFŘ_stav 1. 1. 2026'!$A$4:$A$158,"nenalezeno",0)</f>
        <v>Generální ředitel</v>
      </c>
      <c r="K1775" s="193" t="s">
        <v>307</v>
      </c>
      <c r="L1775" s="193" t="str">
        <f>_xlfn.XLOOKUP(B1775,'GFŘ_stav 1. 1. 2026'!$E$4:$E$158,'GFŘ_stav 1. 1. 2026'!$B$4:$B$158,"nenalezeno",0)</f>
        <v>Odbor transformace</v>
      </c>
      <c r="M1775" s="193" t="str">
        <f>_xlfn.XLOOKUP(B1775,'GFŘ_stav 1. 1. 2026'!$E$4:$E$158,'GFŘ_stav 1. 1. 2026'!$C$4:$C$158,"nenalezeno",0)</f>
        <v>Oddělení projektového řízení</v>
      </c>
      <c r="N1775" s="193"/>
      <c r="O1775" s="181"/>
    </row>
    <row r="1776" spans="1:15" s="72" customFormat="1" x14ac:dyDescent="0.25">
      <c r="A1776" s="233"/>
      <c r="B1776" s="185">
        <v>710000040</v>
      </c>
      <c r="C1776" s="186" t="s">
        <v>2198</v>
      </c>
      <c r="D1776" s="181">
        <f t="shared" si="177"/>
        <v>71</v>
      </c>
      <c r="E1776" s="181" t="str">
        <f>_xlfn.XLOOKUP(D1776,Číselník!A:A,Číselník!B:B,"nenalezeno",0)</f>
        <v>GFŘ</v>
      </c>
      <c r="F1776" s="181">
        <f t="shared" si="178"/>
        <v>7100</v>
      </c>
      <c r="G1776" s="181" t="str">
        <f>_xlfn.XLOOKUP(F1776,'Číselník II_stav 1. 7. 2026'!A:A,'Číselník II_stav 1. 7. 2026'!B:B,"nenalezeno",0)</f>
        <v>GFŘ</v>
      </c>
      <c r="H1776" s="181">
        <f t="shared" si="179"/>
        <v>710000</v>
      </c>
      <c r="I1776" s="181">
        <f t="shared" si="180"/>
        <v>40</v>
      </c>
      <c r="J1776" s="193" t="str">
        <f>_xlfn.XLOOKUP(B1776,'GFŘ_stav 1. 1. 2026'!$E$4:$E$158,'GFŘ_stav 1. 1. 2026'!$A$4:$A$158,"nenalezeno",0)</f>
        <v>Generální ředitel</v>
      </c>
      <c r="K1776" s="193" t="s">
        <v>309</v>
      </c>
      <c r="L1776" s="193" t="str">
        <f>_xlfn.XLOOKUP(B1776,'GFŘ_stav 1. 1. 2026'!$E$4:$E$158,'GFŘ_stav 1. 1. 2026'!$B$4:$B$158,"nenalezeno",0)</f>
        <v>Sekce metodiky daní</v>
      </c>
      <c r="M1776" s="193"/>
      <c r="N1776" s="193"/>
      <c r="O1776" s="193"/>
    </row>
    <row r="1777" spans="1:15" x14ac:dyDescent="0.25">
      <c r="A1777" s="233"/>
      <c r="B1777" s="114">
        <v>710010050</v>
      </c>
      <c r="C1777" s="115" t="s">
        <v>2199</v>
      </c>
      <c r="D1777" s="181">
        <f t="shared" si="177"/>
        <v>71</v>
      </c>
      <c r="E1777" s="181" t="str">
        <f>_xlfn.XLOOKUP(D1777,Číselník!A:A,Číselník!B:B,"nenalezeno",0)</f>
        <v>GFŘ</v>
      </c>
      <c r="F1777" s="181">
        <f t="shared" si="178"/>
        <v>7100</v>
      </c>
      <c r="G1777" s="181" t="str">
        <f>_xlfn.XLOOKUP(F1777,'Číselník II_stav 1. 7. 2026'!A:A,'Číselník II_stav 1. 7. 2026'!B:B,"nenalezeno",0)</f>
        <v>GFŘ</v>
      </c>
      <c r="H1777" s="181">
        <f t="shared" si="179"/>
        <v>710010</v>
      </c>
      <c r="I1777" s="181">
        <f t="shared" si="180"/>
        <v>10050</v>
      </c>
      <c r="J1777" s="193" t="str">
        <f>_xlfn.XLOOKUP(B1777,'GFŘ_stav 1. 1. 2026'!$E$4:$E$158,'GFŘ_stav 1. 1. 2026'!$A$4:$A$158,"nenalezeno",0)</f>
        <v>Generální ředitel</v>
      </c>
      <c r="K1777" s="193" t="s">
        <v>309</v>
      </c>
      <c r="L1777" s="193" t="str">
        <f>_xlfn.XLOOKUP(B1777,'GFŘ_stav 1. 1. 2026'!$E$4:$E$158,'GFŘ_stav 1. 1. 2026'!$B$4:$B$158,"nenalezeno",0)</f>
        <v>Sekce metodiky daní</v>
      </c>
      <c r="M1777" s="193" t="str">
        <f>_xlfn.XLOOKUP(B1777,'GFŘ_stav 1. 1. 2026'!$E$4:$E$158,'GFŘ_stav 1. 1. 2026'!$C$4:$C$158,"nenalezeno",0)</f>
        <v>Odbor daní z příjmů I</v>
      </c>
      <c r="N1777" s="193"/>
      <c r="O1777" s="181"/>
    </row>
    <row r="1778" spans="1:15" x14ac:dyDescent="0.25">
      <c r="A1778" s="233"/>
      <c r="B1778" s="114">
        <v>710010111</v>
      </c>
      <c r="C1778" s="115" t="s">
        <v>2200</v>
      </c>
      <c r="D1778" s="181">
        <f t="shared" si="177"/>
        <v>71</v>
      </c>
      <c r="E1778" s="181" t="str">
        <f>_xlfn.XLOOKUP(D1778,Číselník!A:A,Číselník!B:B,"nenalezeno",0)</f>
        <v>GFŘ</v>
      </c>
      <c r="F1778" s="181">
        <f t="shared" si="178"/>
        <v>7100</v>
      </c>
      <c r="G1778" s="181" t="str">
        <f>_xlfn.XLOOKUP(F1778,'Číselník II_stav 1. 7. 2026'!A:A,'Číselník II_stav 1. 7. 2026'!B:B,"nenalezeno",0)</f>
        <v>GFŘ</v>
      </c>
      <c r="H1778" s="181">
        <f t="shared" si="179"/>
        <v>710010</v>
      </c>
      <c r="I1778" s="181">
        <f t="shared" si="180"/>
        <v>10111</v>
      </c>
      <c r="J1778" s="193" t="str">
        <f>_xlfn.XLOOKUP(B1778,'GFŘ_stav 1. 1. 2026'!$E$4:$E$158,'GFŘ_stav 1. 1. 2026'!$A$4:$A$158,"nenalezeno",0)</f>
        <v>Generální ředitel</v>
      </c>
      <c r="K1778" s="193" t="s">
        <v>309</v>
      </c>
      <c r="L1778" s="193" t="str">
        <f>_xlfn.XLOOKUP(B1778,'GFŘ_stav 1. 1. 2026'!$E$4:$E$158,'GFŘ_stav 1. 1. 2026'!$B$4:$B$158,"nenalezeno",0)</f>
        <v>Sekce metodiky daní</v>
      </c>
      <c r="M1778" s="193" t="str">
        <f>_xlfn.XLOOKUP(B1778,'GFŘ_stav 1. 1. 2026'!$E$4:$E$158,'GFŘ_stav 1. 1. 2026'!$C$4:$C$158,"nenalezeno",0)</f>
        <v>Odbor daní z příjmů I</v>
      </c>
      <c r="N1778" s="193" t="str">
        <f>_xlfn.XLOOKUP(B1778,'GFŘ_stav 1. 1. 2026'!$E$4:$E$158,'GFŘ_stav 1. 1. 2026'!$D$4:$D$158,"nenalezeno",0)</f>
        <v>Oddělení daně z příjmů fyzických osob</v>
      </c>
      <c r="O1778" s="181"/>
    </row>
    <row r="1779" spans="1:15" x14ac:dyDescent="0.25">
      <c r="A1779" s="233"/>
      <c r="B1779" s="114">
        <v>710010114</v>
      </c>
      <c r="C1779" s="115" t="s">
        <v>2201</v>
      </c>
      <c r="D1779" s="181">
        <f t="shared" si="177"/>
        <v>71</v>
      </c>
      <c r="E1779" s="181" t="str">
        <f>_xlfn.XLOOKUP(D1779,Číselník!A:A,Číselník!B:B,"nenalezeno",0)</f>
        <v>GFŘ</v>
      </c>
      <c r="F1779" s="181">
        <f t="shared" si="178"/>
        <v>7100</v>
      </c>
      <c r="G1779" s="181" t="str">
        <f>_xlfn.XLOOKUP(F1779,'Číselník II_stav 1. 7. 2026'!A:A,'Číselník II_stav 1. 7. 2026'!B:B,"nenalezeno",0)</f>
        <v>GFŘ</v>
      </c>
      <c r="H1779" s="181">
        <f t="shared" si="179"/>
        <v>710010</v>
      </c>
      <c r="I1779" s="181">
        <f t="shared" si="180"/>
        <v>10114</v>
      </c>
      <c r="J1779" s="193" t="str">
        <f>_xlfn.XLOOKUP(B1779,'GFŘ_stav 1. 1. 2026'!$E$4:$E$158,'GFŘ_stav 1. 1. 2026'!$A$4:$A$158,"nenalezeno",0)</f>
        <v>Generální ředitel</v>
      </c>
      <c r="K1779" s="193" t="s">
        <v>309</v>
      </c>
      <c r="L1779" s="193" t="str">
        <f>_xlfn.XLOOKUP(B1779,'GFŘ_stav 1. 1. 2026'!$E$4:$E$158,'GFŘ_stav 1. 1. 2026'!$B$4:$B$158,"nenalezeno",0)</f>
        <v>Sekce metodiky daní</v>
      </c>
      <c r="M1779" s="193" t="str">
        <f>_xlfn.XLOOKUP(B1779,'GFŘ_stav 1. 1. 2026'!$E$4:$E$158,'GFŘ_stav 1. 1. 2026'!$C$4:$C$158,"nenalezeno",0)</f>
        <v>Odbor daní z příjmů I</v>
      </c>
      <c r="N1779" s="193" t="str">
        <f>_xlfn.XLOOKUP(B1779,'GFŘ_stav 1. 1. 2026'!$E$4:$E$158,'GFŘ_stav 1. 1. 2026'!$D$4:$D$158,"nenalezeno",0)</f>
        <v>Oddělení závislé činnosti a ostatních agend</v>
      </c>
      <c r="O1779" s="181"/>
    </row>
    <row r="1780" spans="1:15" x14ac:dyDescent="0.25">
      <c r="A1780" s="233"/>
      <c r="B1780" s="114">
        <v>710020050</v>
      </c>
      <c r="C1780" s="115" t="s">
        <v>2202</v>
      </c>
      <c r="D1780" s="181">
        <f t="shared" si="177"/>
        <v>71</v>
      </c>
      <c r="E1780" s="181" t="str">
        <f>_xlfn.XLOOKUP(D1780,Číselník!A:A,Číselník!B:B,"nenalezeno",0)</f>
        <v>GFŘ</v>
      </c>
      <c r="F1780" s="181">
        <f t="shared" si="178"/>
        <v>7100</v>
      </c>
      <c r="G1780" s="181" t="str">
        <f>_xlfn.XLOOKUP(F1780,'Číselník II_stav 1. 7. 2026'!A:A,'Číselník II_stav 1. 7. 2026'!B:B,"nenalezeno",0)</f>
        <v>GFŘ</v>
      </c>
      <c r="H1780" s="181">
        <f t="shared" si="179"/>
        <v>710020</v>
      </c>
      <c r="I1780" s="181">
        <f t="shared" si="180"/>
        <v>20050</v>
      </c>
      <c r="J1780" s="193" t="str">
        <f>_xlfn.XLOOKUP(B1780,'GFŘ_stav 1. 1. 2026'!$E$4:$E$158,'GFŘ_stav 1. 1. 2026'!$A$4:$A$158,"nenalezeno",0)</f>
        <v>Generální ředitel</v>
      </c>
      <c r="K1780" s="193" t="s">
        <v>309</v>
      </c>
      <c r="L1780" s="193" t="str">
        <f>_xlfn.XLOOKUP(B1780,'GFŘ_stav 1. 1. 2026'!$E$4:$E$158,'GFŘ_stav 1. 1. 2026'!$B$4:$B$158,"nenalezeno",0)</f>
        <v>Sekce metodiky daní</v>
      </c>
      <c r="M1780" s="193" t="str">
        <f>_xlfn.XLOOKUP(B1780,'GFŘ_stav 1. 1. 2026'!$E$4:$E$158,'GFŘ_stav 1. 1. 2026'!$C$4:$C$158,"nenalezeno",0)</f>
        <v>Odbor daní z příjmů II</v>
      </c>
      <c r="N1780" s="193"/>
      <c r="O1780" s="181"/>
    </row>
    <row r="1781" spans="1:15" x14ac:dyDescent="0.25">
      <c r="A1781" s="233"/>
      <c r="B1781" s="114">
        <v>710020110</v>
      </c>
      <c r="C1781" s="115" t="s">
        <v>2203</v>
      </c>
      <c r="D1781" s="181">
        <f t="shared" si="177"/>
        <v>71</v>
      </c>
      <c r="E1781" s="181" t="str">
        <f>_xlfn.XLOOKUP(D1781,Číselník!A:A,Číselník!B:B,"nenalezeno",0)</f>
        <v>GFŘ</v>
      </c>
      <c r="F1781" s="181">
        <f t="shared" si="178"/>
        <v>7100</v>
      </c>
      <c r="G1781" s="181" t="str">
        <f>_xlfn.XLOOKUP(F1781,'Číselník II_stav 1. 7. 2026'!A:A,'Číselník II_stav 1. 7. 2026'!B:B,"nenalezeno",0)</f>
        <v>GFŘ</v>
      </c>
      <c r="H1781" s="181">
        <f t="shared" si="179"/>
        <v>710020</v>
      </c>
      <c r="I1781" s="181">
        <f t="shared" si="180"/>
        <v>20110</v>
      </c>
      <c r="J1781" s="193" t="str">
        <f>_xlfn.XLOOKUP(B1781,'GFŘ_stav 1. 1. 2026'!$E$4:$E$158,'GFŘ_stav 1. 1. 2026'!$A$4:$A$158,"nenalezeno",0)</f>
        <v>Generální ředitel</v>
      </c>
      <c r="K1781" s="193" t="s">
        <v>309</v>
      </c>
      <c r="L1781" s="193" t="str">
        <f>_xlfn.XLOOKUP(B1781,'GFŘ_stav 1. 1. 2026'!$E$4:$E$158,'GFŘ_stav 1. 1. 2026'!$B$4:$B$158,"nenalezeno",0)</f>
        <v>Sekce metodiky daní</v>
      </c>
      <c r="M1781" s="193" t="str">
        <f>_xlfn.XLOOKUP(B1781,'GFŘ_stav 1. 1. 2026'!$E$4:$E$158,'GFŘ_stav 1. 1. 2026'!$C$4:$C$158,"nenalezeno",0)</f>
        <v>Odbor daní z příjmů II</v>
      </c>
      <c r="N1781" s="193" t="str">
        <f>_xlfn.XLOOKUP(B1781,'GFŘ_stav 1. 1. 2026'!$E$4:$E$158,'GFŘ_stav 1. 1. 2026'!$D$4:$D$158,"nenalezeno",0)</f>
        <v>Oddělení daně z příjmů právnických osob</v>
      </c>
      <c r="O1781" s="181"/>
    </row>
    <row r="1782" spans="1:15" x14ac:dyDescent="0.25">
      <c r="A1782" s="233"/>
      <c r="B1782" s="114">
        <v>710020112</v>
      </c>
      <c r="C1782" s="187" t="s">
        <v>2204</v>
      </c>
      <c r="D1782" s="181">
        <f t="shared" si="177"/>
        <v>71</v>
      </c>
      <c r="E1782" s="181" t="str">
        <f>_xlfn.XLOOKUP(D1782,Číselník!A:A,Číselník!B:B,"nenalezeno",0)</f>
        <v>GFŘ</v>
      </c>
      <c r="F1782" s="181">
        <f t="shared" si="178"/>
        <v>7100</v>
      </c>
      <c r="G1782" s="181" t="str">
        <f>_xlfn.XLOOKUP(F1782,'Číselník II_stav 1. 7. 2026'!A:A,'Číselník II_stav 1. 7. 2026'!B:B,"nenalezeno",0)</f>
        <v>GFŘ</v>
      </c>
      <c r="H1782" s="181">
        <f t="shared" si="179"/>
        <v>710020</v>
      </c>
      <c r="I1782" s="181">
        <f t="shared" si="180"/>
        <v>20112</v>
      </c>
      <c r="J1782" s="193" t="str">
        <f>_xlfn.XLOOKUP(B1782,'GFŘ_stav 1. 1. 2026'!$E$4:$E$158,'GFŘ_stav 1. 1. 2026'!$A$4:$A$158,"nenalezeno",0)</f>
        <v>Generální ředitel</v>
      </c>
      <c r="K1782" s="193" t="s">
        <v>309</v>
      </c>
      <c r="L1782" s="193" t="str">
        <f>_xlfn.XLOOKUP(B1782,'GFŘ_stav 1. 1. 2026'!$E$4:$E$158,'GFŘ_stav 1. 1. 2026'!$B$4:$B$158,"nenalezeno",0)</f>
        <v>Sekce metodiky daní</v>
      </c>
      <c r="M1782" s="193" t="str">
        <f>_xlfn.XLOOKUP(B1782,'GFŘ_stav 1. 1. 2026'!$E$4:$E$158,'GFŘ_stav 1. 1. 2026'!$C$4:$C$158,"nenalezeno",0)</f>
        <v>Odbor daní z příjmů II</v>
      </c>
      <c r="N1782" s="193" t="str">
        <f>_xlfn.XLOOKUP(B1782,'GFŘ_stav 1. 1. 2026'!$E$4:$E$158,'GFŘ_stav 1. 1. 2026'!$D$4:$D$158,"nenalezeno",0)</f>
        <v>Oddělení mezinárodní spolupráce - přímé daně</v>
      </c>
      <c r="O1782" s="181"/>
    </row>
    <row r="1783" spans="1:15" x14ac:dyDescent="0.25">
      <c r="A1783" s="233"/>
      <c r="B1783" s="114">
        <v>710020113</v>
      </c>
      <c r="C1783" s="187" t="s">
        <v>2205</v>
      </c>
      <c r="D1783" s="181">
        <f t="shared" si="177"/>
        <v>71</v>
      </c>
      <c r="E1783" s="181" t="str">
        <f>_xlfn.XLOOKUP(D1783,Číselník!A:A,Číselník!B:B,"nenalezeno",0)</f>
        <v>GFŘ</v>
      </c>
      <c r="F1783" s="181">
        <f t="shared" si="178"/>
        <v>7100</v>
      </c>
      <c r="G1783" s="181" t="str">
        <f>_xlfn.XLOOKUP(F1783,'Číselník II_stav 1. 7. 2026'!A:A,'Číselník II_stav 1. 7. 2026'!B:B,"nenalezeno",0)</f>
        <v>GFŘ</v>
      </c>
      <c r="H1783" s="181">
        <f t="shared" si="179"/>
        <v>710020</v>
      </c>
      <c r="I1783" s="181">
        <f t="shared" si="180"/>
        <v>20113</v>
      </c>
      <c r="J1783" s="193" t="str">
        <f>_xlfn.XLOOKUP(B1783,'GFŘ_stav 1. 1. 2026'!$E$4:$E$158,'GFŘ_stav 1. 1. 2026'!$A$4:$A$158,"nenalezeno",0)</f>
        <v>Generální ředitel</v>
      </c>
      <c r="K1783" s="193" t="s">
        <v>309</v>
      </c>
      <c r="L1783" s="193" t="str">
        <f>_xlfn.XLOOKUP(B1783,'GFŘ_stav 1. 1. 2026'!$E$4:$E$158,'GFŘ_stav 1. 1. 2026'!$B$4:$B$158,"nenalezeno",0)</f>
        <v>Sekce metodiky daní</v>
      </c>
      <c r="M1783" s="193" t="str">
        <f>_xlfn.XLOOKUP(B1783,'GFŘ_stav 1. 1. 2026'!$E$4:$E$158,'GFŘ_stav 1. 1. 2026'!$C$4:$C$158,"nenalezeno",0)</f>
        <v>Odbor daní z příjmů II</v>
      </c>
      <c r="N1783" s="193" t="str">
        <f>_xlfn.XLOOKUP(B1783,'GFŘ_stav 1. 1. 2026'!$E$4:$E$158,'GFŘ_stav 1. 1. 2026'!$D$4:$D$158,"nenalezeno",0)</f>
        <v>Oddělení mezinár. zdaňování - přímé daně</v>
      </c>
      <c r="O1783" s="181"/>
    </row>
    <row r="1784" spans="1:15" x14ac:dyDescent="0.25">
      <c r="A1784" s="233"/>
      <c r="B1784" s="114">
        <v>710020115</v>
      </c>
      <c r="C1784" s="115" t="s">
        <v>2206</v>
      </c>
      <c r="D1784" s="181">
        <f t="shared" si="177"/>
        <v>71</v>
      </c>
      <c r="E1784" s="181" t="str">
        <f>_xlfn.XLOOKUP(D1784,Číselník!A:A,Číselník!B:B,"nenalezeno",0)</f>
        <v>GFŘ</v>
      </c>
      <c r="F1784" s="181">
        <f t="shared" si="178"/>
        <v>7100</v>
      </c>
      <c r="G1784" s="181" t="str">
        <f>_xlfn.XLOOKUP(F1784,'Číselník II_stav 1. 7. 2026'!A:A,'Číselník II_stav 1. 7. 2026'!B:B,"nenalezeno",0)</f>
        <v>GFŘ</v>
      </c>
      <c r="H1784" s="181">
        <f t="shared" si="179"/>
        <v>710020</v>
      </c>
      <c r="I1784" s="181">
        <f t="shared" si="180"/>
        <v>20115</v>
      </c>
      <c r="J1784" s="193" t="str">
        <f>_xlfn.XLOOKUP(B1784,'GFŘ_stav 1. 1. 2026'!$E$4:$E$158,'GFŘ_stav 1. 1. 2026'!$A$4:$A$158,"nenalezeno",0)</f>
        <v>Generální ředitel</v>
      </c>
      <c r="K1784" s="193" t="s">
        <v>309</v>
      </c>
      <c r="L1784" s="193" t="str">
        <f>_xlfn.XLOOKUP(B1784,'GFŘ_stav 1. 1. 2026'!$E$4:$E$158,'GFŘ_stav 1. 1. 2026'!$B$4:$B$158,"nenalezeno",0)</f>
        <v>Sekce metodiky daní</v>
      </c>
      <c r="M1784" s="193" t="str">
        <f>_xlfn.XLOOKUP(B1784,'GFŘ_stav 1. 1. 2026'!$E$4:$E$158,'GFŘ_stav 1. 1. 2026'!$C$4:$C$158,"nenalezeno",0)</f>
        <v>Odbor daní z příjmů II</v>
      </c>
      <c r="N1784" s="193" t="str">
        <f>_xlfn.XLOOKUP(B1784,'GFŘ_stav 1. 1. 2026'!$E$4:$E$158,'GFŘ_stav 1. 1. 2026'!$D$4:$D$158,"nenalezeno",0)</f>
        <v>Oddělení převodních cen</v>
      </c>
      <c r="O1784" s="181"/>
    </row>
    <row r="1785" spans="1:15" x14ac:dyDescent="0.25">
      <c r="A1785" s="233"/>
      <c r="B1785" s="114">
        <v>710030050</v>
      </c>
      <c r="C1785" s="115" t="s">
        <v>2207</v>
      </c>
      <c r="D1785" s="181">
        <f t="shared" si="177"/>
        <v>71</v>
      </c>
      <c r="E1785" s="181" t="str">
        <f>_xlfn.XLOOKUP(D1785,Číselník!A:A,Číselník!B:B,"nenalezeno",0)</f>
        <v>GFŘ</v>
      </c>
      <c r="F1785" s="181">
        <f t="shared" si="178"/>
        <v>7100</v>
      </c>
      <c r="G1785" s="181" t="str">
        <f>_xlfn.XLOOKUP(F1785,'Číselník II_stav 1. 7. 2026'!A:A,'Číselník II_stav 1. 7. 2026'!B:B,"nenalezeno",0)</f>
        <v>GFŘ</v>
      </c>
      <c r="H1785" s="181">
        <f t="shared" si="179"/>
        <v>710030</v>
      </c>
      <c r="I1785" s="181">
        <f t="shared" si="180"/>
        <v>30050</v>
      </c>
      <c r="J1785" s="193" t="str">
        <f>_xlfn.XLOOKUP(B1785,'GFŘ_stav 1. 1. 2026'!$E$4:$E$158,'GFŘ_stav 1. 1. 2026'!$A$4:$A$158,"nenalezeno",0)</f>
        <v>Generální ředitel</v>
      </c>
      <c r="K1785" s="193" t="s">
        <v>309</v>
      </c>
      <c r="L1785" s="193" t="str">
        <f>_xlfn.XLOOKUP(B1785,'GFŘ_stav 1. 1. 2026'!$E$4:$E$158,'GFŘ_stav 1. 1. 2026'!$B$4:$B$158,"nenalezeno",0)</f>
        <v>Sekce metodiky daní</v>
      </c>
      <c r="M1785" s="193" t="str">
        <f>_xlfn.XLOOKUP(B1785,'GFŘ_stav 1. 1. 2026'!$E$4:$E$158,'GFŘ_stav 1. 1. 2026'!$C$4:$C$158,"nenalezeno",0)</f>
        <v>Odbor nepřímých daní</v>
      </c>
      <c r="N1785" s="193"/>
      <c r="O1785" s="181"/>
    </row>
    <row r="1786" spans="1:15" x14ac:dyDescent="0.25">
      <c r="A1786" s="233"/>
      <c r="B1786" s="114">
        <v>710030116</v>
      </c>
      <c r="C1786" s="115" t="s">
        <v>2208</v>
      </c>
      <c r="D1786" s="181">
        <f t="shared" si="177"/>
        <v>71</v>
      </c>
      <c r="E1786" s="181" t="str">
        <f>_xlfn.XLOOKUP(D1786,Číselník!A:A,Číselník!B:B,"nenalezeno",0)</f>
        <v>GFŘ</v>
      </c>
      <c r="F1786" s="181">
        <f t="shared" si="178"/>
        <v>7100</v>
      </c>
      <c r="G1786" s="181" t="str">
        <f>_xlfn.XLOOKUP(F1786,'Číselník II_stav 1. 7. 2026'!A:A,'Číselník II_stav 1. 7. 2026'!B:B,"nenalezeno",0)</f>
        <v>GFŘ</v>
      </c>
      <c r="H1786" s="181">
        <f t="shared" si="179"/>
        <v>710030</v>
      </c>
      <c r="I1786" s="181">
        <f t="shared" si="180"/>
        <v>30116</v>
      </c>
      <c r="J1786" s="193" t="str">
        <f>_xlfn.XLOOKUP(B1786,'GFŘ_stav 1. 1. 2026'!$E$4:$E$158,'GFŘ_stav 1. 1. 2026'!$A$4:$A$158,"nenalezeno",0)</f>
        <v>Generální ředitel</v>
      </c>
      <c r="K1786" s="193" t="s">
        <v>309</v>
      </c>
      <c r="L1786" s="193" t="str">
        <f>_xlfn.XLOOKUP(B1786,'GFŘ_stav 1. 1. 2026'!$E$4:$E$158,'GFŘ_stav 1. 1. 2026'!$B$4:$B$158,"nenalezeno",0)</f>
        <v>Sekce metodiky daní</v>
      </c>
      <c r="M1786" s="193" t="str">
        <f>_xlfn.XLOOKUP(B1786,'GFŘ_stav 1. 1. 2026'!$E$4:$E$158,'GFŘ_stav 1. 1. 2026'!$C$4:$C$158,"nenalezeno",0)</f>
        <v>Odbor nepřímých daní</v>
      </c>
      <c r="N1786" s="193" t="str">
        <f>_xlfn.XLOOKUP(B1786,'GFŘ_stav 1. 1. 2026'!$E$4:$E$158,'GFŘ_stav 1. 1. 2026'!$D$4:$D$158,"nenalezeno",0)</f>
        <v>Oddělení daně z přidané hodnoty</v>
      </c>
      <c r="O1786" s="181"/>
    </row>
    <row r="1787" spans="1:15" x14ac:dyDescent="0.25">
      <c r="A1787" s="233"/>
      <c r="B1787" s="114">
        <v>710030118</v>
      </c>
      <c r="C1787" s="187" t="s">
        <v>2209</v>
      </c>
      <c r="D1787" s="181">
        <f t="shared" si="177"/>
        <v>71</v>
      </c>
      <c r="E1787" s="181" t="str">
        <f>_xlfn.XLOOKUP(D1787,Číselník!A:A,Číselník!B:B,"nenalezeno",0)</f>
        <v>GFŘ</v>
      </c>
      <c r="F1787" s="181">
        <f t="shared" si="178"/>
        <v>7100</v>
      </c>
      <c r="G1787" s="181" t="str">
        <f>_xlfn.XLOOKUP(F1787,'Číselník II_stav 1. 7. 2026'!A:A,'Číselník II_stav 1. 7. 2026'!B:B,"nenalezeno",0)</f>
        <v>GFŘ</v>
      </c>
      <c r="H1787" s="181">
        <f t="shared" si="179"/>
        <v>710030</v>
      </c>
      <c r="I1787" s="181">
        <f t="shared" si="180"/>
        <v>30118</v>
      </c>
      <c r="J1787" s="193" t="str">
        <f>_xlfn.XLOOKUP(B1787,'GFŘ_stav 1. 1. 2026'!$E$4:$E$158,'GFŘ_stav 1. 1. 2026'!$A$4:$A$158,"nenalezeno",0)</f>
        <v>Generální ředitel</v>
      </c>
      <c r="K1787" s="193" t="s">
        <v>309</v>
      </c>
      <c r="L1787" s="193" t="str">
        <f>_xlfn.XLOOKUP(B1787,'GFŘ_stav 1. 1. 2026'!$E$4:$E$158,'GFŘ_stav 1. 1. 2026'!$B$4:$B$158,"nenalezeno",0)</f>
        <v>Sekce metodiky daní</v>
      </c>
      <c r="M1787" s="193" t="str">
        <f>_xlfn.XLOOKUP(B1787,'GFŘ_stav 1. 1. 2026'!$E$4:$E$158,'GFŘ_stav 1. 1. 2026'!$C$4:$C$158,"nenalezeno",0)</f>
        <v>Odbor nepřímých daní</v>
      </c>
      <c r="N1787" s="193" t="str">
        <f>_xlfn.XLOOKUP(B1787,'GFŘ_stav 1. 1. 2026'!$E$4:$E$158,'GFŘ_stav 1. 1. 2026'!$D$4:$D$158,"nenalezeno",0)</f>
        <v>Oddělení daně z přidané hodnoty - Eurofisc</v>
      </c>
      <c r="O1787" s="181"/>
    </row>
    <row r="1788" spans="1:15" ht="15.75" thickBot="1" x14ac:dyDescent="0.3">
      <c r="A1788" s="233"/>
      <c r="B1788" s="189">
        <v>710030120</v>
      </c>
      <c r="C1788" s="198" t="s">
        <v>2210</v>
      </c>
      <c r="D1788" s="181">
        <f t="shared" si="177"/>
        <v>71</v>
      </c>
      <c r="E1788" s="181" t="str">
        <f>_xlfn.XLOOKUP(D1788,Číselník!A:A,Číselník!B:B,"nenalezeno",0)</f>
        <v>GFŘ</v>
      </c>
      <c r="F1788" s="181">
        <f t="shared" si="178"/>
        <v>7100</v>
      </c>
      <c r="G1788" s="181" t="str">
        <f>_xlfn.XLOOKUP(F1788,'Číselník II_stav 1. 7. 2026'!A:A,'Číselník II_stav 1. 7. 2026'!B:B,"nenalezeno",0)</f>
        <v>GFŘ</v>
      </c>
      <c r="H1788" s="181">
        <f t="shared" si="179"/>
        <v>710030</v>
      </c>
      <c r="I1788" s="181">
        <f t="shared" si="180"/>
        <v>30120</v>
      </c>
      <c r="J1788" s="193" t="str">
        <f>_xlfn.XLOOKUP(B1788,'GFŘ_stav 1. 1. 2026'!$E$4:$E$158,'GFŘ_stav 1. 1. 2026'!$A$4:$A$158,"nenalezeno",0)</f>
        <v>Generální ředitel</v>
      </c>
      <c r="K1788" s="193" t="s">
        <v>309</v>
      </c>
      <c r="L1788" s="193" t="str">
        <f>_xlfn.XLOOKUP(B1788,'GFŘ_stav 1. 1. 2026'!$E$4:$E$158,'GFŘ_stav 1. 1. 2026'!$B$4:$B$158,"nenalezeno",0)</f>
        <v>Sekce metodiky daní</v>
      </c>
      <c r="M1788" s="193" t="str">
        <f>_xlfn.XLOOKUP(B1788,'GFŘ_stav 1. 1. 2026'!$E$4:$E$158,'GFŘ_stav 1. 1. 2026'!$C$4:$C$158,"nenalezeno",0)</f>
        <v>Odbor nepřímých daní</v>
      </c>
      <c r="N1788" s="193" t="str">
        <f>_xlfn.XLOOKUP(B1788,'GFŘ_stav 1. 1. 2026'!$E$4:$E$158,'GFŘ_stav 1. 1. 2026'!$D$4:$D$158,"nenalezeno",0)</f>
        <v>Oddělení mezinárodní spolupráce - nepřímé daně</v>
      </c>
      <c r="O1788" s="181"/>
    </row>
    <row r="1789" spans="1:15" s="72" customFormat="1" x14ac:dyDescent="0.25">
      <c r="A1789" s="233"/>
      <c r="B1789" s="185">
        <v>720000040</v>
      </c>
      <c r="C1789" s="186" t="s">
        <v>2211</v>
      </c>
      <c r="D1789" s="181">
        <f t="shared" si="177"/>
        <v>72</v>
      </c>
      <c r="E1789" s="181" t="str">
        <f>_xlfn.XLOOKUP(D1789,Číselník!A:A,Číselník!B:B,"nenalezeno",0)</f>
        <v>GFŘ</v>
      </c>
      <c r="F1789" s="181">
        <f t="shared" si="178"/>
        <v>7200</v>
      </c>
      <c r="G1789" s="181" t="str">
        <f>_xlfn.XLOOKUP(F1789,'Číselník II_stav 1. 7. 2026'!A:A,'Číselník II_stav 1. 7. 2026'!B:B,"nenalezeno",0)</f>
        <v>GFŘ</v>
      </c>
      <c r="H1789" s="181">
        <f t="shared" si="179"/>
        <v>720000</v>
      </c>
      <c r="I1789" s="181">
        <f t="shared" si="180"/>
        <v>40</v>
      </c>
      <c r="J1789" s="193" t="str">
        <f>_xlfn.XLOOKUP(B1789,'GFŘ_stav 1. 1. 2026'!$E$4:$E$158,'GFŘ_stav 1. 1. 2026'!$A$4:$A$158,"nenalezeno",0)</f>
        <v>Generální ředitel</v>
      </c>
      <c r="K1789" s="193" t="s">
        <v>320</v>
      </c>
      <c r="L1789" s="193" t="str">
        <f>_xlfn.XLOOKUP(B1789,'GFŘ_stav 1. 1. 2026'!$E$4:$E$158,'GFŘ_stav 1. 1. 2026'!$B$4:$B$158,"nenalezeno",0)</f>
        <v>Sekce informatiky</v>
      </c>
      <c r="M1789" s="193"/>
      <c r="N1789" s="193"/>
      <c r="O1789" s="193"/>
    </row>
    <row r="1790" spans="1:15" x14ac:dyDescent="0.25">
      <c r="A1790" s="233"/>
      <c r="B1790" s="114">
        <v>720000143</v>
      </c>
      <c r="C1790" s="187" t="s">
        <v>2408</v>
      </c>
      <c r="D1790" s="181">
        <f t="shared" si="177"/>
        <v>72</v>
      </c>
      <c r="E1790" s="181" t="str">
        <f>_xlfn.XLOOKUP(D1790,Číselník!A:A,Číselník!B:B,"nenalezeno",0)</f>
        <v>GFŘ</v>
      </c>
      <c r="F1790" s="181">
        <f t="shared" si="178"/>
        <v>7200</v>
      </c>
      <c r="G1790" s="181" t="str">
        <f>_xlfn.XLOOKUP(F1790,'Číselník II_stav 1. 7. 2026'!A:A,'Číselník II_stav 1. 7. 2026'!B:B,"nenalezeno",0)</f>
        <v>GFŘ</v>
      </c>
      <c r="H1790" s="181">
        <f t="shared" si="179"/>
        <v>720000</v>
      </c>
      <c r="I1790" s="181">
        <f t="shared" si="180"/>
        <v>143</v>
      </c>
      <c r="J1790" s="193" t="str">
        <f>_xlfn.XLOOKUP(B1790,'GFŘ_stav 1. 1. 2026'!$E$4:$E$158,'GFŘ_stav 1. 1. 2026'!$A$4:$A$158,"nenalezeno",0)</f>
        <v>Generální ředitel</v>
      </c>
      <c r="K1790" s="193" t="s">
        <v>320</v>
      </c>
      <c r="L1790" s="193" t="str">
        <f>_xlfn.XLOOKUP(B1790,'GFŘ_stav 1. 1. 2026'!$E$4:$E$158,'GFŘ_stav 1. 1. 2026'!$B$4:$B$158,"nenalezeno",0)</f>
        <v>Sekce informatiky</v>
      </c>
      <c r="M1790" s="193" t="str">
        <f>_xlfn.XLOOKUP(B1790,'GFŘ_stav 1. 1. 2026'!$E$4:$E$158,'GFŘ_stav 1. 1. 2026'!$C$4:$C$158,"nenalezeno",0)</f>
        <v>Oddělení strategického rozvoje IT</v>
      </c>
      <c r="N1790" s="193"/>
      <c r="O1790" s="181"/>
    </row>
    <row r="1791" spans="1:15" x14ac:dyDescent="0.25">
      <c r="A1791" s="233"/>
      <c r="B1791" s="114">
        <v>720000144</v>
      </c>
      <c r="C1791" s="115" t="s">
        <v>2212</v>
      </c>
      <c r="D1791" s="181">
        <f t="shared" si="177"/>
        <v>72</v>
      </c>
      <c r="E1791" s="181" t="str">
        <f>_xlfn.XLOOKUP(D1791,Číselník!A:A,Číselník!B:B,"nenalezeno",0)</f>
        <v>GFŘ</v>
      </c>
      <c r="F1791" s="181">
        <f t="shared" si="178"/>
        <v>7200</v>
      </c>
      <c r="G1791" s="181" t="str">
        <f>_xlfn.XLOOKUP(F1791,'Číselník II_stav 1. 7. 2026'!A:A,'Číselník II_stav 1. 7. 2026'!B:B,"nenalezeno",0)</f>
        <v>GFŘ</v>
      </c>
      <c r="H1791" s="181">
        <f t="shared" si="179"/>
        <v>720000</v>
      </c>
      <c r="I1791" s="181">
        <f t="shared" si="180"/>
        <v>144</v>
      </c>
      <c r="J1791" s="193" t="str">
        <f>_xlfn.XLOOKUP(B1791,'GFŘ_stav 1. 1. 2026'!$E$4:$E$158,'GFŘ_stav 1. 1. 2026'!$A$4:$A$158,"nenalezeno",0)</f>
        <v>Generální ředitel</v>
      </c>
      <c r="K1791" s="193" t="s">
        <v>320</v>
      </c>
      <c r="L1791" s="193" t="str">
        <f>_xlfn.XLOOKUP(B1791,'GFŘ_stav 1. 1. 2026'!$E$4:$E$158,'GFŘ_stav 1. 1. 2026'!$B$4:$B$158,"nenalezeno",0)</f>
        <v>Sekce informatiky</v>
      </c>
      <c r="M1791" s="193" t="str">
        <f>_xlfn.XLOOKUP(B1791,'GFŘ_stav 1. 1. 2026'!$E$4:$E$158,'GFŘ_stav 1. 1. 2026'!$C$4:$C$158,"nenalezeno",0)</f>
        <v>Oddělení provozní bezpečnosti IT</v>
      </c>
      <c r="N1791" s="193"/>
      <c r="O1791" s="181"/>
    </row>
    <row r="1792" spans="1:15" x14ac:dyDescent="0.25">
      <c r="A1792" s="233"/>
      <c r="B1792" s="114">
        <v>720010050</v>
      </c>
      <c r="C1792" s="115" t="s">
        <v>2213</v>
      </c>
      <c r="D1792" s="181">
        <f t="shared" si="177"/>
        <v>72</v>
      </c>
      <c r="E1792" s="181" t="str">
        <f>_xlfn.XLOOKUP(D1792,Číselník!A:A,Číselník!B:B,"nenalezeno",0)</f>
        <v>GFŘ</v>
      </c>
      <c r="F1792" s="181">
        <f t="shared" si="178"/>
        <v>7200</v>
      </c>
      <c r="G1792" s="181" t="str">
        <f>_xlfn.XLOOKUP(F1792,'Číselník II_stav 1. 7. 2026'!A:A,'Číselník II_stav 1. 7. 2026'!B:B,"nenalezeno",0)</f>
        <v>GFŘ</v>
      </c>
      <c r="H1792" s="181">
        <f t="shared" si="179"/>
        <v>720010</v>
      </c>
      <c r="I1792" s="181">
        <f t="shared" si="180"/>
        <v>10050</v>
      </c>
      <c r="J1792" s="193" t="str">
        <f>_xlfn.XLOOKUP(B1792,'GFŘ_stav 1. 1. 2026'!$E$4:$E$158,'GFŘ_stav 1. 1. 2026'!$A$4:$A$158,"nenalezeno",0)</f>
        <v>Generální ředitel</v>
      </c>
      <c r="K1792" s="193" t="s">
        <v>320</v>
      </c>
      <c r="L1792" s="193" t="str">
        <f>_xlfn.XLOOKUP(B1792,'GFŘ_stav 1. 1. 2026'!$E$4:$E$158,'GFŘ_stav 1. 1. 2026'!$B$4:$B$158,"nenalezeno",0)</f>
        <v>Sekce informatiky</v>
      </c>
      <c r="M1792" s="193" t="str">
        <f>_xlfn.XLOOKUP(B1792,'GFŘ_stav 1. 1. 2026'!$E$4:$E$158,'GFŘ_stav 1. 1. 2026'!$C$4:$C$158,"nenalezeno",0)</f>
        <v>Odbor daňových informačních systémů</v>
      </c>
      <c r="N1792" s="193"/>
      <c r="O1792" s="181"/>
    </row>
    <row r="1793" spans="1:15" x14ac:dyDescent="0.25">
      <c r="A1793" s="233"/>
      <c r="B1793" s="114">
        <v>720010145</v>
      </c>
      <c r="C1793" s="115" t="s">
        <v>2214</v>
      </c>
      <c r="D1793" s="181">
        <f t="shared" si="177"/>
        <v>72</v>
      </c>
      <c r="E1793" s="181" t="str">
        <f>_xlfn.XLOOKUP(D1793,Číselník!A:A,Číselník!B:B,"nenalezeno",0)</f>
        <v>GFŘ</v>
      </c>
      <c r="F1793" s="181">
        <f t="shared" si="178"/>
        <v>7200</v>
      </c>
      <c r="G1793" s="181" t="str">
        <f>_xlfn.XLOOKUP(F1793,'Číselník II_stav 1. 7. 2026'!A:A,'Číselník II_stav 1. 7. 2026'!B:B,"nenalezeno",0)</f>
        <v>GFŘ</v>
      </c>
      <c r="H1793" s="181">
        <f t="shared" si="179"/>
        <v>720010</v>
      </c>
      <c r="I1793" s="181">
        <f t="shared" si="180"/>
        <v>10145</v>
      </c>
      <c r="J1793" s="193" t="str">
        <f>_xlfn.XLOOKUP(B1793,'GFŘ_stav 1. 1. 2026'!$E$4:$E$158,'GFŘ_stav 1. 1. 2026'!$A$4:$A$158,"nenalezeno",0)</f>
        <v>Generální ředitel</v>
      </c>
      <c r="K1793" s="193" t="s">
        <v>320</v>
      </c>
      <c r="L1793" s="193" t="str">
        <f>_xlfn.XLOOKUP(B1793,'GFŘ_stav 1. 1. 2026'!$E$4:$E$158,'GFŘ_stav 1. 1. 2026'!$B$4:$B$158,"nenalezeno",0)</f>
        <v>Sekce informatiky</v>
      </c>
      <c r="M1793" s="193" t="str">
        <f>_xlfn.XLOOKUP(B1793,'GFŘ_stav 1. 1. 2026'!$E$4:$E$158,'GFŘ_stav 1. 1. 2026'!$C$4:$C$158,"nenalezeno",0)</f>
        <v>Odbor daňových informačních systémů</v>
      </c>
      <c r="N1793" s="193" t="str">
        <f>_xlfn.XLOOKUP(B1793,'GFŘ_stav 1. 1. 2026'!$E$4:$E$158,'GFŘ_stav 1. 1. 2026'!$D$4:$D$158,"nenalezeno",0)</f>
        <v>Oddělení vývoje daňových informačních systémů</v>
      </c>
      <c r="O1793" s="181"/>
    </row>
    <row r="1794" spans="1:15" x14ac:dyDescent="0.25">
      <c r="A1794" s="233"/>
      <c r="B1794" s="114">
        <v>720010146</v>
      </c>
      <c r="C1794" s="187" t="s">
        <v>2416</v>
      </c>
      <c r="D1794" s="181">
        <f t="shared" si="177"/>
        <v>72</v>
      </c>
      <c r="E1794" s="181" t="str">
        <f>_xlfn.XLOOKUP(D1794,Číselník!A:A,Číselník!B:B,"nenalezeno",0)</f>
        <v>GFŘ</v>
      </c>
      <c r="F1794" s="181">
        <f t="shared" si="178"/>
        <v>7200</v>
      </c>
      <c r="G1794" s="181" t="str">
        <f>_xlfn.XLOOKUP(F1794,'Číselník II_stav 1. 7. 2026'!A:A,'Číselník II_stav 1. 7. 2026'!B:B,"nenalezeno",0)</f>
        <v>GFŘ</v>
      </c>
      <c r="H1794" s="181">
        <f t="shared" si="179"/>
        <v>720010</v>
      </c>
      <c r="I1794" s="181">
        <f t="shared" si="180"/>
        <v>10146</v>
      </c>
      <c r="J1794" s="193" t="str">
        <f>_xlfn.XLOOKUP(B1794,'GFŘ_stav 1. 1. 2026'!$E$4:$E$158,'GFŘ_stav 1. 1. 2026'!$A$4:$A$158,"nenalezeno",0)</f>
        <v>Generální ředitel</v>
      </c>
      <c r="K1794" s="193" t="s">
        <v>320</v>
      </c>
      <c r="L1794" s="193" t="str">
        <f>_xlfn.XLOOKUP(B1794,'GFŘ_stav 1. 1. 2026'!$E$4:$E$158,'GFŘ_stav 1. 1. 2026'!$B$4:$B$158,"nenalezeno",0)</f>
        <v>Sekce informatiky</v>
      </c>
      <c r="M1794" s="193" t="str">
        <f>_xlfn.XLOOKUP(B1794,'GFŘ_stav 1. 1. 2026'!$E$4:$E$158,'GFŘ_stav 1. 1. 2026'!$C$4:$C$158,"nenalezeno",0)</f>
        <v>Odbor daňových informačních systémů</v>
      </c>
      <c r="N1794" s="193" t="str">
        <f>_xlfn.XLOOKUP(B1794,'GFŘ_stav 1. 1. 2026'!$E$4:$E$158,'GFŘ_stav 1. 1. 2026'!$D$4:$D$158,"nenalezeno",0)</f>
        <v>Oddělení provozu daňových informačních systémů I</v>
      </c>
      <c r="O1794" s="181"/>
    </row>
    <row r="1795" spans="1:15" x14ac:dyDescent="0.25">
      <c r="A1795" s="233"/>
      <c r="B1795" s="114">
        <v>720010148</v>
      </c>
      <c r="C1795" s="187" t="s">
        <v>2395</v>
      </c>
      <c r="D1795" s="181">
        <f t="shared" si="177"/>
        <v>72</v>
      </c>
      <c r="E1795" s="181" t="str">
        <f>_xlfn.XLOOKUP(D1795,Číselník!A:A,Číselník!B:B,"nenalezeno",0)</f>
        <v>GFŘ</v>
      </c>
      <c r="F1795" s="181">
        <f t="shared" si="178"/>
        <v>7200</v>
      </c>
      <c r="G1795" s="181" t="str">
        <f>_xlfn.XLOOKUP(F1795,'Číselník II_stav 1. 7. 2026'!A:A,'Číselník II_stav 1. 7. 2026'!B:B,"nenalezeno",0)</f>
        <v>GFŘ</v>
      </c>
      <c r="H1795" s="181">
        <f t="shared" si="179"/>
        <v>720010</v>
      </c>
      <c r="I1795" s="181">
        <f t="shared" si="180"/>
        <v>10148</v>
      </c>
      <c r="J1795" s="193" t="str">
        <f>_xlfn.XLOOKUP(B1795,'GFŘ_stav 1. 1. 2026'!$E$4:$E$158,'GFŘ_stav 1. 1. 2026'!$A$4:$A$158,"nenalezeno",0)</f>
        <v>Generální ředitel</v>
      </c>
      <c r="K1795" s="193" t="s">
        <v>320</v>
      </c>
      <c r="L1795" s="193" t="str">
        <f>_xlfn.XLOOKUP(B1795,'GFŘ_stav 1. 1. 2026'!$E$4:$E$158,'GFŘ_stav 1. 1. 2026'!$B$4:$B$158,"nenalezeno",0)</f>
        <v>Sekce informatiky</v>
      </c>
      <c r="M1795" s="193" t="str">
        <f>_xlfn.XLOOKUP(B1795,'GFŘ_stav 1. 1. 2026'!$E$4:$E$158,'GFŘ_stav 1. 1. 2026'!$C$4:$C$158,"nenalezeno",0)</f>
        <v>Odbor daňových informačních systémů</v>
      </c>
      <c r="N1795" s="193" t="str">
        <f>_xlfn.XLOOKUP(B1795,'GFŘ_stav 1. 1. 2026'!$E$4:$E$158,'GFŘ_stav 1. 1. 2026'!$D$4:$D$158,"nenalezeno",0)</f>
        <v>Oddělení provozu daňových informačních systémů II</v>
      </c>
      <c r="O1795" s="181"/>
    </row>
    <row r="1796" spans="1:15" x14ac:dyDescent="0.25">
      <c r="A1796" s="233"/>
      <c r="B1796" s="114">
        <v>720010147</v>
      </c>
      <c r="C1796" s="115" t="s">
        <v>2215</v>
      </c>
      <c r="D1796" s="181">
        <f t="shared" si="177"/>
        <v>72</v>
      </c>
      <c r="E1796" s="181" t="str">
        <f>_xlfn.XLOOKUP(D1796,Číselník!A:A,Číselník!B:B,"nenalezeno",0)</f>
        <v>GFŘ</v>
      </c>
      <c r="F1796" s="181">
        <f t="shared" si="178"/>
        <v>7200</v>
      </c>
      <c r="G1796" s="181" t="str">
        <f>_xlfn.XLOOKUP(F1796,'Číselník II_stav 1. 7. 2026'!A:A,'Číselník II_stav 1. 7. 2026'!B:B,"nenalezeno",0)</f>
        <v>GFŘ</v>
      </c>
      <c r="H1796" s="181">
        <f t="shared" si="179"/>
        <v>720010</v>
      </c>
      <c r="I1796" s="181">
        <f t="shared" si="180"/>
        <v>10147</v>
      </c>
      <c r="J1796" s="193" t="str">
        <f>_xlfn.XLOOKUP(B1796,'GFŘ_stav 1. 1. 2026'!$E$4:$E$158,'GFŘ_stav 1. 1. 2026'!$A$4:$A$158,"nenalezeno",0)</f>
        <v>Generální ředitel</v>
      </c>
      <c r="K1796" s="193" t="s">
        <v>320</v>
      </c>
      <c r="L1796" s="193" t="str">
        <f>_xlfn.XLOOKUP(B1796,'GFŘ_stav 1. 1. 2026'!$E$4:$E$158,'GFŘ_stav 1. 1. 2026'!$B$4:$B$158,"nenalezeno",0)</f>
        <v>Sekce informatiky</v>
      </c>
      <c r="M1796" s="193" t="str">
        <f>_xlfn.XLOOKUP(B1796,'GFŘ_stav 1. 1. 2026'!$E$4:$E$158,'GFŘ_stav 1. 1. 2026'!$C$4:$C$158,"nenalezeno",0)</f>
        <v>Odbor daňových informačních systémů</v>
      </c>
      <c r="N1796" s="193" t="str">
        <f>_xlfn.XLOOKUP(B1796,'GFŘ_stav 1. 1. 2026'!$E$4:$E$158,'GFŘ_stav 1. 1. 2026'!$D$4:$D$158,"nenalezeno",0)</f>
        <v>Oddělení modernizace daňových informačních systémů</v>
      </c>
      <c r="O1796" s="181"/>
    </row>
    <row r="1797" spans="1:15" x14ac:dyDescent="0.25">
      <c r="A1797" s="233"/>
      <c r="B1797" s="114">
        <v>720010140</v>
      </c>
      <c r="C1797" s="187" t="s">
        <v>2393</v>
      </c>
      <c r="D1797" s="181">
        <f t="shared" si="177"/>
        <v>72</v>
      </c>
      <c r="E1797" s="181" t="str">
        <f>_xlfn.XLOOKUP(D1797,Číselník!A:A,Číselník!B:B,"nenalezeno",0)</f>
        <v>GFŘ</v>
      </c>
      <c r="F1797" s="181">
        <f t="shared" si="178"/>
        <v>7200</v>
      </c>
      <c r="G1797" s="181" t="str">
        <f>_xlfn.XLOOKUP(F1797,'Číselník II_stav 1. 7. 2026'!A:A,'Číselník II_stav 1. 7. 2026'!B:B,"nenalezeno",0)</f>
        <v>GFŘ</v>
      </c>
      <c r="H1797" s="181">
        <f t="shared" si="179"/>
        <v>720010</v>
      </c>
      <c r="I1797" s="181">
        <f t="shared" si="180"/>
        <v>10140</v>
      </c>
      <c r="J1797" s="193" t="str">
        <f>_xlfn.XLOOKUP(B1797,'GFŘ_stav 1. 1. 2026'!$E$4:$E$158,'GFŘ_stav 1. 1. 2026'!$A$4:$A$158,"nenalezeno",0)</f>
        <v>Generální ředitel</v>
      </c>
      <c r="K1797" s="193" t="s">
        <v>320</v>
      </c>
      <c r="L1797" s="193" t="str">
        <f>_xlfn.XLOOKUP(B1797,'GFŘ_stav 1. 1. 2026'!$E$4:$E$158,'GFŘ_stav 1. 1. 2026'!$B$4:$B$158,"nenalezeno",0)</f>
        <v>Sekce informatiky</v>
      </c>
      <c r="M1797" s="193" t="str">
        <f>_xlfn.XLOOKUP(B1797,'GFŘ_stav 1. 1. 2026'!$E$4:$E$158,'GFŘ_stav 1. 1. 2026'!$C$4:$C$158,"nenalezeno",0)</f>
        <v>Odbor daňových informačních systémů</v>
      </c>
      <c r="N1797" s="193" t="str">
        <f>_xlfn.XLOOKUP(B1797,'GFŘ_stav 1. 1. 2026'!$E$4:$E$158,'GFŘ_stav 1. 1. 2026'!$D$4:$D$158,"nenalezeno",0)</f>
        <v>Oddělení provozu integrovaného datového rozhraní</v>
      </c>
      <c r="O1797" s="181"/>
    </row>
    <row r="1798" spans="1:15" x14ac:dyDescent="0.25">
      <c r="A1798" s="233"/>
      <c r="B1798" s="114">
        <v>720010149</v>
      </c>
      <c r="C1798" s="187" t="s">
        <v>2396</v>
      </c>
      <c r="D1798" s="181">
        <f t="shared" si="177"/>
        <v>72</v>
      </c>
      <c r="E1798" s="181" t="str">
        <f>_xlfn.XLOOKUP(D1798,Číselník!A:A,Číselník!B:B,"nenalezeno",0)</f>
        <v>GFŘ</v>
      </c>
      <c r="F1798" s="181">
        <f t="shared" si="178"/>
        <v>7200</v>
      </c>
      <c r="G1798" s="181" t="str">
        <f>_xlfn.XLOOKUP(F1798,'Číselník II_stav 1. 7. 2026'!A:A,'Číselník II_stav 1. 7. 2026'!B:B,"nenalezeno",0)</f>
        <v>GFŘ</v>
      </c>
      <c r="H1798" s="181">
        <f t="shared" ref="H1798:H1800" si="181">VALUE(MID(B1798,1,6))</f>
        <v>720010</v>
      </c>
      <c r="I1798" s="181">
        <f t="shared" ref="I1798:I1800" si="182">VALUE(MID(B1798,5,8))</f>
        <v>10149</v>
      </c>
      <c r="J1798" s="193" t="str">
        <f>_xlfn.XLOOKUP(B1798,'GFŘ_stav 1. 1. 2026'!$E$4:$E$158,'GFŘ_stav 1. 1. 2026'!$A$4:$A$158,"nenalezeno",0)</f>
        <v>Generální ředitel</v>
      </c>
      <c r="K1798" s="193" t="s">
        <v>320</v>
      </c>
      <c r="L1798" s="193" t="str">
        <f>_xlfn.XLOOKUP(B1798,'GFŘ_stav 1. 1. 2026'!$E$4:$E$158,'GFŘ_stav 1. 1. 2026'!$B$4:$B$158,"nenalezeno",0)</f>
        <v>Sekce informatiky</v>
      </c>
      <c r="M1798" s="193" t="str">
        <f>_xlfn.XLOOKUP(B1798,'GFŘ_stav 1. 1. 2026'!$E$4:$E$158,'GFŘ_stav 1. 1. 2026'!$C$4:$C$158,"nenalezeno",0)</f>
        <v>Odbor daňových informačních systémů</v>
      </c>
      <c r="N1798" s="193" t="str">
        <f>_xlfn.XLOOKUP(B1798,'GFŘ_stav 1. 1. 2026'!$E$4:$E$158,'GFŘ_stav 1. 1. 2026'!$D$4:$D$158,"nenalezeno",0)</f>
        <v>Oddělení podpory a testování daňových informačních systémů I</v>
      </c>
      <c r="O1798" s="181"/>
    </row>
    <row r="1799" spans="1:15" x14ac:dyDescent="0.25">
      <c r="A1799" s="233"/>
      <c r="B1799" s="114">
        <v>720010153</v>
      </c>
      <c r="C1799" s="187" t="s">
        <v>2397</v>
      </c>
      <c r="D1799" s="181">
        <f t="shared" si="177"/>
        <v>72</v>
      </c>
      <c r="E1799" s="181" t="str">
        <f>_xlfn.XLOOKUP(D1799,Číselník!A:A,Číselník!B:B,"nenalezeno",0)</f>
        <v>GFŘ</v>
      </c>
      <c r="F1799" s="181">
        <f t="shared" si="178"/>
        <v>7200</v>
      </c>
      <c r="G1799" s="181" t="str">
        <f>_xlfn.XLOOKUP(F1799,'Číselník II_stav 1. 7. 2026'!A:A,'Číselník II_stav 1. 7. 2026'!B:B,"nenalezeno",0)</f>
        <v>GFŘ</v>
      </c>
      <c r="H1799" s="181">
        <f t="shared" si="181"/>
        <v>720010</v>
      </c>
      <c r="I1799" s="181">
        <f t="shared" si="182"/>
        <v>10153</v>
      </c>
      <c r="J1799" s="193" t="str">
        <f>_xlfn.XLOOKUP(B1799,'GFŘ_stav 1. 1. 2026'!$E$4:$E$158,'GFŘ_stav 1. 1. 2026'!$A$4:$A$158,"nenalezeno",0)</f>
        <v>Generální ředitel</v>
      </c>
      <c r="K1799" s="193" t="s">
        <v>320</v>
      </c>
      <c r="L1799" s="193" t="str">
        <f>_xlfn.XLOOKUP(B1799,'GFŘ_stav 1. 1. 2026'!$E$4:$E$158,'GFŘ_stav 1. 1. 2026'!$B$4:$B$158,"nenalezeno",0)</f>
        <v>Sekce informatiky</v>
      </c>
      <c r="M1799" s="193" t="str">
        <f>_xlfn.XLOOKUP(B1799,'GFŘ_stav 1. 1. 2026'!$E$4:$E$158,'GFŘ_stav 1. 1. 2026'!$C$4:$C$158,"nenalezeno",0)</f>
        <v>Odbor daňových informačních systémů</v>
      </c>
      <c r="N1799" s="193" t="str">
        <f>_xlfn.XLOOKUP(B1799,'GFŘ_stav 1. 1. 2026'!$E$4:$E$158,'GFŘ_stav 1. 1. 2026'!$D$4:$D$158,"nenalezeno",0)</f>
        <v>Oddělení podpory a testování daňových informačních systémů II</v>
      </c>
      <c r="O1799" s="181"/>
    </row>
    <row r="1800" spans="1:15" x14ac:dyDescent="0.25">
      <c r="A1800" s="233"/>
      <c r="B1800" s="114">
        <v>720010154</v>
      </c>
      <c r="C1800" s="187" t="s">
        <v>2398</v>
      </c>
      <c r="D1800" s="181">
        <f t="shared" si="177"/>
        <v>72</v>
      </c>
      <c r="E1800" s="181" t="str">
        <f>_xlfn.XLOOKUP(D1800,Číselník!A:A,Číselník!B:B,"nenalezeno",0)</f>
        <v>GFŘ</v>
      </c>
      <c r="F1800" s="181">
        <f t="shared" si="178"/>
        <v>7200</v>
      </c>
      <c r="G1800" s="181" t="str">
        <f>_xlfn.XLOOKUP(F1800,'Číselník II_stav 1. 7. 2026'!A:A,'Číselník II_stav 1. 7. 2026'!B:B,"nenalezeno",0)</f>
        <v>GFŘ</v>
      </c>
      <c r="H1800" s="181">
        <f t="shared" si="181"/>
        <v>720010</v>
      </c>
      <c r="I1800" s="181">
        <f t="shared" si="182"/>
        <v>10154</v>
      </c>
      <c r="J1800" s="193" t="str">
        <f>_xlfn.XLOOKUP(B1800,'GFŘ_stav 1. 1. 2026'!$E$4:$E$158,'GFŘ_stav 1. 1. 2026'!$A$4:$A$158,"nenalezeno",0)</f>
        <v>Generální ředitel</v>
      </c>
      <c r="K1800" s="193" t="s">
        <v>320</v>
      </c>
      <c r="L1800" s="193" t="str">
        <f>_xlfn.XLOOKUP(B1800,'GFŘ_stav 1. 1. 2026'!$E$4:$E$158,'GFŘ_stav 1. 1. 2026'!$B$4:$B$158,"nenalezeno",0)</f>
        <v>Sekce informatiky</v>
      </c>
      <c r="M1800" s="193" t="str">
        <f>_xlfn.XLOOKUP(B1800,'GFŘ_stav 1. 1. 2026'!$E$4:$E$158,'GFŘ_stav 1. 1. 2026'!$C$4:$C$158,"nenalezeno",0)</f>
        <v>Odbor daňových informačních systémů</v>
      </c>
      <c r="N1800" s="193" t="str">
        <f>_xlfn.XLOOKUP(B1800,'GFŘ_stav 1. 1. 2026'!$E$4:$E$158,'GFŘ_stav 1. 1. 2026'!$D$4:$D$158,"nenalezeno",0)</f>
        <v>Oddělení podpory a testování daňových informačních systémů III</v>
      </c>
      <c r="O1800" s="181"/>
    </row>
    <row r="1801" spans="1:15" x14ac:dyDescent="0.25">
      <c r="A1801" s="233"/>
      <c r="B1801" s="114">
        <v>720020050</v>
      </c>
      <c r="C1801" s="115" t="s">
        <v>2216</v>
      </c>
      <c r="D1801" s="181">
        <f t="shared" si="177"/>
        <v>72</v>
      </c>
      <c r="E1801" s="181" t="str">
        <f>_xlfn.XLOOKUP(D1801,Číselník!A:A,Číselník!B:B,"nenalezeno",0)</f>
        <v>GFŘ</v>
      </c>
      <c r="F1801" s="181">
        <f t="shared" si="178"/>
        <v>7200</v>
      </c>
      <c r="G1801" s="181" t="str">
        <f>_xlfn.XLOOKUP(F1801,'Číselník II_stav 1. 7. 2026'!A:A,'Číselník II_stav 1. 7. 2026'!B:B,"nenalezeno",0)</f>
        <v>GFŘ</v>
      </c>
      <c r="H1801" s="181">
        <f t="shared" si="179"/>
        <v>720020</v>
      </c>
      <c r="I1801" s="181">
        <f t="shared" si="180"/>
        <v>20050</v>
      </c>
      <c r="J1801" s="193" t="str">
        <f>_xlfn.XLOOKUP(B1801,'GFŘ_stav 1. 1. 2026'!$E$4:$E$158,'GFŘ_stav 1. 1. 2026'!$A$4:$A$158,"nenalezeno",0)</f>
        <v>Generální ředitel</v>
      </c>
      <c r="K1801" s="193" t="s">
        <v>320</v>
      </c>
      <c r="L1801" s="193" t="str">
        <f>_xlfn.XLOOKUP(B1801,'GFŘ_stav 1. 1. 2026'!$E$4:$E$158,'GFŘ_stav 1. 1. 2026'!$B$4:$B$158,"nenalezeno",0)</f>
        <v>Sekce informatiky</v>
      </c>
      <c r="M1801" s="193" t="str">
        <f>_xlfn.XLOOKUP(B1801,'GFŘ_stav 1. 1. 2026'!$E$4:$E$158,'GFŘ_stav 1. 1. 2026'!$C$4:$C$158,"nenalezeno",0)</f>
        <v>Odbor systémových technologií</v>
      </c>
      <c r="N1801" s="193"/>
      <c r="O1801" s="181"/>
    </row>
    <row r="1802" spans="1:15" x14ac:dyDescent="0.25">
      <c r="A1802" s="233"/>
      <c r="B1802" s="114">
        <v>720020150</v>
      </c>
      <c r="C1802" s="115" t="s">
        <v>2217</v>
      </c>
      <c r="D1802" s="181">
        <f t="shared" si="177"/>
        <v>72</v>
      </c>
      <c r="E1802" s="181" t="str">
        <f>_xlfn.XLOOKUP(D1802,Číselník!A:A,Číselník!B:B,"nenalezeno",0)</f>
        <v>GFŘ</v>
      </c>
      <c r="F1802" s="181">
        <f t="shared" si="178"/>
        <v>7200</v>
      </c>
      <c r="G1802" s="181" t="str">
        <f>_xlfn.XLOOKUP(F1802,'Číselník II_stav 1. 7. 2026'!A:A,'Číselník II_stav 1. 7. 2026'!B:B,"nenalezeno",0)</f>
        <v>GFŘ</v>
      </c>
      <c r="H1802" s="181">
        <f t="shared" si="179"/>
        <v>720020</v>
      </c>
      <c r="I1802" s="181">
        <f t="shared" si="180"/>
        <v>20150</v>
      </c>
      <c r="J1802" s="193" t="str">
        <f>_xlfn.XLOOKUP(B1802,'GFŘ_stav 1. 1. 2026'!$E$4:$E$158,'GFŘ_stav 1. 1. 2026'!$A$4:$A$158,"nenalezeno",0)</f>
        <v>Generální ředitel</v>
      </c>
      <c r="K1802" s="193" t="s">
        <v>320</v>
      </c>
      <c r="L1802" s="193" t="str">
        <f>_xlfn.XLOOKUP(B1802,'GFŘ_stav 1. 1. 2026'!$E$4:$E$158,'GFŘ_stav 1. 1. 2026'!$B$4:$B$158,"nenalezeno",0)</f>
        <v>Sekce informatiky</v>
      </c>
      <c r="M1802" s="193" t="str">
        <f>_xlfn.XLOOKUP(B1802,'GFŘ_stav 1. 1. 2026'!$E$4:$E$158,'GFŘ_stav 1. 1. 2026'!$C$4:$C$158,"nenalezeno",0)</f>
        <v>Odbor systémových technologií</v>
      </c>
      <c r="N1802" s="193" t="str">
        <f>_xlfn.XLOOKUP(B1802,'GFŘ_stav 1. 1. 2026'!$E$4:$E$158,'GFŘ_stav 1. 1. 2026'!$D$4:$D$158,"nenalezeno",0)</f>
        <v>Oddělení serverových systémových technologií</v>
      </c>
      <c r="O1802" s="181"/>
    </row>
    <row r="1803" spans="1:15" x14ac:dyDescent="0.25">
      <c r="A1803" s="233"/>
      <c r="B1803" s="114">
        <v>720020151</v>
      </c>
      <c r="C1803" s="115" t="s">
        <v>2218</v>
      </c>
      <c r="D1803" s="181">
        <f t="shared" si="177"/>
        <v>72</v>
      </c>
      <c r="E1803" s="181" t="str">
        <f>_xlfn.XLOOKUP(D1803,Číselník!A:A,Číselník!B:B,"nenalezeno",0)</f>
        <v>GFŘ</v>
      </c>
      <c r="F1803" s="181">
        <f t="shared" si="178"/>
        <v>7200</v>
      </c>
      <c r="G1803" s="181" t="str">
        <f>_xlfn.XLOOKUP(F1803,'Číselník II_stav 1. 7. 2026'!A:A,'Číselník II_stav 1. 7. 2026'!B:B,"nenalezeno",0)</f>
        <v>GFŘ</v>
      </c>
      <c r="H1803" s="181">
        <f t="shared" si="179"/>
        <v>720020</v>
      </c>
      <c r="I1803" s="181">
        <f t="shared" si="180"/>
        <v>20151</v>
      </c>
      <c r="J1803" s="193" t="str">
        <f>_xlfn.XLOOKUP(B1803,'GFŘ_stav 1. 1. 2026'!$E$4:$E$158,'GFŘ_stav 1. 1. 2026'!$A$4:$A$158,"nenalezeno",0)</f>
        <v>Generální ředitel</v>
      </c>
      <c r="K1803" s="193" t="s">
        <v>320</v>
      </c>
      <c r="L1803" s="193" t="str">
        <f>_xlfn.XLOOKUP(B1803,'GFŘ_stav 1. 1. 2026'!$E$4:$E$158,'GFŘ_stav 1. 1. 2026'!$B$4:$B$158,"nenalezeno",0)</f>
        <v>Sekce informatiky</v>
      </c>
      <c r="M1803" s="193" t="str">
        <f>_xlfn.XLOOKUP(B1803,'GFŘ_stav 1. 1. 2026'!$E$4:$E$158,'GFŘ_stav 1. 1. 2026'!$C$4:$C$158,"nenalezeno",0)</f>
        <v>Odbor systémových technologií</v>
      </c>
      <c r="N1803" s="193" t="str">
        <f>_xlfn.XLOOKUP(B1803,'GFŘ_stav 1. 1. 2026'!$E$4:$E$158,'GFŘ_stav 1. 1. 2026'!$D$4:$D$158,"nenalezeno",0)</f>
        <v>Oddělení lokálních systémových technologií</v>
      </c>
      <c r="O1803" s="181"/>
    </row>
    <row r="1804" spans="1:15" x14ac:dyDescent="0.25">
      <c r="A1804" s="233"/>
      <c r="B1804" s="114">
        <v>720020152</v>
      </c>
      <c r="C1804" s="115" t="s">
        <v>2219</v>
      </c>
      <c r="D1804" s="181">
        <f t="shared" si="177"/>
        <v>72</v>
      </c>
      <c r="E1804" s="181" t="str">
        <f>_xlfn.XLOOKUP(D1804,Číselník!A:A,Číselník!B:B,"nenalezeno",0)</f>
        <v>GFŘ</v>
      </c>
      <c r="F1804" s="181">
        <f t="shared" si="178"/>
        <v>7200</v>
      </c>
      <c r="G1804" s="181" t="str">
        <f>_xlfn.XLOOKUP(F1804,'Číselník II_stav 1. 7. 2026'!A:A,'Číselník II_stav 1. 7. 2026'!B:B,"nenalezeno",0)</f>
        <v>GFŘ</v>
      </c>
      <c r="H1804" s="181">
        <f t="shared" si="179"/>
        <v>720020</v>
      </c>
      <c r="I1804" s="181">
        <f t="shared" si="180"/>
        <v>20152</v>
      </c>
      <c r="J1804" s="193" t="str">
        <f>_xlfn.XLOOKUP(B1804,'GFŘ_stav 1. 1. 2026'!$E$4:$E$158,'GFŘ_stav 1. 1. 2026'!$A$4:$A$158,"nenalezeno",0)</f>
        <v>Generální ředitel</v>
      </c>
      <c r="K1804" s="193" t="s">
        <v>320</v>
      </c>
      <c r="L1804" s="193" t="str">
        <f>_xlfn.XLOOKUP(B1804,'GFŘ_stav 1. 1. 2026'!$E$4:$E$158,'GFŘ_stav 1. 1. 2026'!$B$4:$B$158,"nenalezeno",0)</f>
        <v>Sekce informatiky</v>
      </c>
      <c r="M1804" s="193" t="str">
        <f>_xlfn.XLOOKUP(B1804,'GFŘ_stav 1. 1. 2026'!$E$4:$E$158,'GFŘ_stav 1. 1. 2026'!$C$4:$C$158,"nenalezeno",0)</f>
        <v>Odbor systémových technologií</v>
      </c>
      <c r="N1804" s="193" t="str">
        <f>_xlfn.XLOOKUP(B1804,'GFŘ_stav 1. 1. 2026'!$E$4:$E$158,'GFŘ_stav 1. 1. 2026'!$D$4:$D$158,"nenalezeno",0)</f>
        <v>Oddělení komunikačních technologií a monitoringu</v>
      </c>
      <c r="O1804" s="181"/>
    </row>
    <row r="1805" spans="1:15" x14ac:dyDescent="0.25">
      <c r="A1805" s="233"/>
      <c r="B1805" s="114">
        <v>720020141</v>
      </c>
      <c r="C1805" s="187" t="s">
        <v>2403</v>
      </c>
      <c r="D1805" s="181">
        <f t="shared" si="177"/>
        <v>72</v>
      </c>
      <c r="E1805" s="181" t="str">
        <f>_xlfn.XLOOKUP(D1805,Číselník!A:A,Číselník!B:B,"nenalezeno",0)</f>
        <v>GFŘ</v>
      </c>
      <c r="F1805" s="181">
        <f t="shared" si="178"/>
        <v>7200</v>
      </c>
      <c r="G1805" s="181" t="str">
        <f>_xlfn.XLOOKUP(F1805,'Číselník II_stav 1. 7. 2026'!A:A,'Číselník II_stav 1. 7. 2026'!B:B,"nenalezeno",0)</f>
        <v>GFŘ</v>
      </c>
      <c r="H1805" s="181">
        <f t="shared" si="179"/>
        <v>720020</v>
      </c>
      <c r="I1805" s="181">
        <f t="shared" si="180"/>
        <v>20141</v>
      </c>
      <c r="J1805" s="193" t="str">
        <f>_xlfn.XLOOKUP(B1805,'GFŘ_stav 1. 1. 2026'!$E$4:$E$158,'GFŘ_stav 1. 1. 2026'!$A$4:$A$158,"nenalezeno",0)</f>
        <v>Generální ředitel</v>
      </c>
      <c r="K1805" s="193" t="s">
        <v>320</v>
      </c>
      <c r="L1805" s="193" t="str">
        <f>_xlfn.XLOOKUP(B1805,'GFŘ_stav 1. 1. 2026'!$E$4:$E$158,'GFŘ_stav 1. 1. 2026'!$B$4:$B$158,"nenalezeno",0)</f>
        <v>Sekce informatiky</v>
      </c>
      <c r="M1805" s="193" t="str">
        <f>_xlfn.XLOOKUP(B1805,'GFŘ_stav 1. 1. 2026'!$E$4:$E$158,'GFŘ_stav 1. 1. 2026'!$C$4:$C$158,"nenalezeno",0)</f>
        <v>Odbor systémových technologií</v>
      </c>
      <c r="N1805" s="193" t="str">
        <f>_xlfn.XLOOKUP(B1805,'GFŘ_stav 1. 1. 2026'!$E$4:$E$158,'GFŘ_stav 1. 1. 2026'!$D$4:$D$158,"nenalezeno",0)</f>
        <v>Oddělení service desku a dohledu</v>
      </c>
      <c r="O1805" s="181"/>
    </row>
    <row r="1806" spans="1:15" x14ac:dyDescent="0.25">
      <c r="A1806" s="233"/>
      <c r="B1806" s="114">
        <v>720030050</v>
      </c>
      <c r="C1806" s="115" t="s">
        <v>2220</v>
      </c>
      <c r="D1806" s="181">
        <f t="shared" si="177"/>
        <v>72</v>
      </c>
      <c r="E1806" s="181" t="str">
        <f>_xlfn.XLOOKUP(D1806,Číselník!A:A,Číselník!B:B,"nenalezeno",0)</f>
        <v>GFŘ</v>
      </c>
      <c r="F1806" s="181">
        <f t="shared" si="178"/>
        <v>7200</v>
      </c>
      <c r="G1806" s="181" t="str">
        <f>_xlfn.XLOOKUP(F1806,'Číselník II_stav 1. 7. 2026'!A:A,'Číselník II_stav 1. 7. 2026'!B:B,"nenalezeno",0)</f>
        <v>GFŘ</v>
      </c>
      <c r="H1806" s="181">
        <f t="shared" si="179"/>
        <v>720030</v>
      </c>
      <c r="I1806" s="181">
        <f t="shared" si="180"/>
        <v>30050</v>
      </c>
      <c r="J1806" s="193" t="str">
        <f>_xlfn.XLOOKUP(B1806,'GFŘ_stav 1. 1. 2026'!$E$4:$E$158,'GFŘ_stav 1. 1. 2026'!$A$4:$A$158,"nenalezeno",0)</f>
        <v>Generální ředitel</v>
      </c>
      <c r="K1806" s="193" t="s">
        <v>320</v>
      </c>
      <c r="L1806" s="193" t="str">
        <f>_xlfn.XLOOKUP(B1806,'GFŘ_stav 1. 1. 2026'!$E$4:$E$158,'GFŘ_stav 1. 1. 2026'!$B$4:$B$158,"nenalezeno",0)</f>
        <v>Sekce informatiky</v>
      </c>
      <c r="M1806" s="193" t="str">
        <f>_xlfn.XLOOKUP(B1806,'GFŘ_stav 1. 1. 2026'!$E$4:$E$158,'GFŘ_stav 1. 1. 2026'!$C$4:$C$158,"nenalezeno",0)</f>
        <v>Odbor aplikačních systémů</v>
      </c>
      <c r="N1806" s="193"/>
      <c r="O1806" s="181"/>
    </row>
    <row r="1807" spans="1:15" x14ac:dyDescent="0.25">
      <c r="A1807" s="233"/>
      <c r="B1807" s="114">
        <v>720030155</v>
      </c>
      <c r="C1807" s="187" t="s">
        <v>2410</v>
      </c>
      <c r="D1807" s="181">
        <f t="shared" si="177"/>
        <v>72</v>
      </c>
      <c r="E1807" s="181" t="str">
        <f>_xlfn.XLOOKUP(D1807,Číselník!A:A,Číselník!B:B,"nenalezeno",0)</f>
        <v>GFŘ</v>
      </c>
      <c r="F1807" s="181">
        <f t="shared" si="178"/>
        <v>7200</v>
      </c>
      <c r="G1807" s="181" t="str">
        <f>_xlfn.XLOOKUP(F1807,'Číselník II_stav 1. 7. 2026'!A:A,'Číselník II_stav 1. 7. 2026'!B:B,"nenalezeno",0)</f>
        <v>GFŘ</v>
      </c>
      <c r="H1807" s="181">
        <f t="shared" si="179"/>
        <v>720030</v>
      </c>
      <c r="I1807" s="181">
        <f t="shared" si="180"/>
        <v>30155</v>
      </c>
      <c r="J1807" s="193" t="str">
        <f>_xlfn.XLOOKUP(B1807,'GFŘ_stav 1. 1. 2026'!$E$4:$E$158,'GFŘ_stav 1. 1. 2026'!$A$4:$A$158,"nenalezeno",0)</f>
        <v>Generální ředitel</v>
      </c>
      <c r="K1807" s="193" t="s">
        <v>320</v>
      </c>
      <c r="L1807" s="193" t="str">
        <f>_xlfn.XLOOKUP(B1807,'GFŘ_stav 1. 1. 2026'!$E$4:$E$158,'GFŘ_stav 1. 1. 2026'!$B$4:$B$158,"nenalezeno",0)</f>
        <v>Sekce informatiky</v>
      </c>
      <c r="M1807" s="193" t="str">
        <f>_xlfn.XLOOKUP(B1807,'GFŘ_stav 1. 1. 2026'!$E$4:$E$158,'GFŘ_stav 1. 1. 2026'!$C$4:$C$158,"nenalezeno",0)</f>
        <v>Odbor aplikačních systémů</v>
      </c>
      <c r="N1807" s="193" t="str">
        <f>_xlfn.XLOOKUP(B1807,'GFŘ_stav 1. 1. 2026'!$E$4:$E$158,'GFŘ_stav 1. 1. 2026'!$D$4:$D$158,"nenalezeno",0)</f>
        <v>Oddělení aplikačních systémů I</v>
      </c>
      <c r="O1807" s="181"/>
    </row>
    <row r="1808" spans="1:15" x14ac:dyDescent="0.25">
      <c r="A1808" s="233"/>
      <c r="B1808" s="114">
        <v>720030156</v>
      </c>
      <c r="C1808" s="187" t="s">
        <v>2412</v>
      </c>
      <c r="D1808" s="181">
        <f t="shared" si="177"/>
        <v>72</v>
      </c>
      <c r="E1808" s="181" t="str">
        <f>_xlfn.XLOOKUP(D1808,Číselník!A:A,Číselník!B:B,"nenalezeno",0)</f>
        <v>GFŘ</v>
      </c>
      <c r="F1808" s="181">
        <f t="shared" si="178"/>
        <v>7200</v>
      </c>
      <c r="G1808" s="181" t="str">
        <f>_xlfn.XLOOKUP(F1808,'Číselník II_stav 1. 7. 2026'!A:A,'Číselník II_stav 1. 7. 2026'!B:B,"nenalezeno",0)</f>
        <v>GFŘ</v>
      </c>
      <c r="H1808" s="181">
        <f t="shared" si="179"/>
        <v>720030</v>
      </c>
      <c r="I1808" s="181">
        <f t="shared" si="180"/>
        <v>30156</v>
      </c>
      <c r="J1808" s="193" t="str">
        <f>_xlfn.XLOOKUP(B1808,'GFŘ_stav 1. 1. 2026'!$E$4:$E$158,'GFŘ_stav 1. 1. 2026'!$A$4:$A$158,"nenalezeno",0)</f>
        <v>Generální ředitel</v>
      </c>
      <c r="K1808" s="193" t="s">
        <v>320</v>
      </c>
      <c r="L1808" s="193" t="str">
        <f>_xlfn.XLOOKUP(B1808,'GFŘ_stav 1. 1. 2026'!$E$4:$E$158,'GFŘ_stav 1. 1. 2026'!$B$4:$B$158,"nenalezeno",0)</f>
        <v>Sekce informatiky</v>
      </c>
      <c r="M1808" s="193" t="str">
        <f>_xlfn.XLOOKUP(B1808,'GFŘ_stav 1. 1. 2026'!$E$4:$E$158,'GFŘ_stav 1. 1. 2026'!$C$4:$C$158,"nenalezeno",0)</f>
        <v>Odbor aplikačních systémů</v>
      </c>
      <c r="N1808" s="193" t="str">
        <f>_xlfn.XLOOKUP(B1808,'GFŘ_stav 1. 1. 2026'!$E$4:$E$158,'GFŘ_stav 1. 1. 2026'!$D$4:$D$158,"nenalezeno",0)</f>
        <v>Oddělení aplikačních systémů II</v>
      </c>
      <c r="O1808" s="181"/>
    </row>
    <row r="1809" spans="1:15" x14ac:dyDescent="0.25">
      <c r="A1809" s="233"/>
      <c r="B1809" s="114">
        <v>720030157</v>
      </c>
      <c r="C1809" s="187" t="s">
        <v>2414</v>
      </c>
      <c r="D1809" s="181">
        <f t="shared" si="177"/>
        <v>72</v>
      </c>
      <c r="E1809" s="181" t="str">
        <f>_xlfn.XLOOKUP(D1809,Číselník!A:A,Číselník!B:B,"nenalezeno",0)</f>
        <v>GFŘ</v>
      </c>
      <c r="F1809" s="181">
        <f t="shared" si="178"/>
        <v>7200</v>
      </c>
      <c r="G1809" s="181" t="str">
        <f>_xlfn.XLOOKUP(F1809,'Číselník II_stav 1. 7. 2026'!A:A,'Číselník II_stav 1. 7. 2026'!B:B,"nenalezeno",0)</f>
        <v>GFŘ</v>
      </c>
      <c r="H1809" s="181">
        <f t="shared" si="179"/>
        <v>720030</v>
      </c>
      <c r="I1809" s="181">
        <f t="shared" si="180"/>
        <v>30157</v>
      </c>
      <c r="J1809" s="193" t="str">
        <f>_xlfn.XLOOKUP(B1809,'GFŘ_stav 1. 1. 2026'!$E$4:$E$158,'GFŘ_stav 1. 1. 2026'!$A$4:$A$158,"nenalezeno",0)</f>
        <v>Generální ředitel</v>
      </c>
      <c r="K1809" s="193" t="s">
        <v>320</v>
      </c>
      <c r="L1809" s="193" t="str">
        <f>_xlfn.XLOOKUP(B1809,'GFŘ_stav 1. 1. 2026'!$E$4:$E$158,'GFŘ_stav 1. 1. 2026'!$B$4:$B$158,"nenalezeno",0)</f>
        <v>Sekce informatiky</v>
      </c>
      <c r="M1809" s="193" t="str">
        <f>_xlfn.XLOOKUP(B1809,'GFŘ_stav 1. 1. 2026'!$E$4:$E$158,'GFŘ_stav 1. 1. 2026'!$C$4:$C$158,"nenalezeno",0)</f>
        <v>Odbor aplikačních systémů</v>
      </c>
      <c r="N1809" s="193" t="str">
        <f>_xlfn.XLOOKUP(B1809,'GFŘ_stav 1. 1. 2026'!$E$4:$E$158,'GFŘ_stav 1. 1. 2026'!$D$4:$D$158,"nenalezeno",0)</f>
        <v>Oddělení aplikačních systémů III</v>
      </c>
      <c r="O1809" s="181"/>
    </row>
    <row r="1810" spans="1:15" x14ac:dyDescent="0.25">
      <c r="A1810" s="233"/>
      <c r="B1810" s="114">
        <v>720030158</v>
      </c>
      <c r="C1810" s="115" t="s">
        <v>2221</v>
      </c>
      <c r="D1810" s="181">
        <f t="shared" si="177"/>
        <v>72</v>
      </c>
      <c r="E1810" s="181" t="str">
        <f>_xlfn.XLOOKUP(D1810,Číselník!A:A,Číselník!B:B,"nenalezeno",0)</f>
        <v>GFŘ</v>
      </c>
      <c r="F1810" s="181">
        <f t="shared" si="178"/>
        <v>7200</v>
      </c>
      <c r="G1810" s="181" t="str">
        <f>_xlfn.XLOOKUP(F1810,'Číselník II_stav 1. 7. 2026'!A:A,'Číselník II_stav 1. 7. 2026'!B:B,"nenalezeno",0)</f>
        <v>GFŘ</v>
      </c>
      <c r="H1810" s="181">
        <f t="shared" si="179"/>
        <v>720030</v>
      </c>
      <c r="I1810" s="181">
        <f t="shared" si="180"/>
        <v>30158</v>
      </c>
      <c r="J1810" s="193" t="str">
        <f>_xlfn.XLOOKUP(B1810,'GFŘ_stav 1. 1. 2026'!$E$4:$E$158,'GFŘ_stav 1. 1. 2026'!$A$4:$A$158,"nenalezeno",0)</f>
        <v>Generální ředitel</v>
      </c>
      <c r="K1810" s="193" t="s">
        <v>320</v>
      </c>
      <c r="L1810" s="193" t="str">
        <f>_xlfn.XLOOKUP(B1810,'GFŘ_stav 1. 1. 2026'!$E$4:$E$158,'GFŘ_stav 1. 1. 2026'!$B$4:$B$158,"nenalezeno",0)</f>
        <v>Sekce informatiky</v>
      </c>
      <c r="M1810" s="193" t="str">
        <f>_xlfn.XLOOKUP(B1810,'GFŘ_stav 1. 1. 2026'!$E$4:$E$158,'GFŘ_stav 1. 1. 2026'!$C$4:$C$158,"nenalezeno",0)</f>
        <v>Odbor aplikačních systémů</v>
      </c>
      <c r="N1810" s="193" t="str">
        <f>_xlfn.XLOOKUP(B1810,'GFŘ_stav 1. 1. 2026'!$E$4:$E$158,'GFŘ_stav 1. 1. 2026'!$D$4:$D$158,"nenalezeno",0)</f>
        <v>Oddělení interního vývoje</v>
      </c>
      <c r="O1810" s="181"/>
    </row>
    <row r="1811" spans="1:15" ht="15.75" thickBot="1" x14ac:dyDescent="0.3">
      <c r="A1811" s="233"/>
      <c r="B1811" s="189">
        <v>720030159</v>
      </c>
      <c r="C1811" s="190" t="s">
        <v>2222</v>
      </c>
      <c r="D1811" s="181">
        <f t="shared" si="177"/>
        <v>72</v>
      </c>
      <c r="E1811" s="181" t="str">
        <f>_xlfn.XLOOKUP(D1811,Číselník!A:A,Číselník!B:B,"nenalezeno",0)</f>
        <v>GFŘ</v>
      </c>
      <c r="F1811" s="181">
        <f t="shared" si="178"/>
        <v>7200</v>
      </c>
      <c r="G1811" s="181" t="str">
        <f>_xlfn.XLOOKUP(F1811,'Číselník II_stav 1. 7. 2026'!A:A,'Číselník II_stav 1. 7. 2026'!B:B,"nenalezeno",0)</f>
        <v>GFŘ</v>
      </c>
      <c r="H1811" s="181">
        <f t="shared" si="179"/>
        <v>720030</v>
      </c>
      <c r="I1811" s="181">
        <f t="shared" si="180"/>
        <v>30159</v>
      </c>
      <c r="J1811" s="193" t="str">
        <f>_xlfn.XLOOKUP(B1811,'GFŘ_stav 1. 1. 2026'!$E$4:$E$158,'GFŘ_stav 1. 1. 2026'!$A$4:$A$158,"nenalezeno",0)</f>
        <v>Generální ředitel</v>
      </c>
      <c r="K1811" s="193" t="s">
        <v>320</v>
      </c>
      <c r="L1811" s="193" t="str">
        <f>_xlfn.XLOOKUP(B1811,'GFŘ_stav 1. 1. 2026'!$E$4:$E$158,'GFŘ_stav 1. 1. 2026'!$B$4:$B$158,"nenalezeno",0)</f>
        <v>Sekce informatiky</v>
      </c>
      <c r="M1811" s="193" t="str">
        <f>_xlfn.XLOOKUP(B1811,'GFŘ_stav 1. 1. 2026'!$E$4:$E$158,'GFŘ_stav 1. 1. 2026'!$C$4:$C$158,"nenalezeno",0)</f>
        <v>Odbor aplikačních systémů</v>
      </c>
      <c r="N1811" s="193" t="str">
        <f>_xlfn.XLOOKUP(B1811,'GFŘ_stav 1. 1. 2026'!$E$4:$E$158,'GFŘ_stav 1. 1. 2026'!$D$4:$D$158,"nenalezeno",0)</f>
        <v>Oddělení provozu a dohledu datového skladu</v>
      </c>
      <c r="O1811" s="181"/>
    </row>
    <row r="1812" spans="1:15" ht="15.75" thickBot="1" x14ac:dyDescent="0.3">
      <c r="A1812" s="233"/>
      <c r="B1812" s="199">
        <v>720030179</v>
      </c>
      <c r="C1812" s="200" t="s">
        <v>2404</v>
      </c>
      <c r="D1812" s="181">
        <f t="shared" si="177"/>
        <v>72</v>
      </c>
      <c r="E1812" s="181" t="str">
        <f>_xlfn.XLOOKUP(D1812,Číselník!A:A,Číselník!B:B,"nenalezeno",0)</f>
        <v>GFŘ</v>
      </c>
      <c r="F1812" s="181">
        <f t="shared" si="178"/>
        <v>7200</v>
      </c>
      <c r="G1812" s="181" t="str">
        <f>_xlfn.XLOOKUP(F1812,'Číselník II_stav 1. 7. 2026'!A:A,'Číselník II_stav 1. 7. 2026'!B:B,"nenalezeno",0)</f>
        <v>GFŘ</v>
      </c>
      <c r="H1812" s="181">
        <f t="shared" si="179"/>
        <v>720030</v>
      </c>
      <c r="I1812" s="181">
        <f t="shared" si="180"/>
        <v>30179</v>
      </c>
      <c r="J1812" s="193" t="str">
        <f>_xlfn.XLOOKUP(B1812,'GFŘ_stav 1. 1. 2026'!$E$4:$E$158,'GFŘ_stav 1. 1. 2026'!$A$4:$A$158,"nenalezeno",0)</f>
        <v>Generální ředitel</v>
      </c>
      <c r="K1812" s="193" t="s">
        <v>320</v>
      </c>
      <c r="L1812" s="193" t="str">
        <f>_xlfn.XLOOKUP(B1812,'GFŘ_stav 1. 1. 2026'!$E$4:$E$158,'GFŘ_stav 1. 1. 2026'!$B$4:$B$158,"nenalezeno",0)</f>
        <v>Sekce informatiky</v>
      </c>
      <c r="M1812" s="193" t="str">
        <f>_xlfn.XLOOKUP(B1812,'GFŘ_stav 1. 1. 2026'!$E$4:$E$158,'GFŘ_stav 1. 1. 2026'!$C$4:$C$158,"nenalezeno",0)</f>
        <v>Odbor aplikačních systémů</v>
      </c>
      <c r="N1812" s="193" t="str">
        <f>_xlfn.XLOOKUP(B1812,'GFŘ_stav 1. 1. 2026'!$E$4:$E$158,'GFŘ_stav 1. 1. 2026'!$D$4:$D$158,"nenalezeno",0)</f>
        <v>Oddělení aplikačních systémů IV</v>
      </c>
      <c r="O1812" s="181"/>
    </row>
    <row r="1813" spans="1:15" s="72" customFormat="1" x14ac:dyDescent="0.25">
      <c r="A1813" s="233"/>
      <c r="B1813" s="185">
        <v>730000040</v>
      </c>
      <c r="C1813" s="186" t="s">
        <v>2223</v>
      </c>
      <c r="D1813" s="181">
        <f t="shared" si="177"/>
        <v>73</v>
      </c>
      <c r="E1813" s="181" t="str">
        <f>_xlfn.XLOOKUP(D1813,Číselník!A:A,Číselník!B:B,"nenalezeno",0)</f>
        <v>GFŘ</v>
      </c>
      <c r="F1813" s="181">
        <f t="shared" si="178"/>
        <v>7300</v>
      </c>
      <c r="G1813" s="181" t="str">
        <f>_xlfn.XLOOKUP(F1813,'Číselník II_stav 1. 7. 2026'!A:A,'Číselník II_stav 1. 7. 2026'!B:B,"nenalezeno",0)</f>
        <v>GFŘ</v>
      </c>
      <c r="H1813" s="181">
        <f t="shared" si="179"/>
        <v>730000</v>
      </c>
      <c r="I1813" s="181">
        <f t="shared" si="180"/>
        <v>40</v>
      </c>
      <c r="J1813" s="193" t="str">
        <f>_xlfn.XLOOKUP(B1813,'GFŘ_stav 1. 1. 2026'!$E$4:$E$158,'GFŘ_stav 1. 1. 2026'!$A$4:$A$158,"nenalezeno",0)</f>
        <v>Generální ředitel</v>
      </c>
      <c r="K1813" s="193" t="s">
        <v>339</v>
      </c>
      <c r="L1813" s="193" t="str">
        <f>_xlfn.XLOOKUP(B1813,'GFŘ_stav 1. 1. 2026'!$E$4:$E$158,'GFŘ_stav 1. 1. 2026'!$B$4:$B$158,"nenalezeno",0)</f>
        <v>Sekce ekonomiky</v>
      </c>
      <c r="M1813" s="193"/>
      <c r="N1813" s="193"/>
      <c r="O1813" s="193"/>
    </row>
    <row r="1814" spans="1:15" x14ac:dyDescent="0.25">
      <c r="A1814" s="233"/>
      <c r="B1814" s="114">
        <v>730010050</v>
      </c>
      <c r="C1814" s="115" t="s">
        <v>2224</v>
      </c>
      <c r="D1814" s="181">
        <f t="shared" si="177"/>
        <v>73</v>
      </c>
      <c r="E1814" s="181" t="str">
        <f>_xlfn.XLOOKUP(D1814,Číselník!A:A,Číselník!B:B,"nenalezeno",0)</f>
        <v>GFŘ</v>
      </c>
      <c r="F1814" s="181">
        <f t="shared" si="178"/>
        <v>7300</v>
      </c>
      <c r="G1814" s="181" t="str">
        <f>_xlfn.XLOOKUP(F1814,'Číselník II_stav 1. 7. 2026'!A:A,'Číselník II_stav 1. 7. 2026'!B:B,"nenalezeno",0)</f>
        <v>GFŘ</v>
      </c>
      <c r="H1814" s="181">
        <f t="shared" si="179"/>
        <v>730010</v>
      </c>
      <c r="I1814" s="181">
        <f t="shared" si="180"/>
        <v>10050</v>
      </c>
      <c r="J1814" s="193" t="str">
        <f>_xlfn.XLOOKUP(B1814,'GFŘ_stav 1. 1. 2026'!$E$4:$E$158,'GFŘ_stav 1. 1. 2026'!$A$4:$A$158,"nenalezeno",0)</f>
        <v>Generální ředitel</v>
      </c>
      <c r="K1814" s="193" t="s">
        <v>339</v>
      </c>
      <c r="L1814" s="193" t="str">
        <f>_xlfn.XLOOKUP(B1814,'GFŘ_stav 1. 1. 2026'!$E$4:$E$158,'GFŘ_stav 1. 1. 2026'!$B$4:$B$158,"nenalezeno",0)</f>
        <v>Sekce ekonomiky</v>
      </c>
      <c r="M1814" s="193" t="str">
        <f>_xlfn.XLOOKUP(B1814,'GFŘ_stav 1. 1. 2026'!$E$4:$E$158,'GFŘ_stav 1. 1. 2026'!$C$4:$C$158,"nenalezeno",0)</f>
        <v>Odbor finanční</v>
      </c>
      <c r="N1814" s="193"/>
      <c r="O1814" s="181"/>
    </row>
    <row r="1815" spans="1:15" x14ac:dyDescent="0.25">
      <c r="A1815" s="233"/>
      <c r="B1815" s="114">
        <v>730010160</v>
      </c>
      <c r="C1815" s="115" t="s">
        <v>2225</v>
      </c>
      <c r="D1815" s="181">
        <f t="shared" si="177"/>
        <v>73</v>
      </c>
      <c r="E1815" s="181" t="str">
        <f>_xlfn.XLOOKUP(D1815,Číselník!A:A,Číselník!B:B,"nenalezeno",0)</f>
        <v>GFŘ</v>
      </c>
      <c r="F1815" s="181">
        <f t="shared" si="178"/>
        <v>7300</v>
      </c>
      <c r="G1815" s="181" t="str">
        <f>_xlfn.XLOOKUP(F1815,'Číselník II_stav 1. 7. 2026'!A:A,'Číselník II_stav 1. 7. 2026'!B:B,"nenalezeno",0)</f>
        <v>GFŘ</v>
      </c>
      <c r="H1815" s="181">
        <f t="shared" si="179"/>
        <v>730010</v>
      </c>
      <c r="I1815" s="181">
        <f t="shared" si="180"/>
        <v>10160</v>
      </c>
      <c r="J1815" s="193" t="str">
        <f>_xlfn.XLOOKUP(B1815,'GFŘ_stav 1. 1. 2026'!$E$4:$E$158,'GFŘ_stav 1. 1. 2026'!$A$4:$A$158,"nenalezeno",0)</f>
        <v>Generální ředitel</v>
      </c>
      <c r="K1815" s="193" t="s">
        <v>339</v>
      </c>
      <c r="L1815" s="193" t="str">
        <f>_xlfn.XLOOKUP(B1815,'GFŘ_stav 1. 1. 2026'!$E$4:$E$158,'GFŘ_stav 1. 1. 2026'!$B$4:$B$158,"nenalezeno",0)</f>
        <v>Sekce ekonomiky</v>
      </c>
      <c r="M1815" s="193" t="str">
        <f>_xlfn.XLOOKUP(B1815,'GFŘ_stav 1. 1. 2026'!$E$4:$E$158,'GFŘ_stav 1. 1. 2026'!$C$4:$C$158,"nenalezeno",0)</f>
        <v>Odbor finanční</v>
      </c>
      <c r="N1815" s="193" t="str">
        <f>_xlfn.XLOOKUP(B1815,'GFŘ_stav 1. 1. 2026'!$E$4:$E$158,'GFŘ_stav 1. 1. 2026'!$D$4:$D$158,"nenalezeno",0)</f>
        <v>Oddělení ekonomiky a rozpočtu</v>
      </c>
      <c r="O1815" s="181"/>
    </row>
    <row r="1816" spans="1:15" s="175" customFormat="1" x14ac:dyDescent="0.25">
      <c r="A1816" s="233"/>
      <c r="B1816" s="221">
        <v>730010161</v>
      </c>
      <c r="C1816" s="222" t="s">
        <v>2516</v>
      </c>
      <c r="D1816" s="201">
        <f t="shared" si="177"/>
        <v>73</v>
      </c>
      <c r="E1816" s="201" t="str">
        <f>_xlfn.XLOOKUP(D1816,Číselník!A:A,Číselník!B:B,"nenalezeno",0)</f>
        <v>GFŘ</v>
      </c>
      <c r="F1816" s="201">
        <f t="shared" si="178"/>
        <v>7300</v>
      </c>
      <c r="G1816" s="201" t="str">
        <f>_xlfn.XLOOKUP(F1816,'Číselník II_stav 1. 7. 2026'!A:A,'Číselník II_stav 1. 7. 2026'!B:B,"nenalezeno",0)</f>
        <v>GFŘ</v>
      </c>
      <c r="H1816" s="201">
        <f t="shared" si="179"/>
        <v>730010</v>
      </c>
      <c r="I1816" s="201">
        <f t="shared" si="180"/>
        <v>10161</v>
      </c>
      <c r="J1816" s="202" t="str">
        <f>_xlfn.XLOOKUP(B1816,'GFŘ_stav 1. 1. 2026'!$E$4:$E$158,'GFŘ_stav 1. 1. 2026'!$A$4:$A$158,"nenalezeno",0)</f>
        <v>Generální ředitel</v>
      </c>
      <c r="K1816" s="202" t="s">
        <v>339</v>
      </c>
      <c r="L1816" s="202" t="str">
        <f>_xlfn.XLOOKUP(B1816,'GFŘ_stav 1. 1. 2026'!$E$4:$E$158,'GFŘ_stav 1. 1. 2026'!$B$4:$B$158,"nenalezeno",0)</f>
        <v>Sekce ekonomiky</v>
      </c>
      <c r="M1816" s="202" t="str">
        <f>_xlfn.XLOOKUP(B1816,'GFŘ_stav 1. 1. 2026'!$E$4:$E$158,'GFŘ_stav 1. 1. 2026'!$C$4:$C$158,"nenalezeno",0)</f>
        <v>Odbor finanční</v>
      </c>
      <c r="N1816" s="202" t="str">
        <f>_xlfn.XLOOKUP(B1816,'GFŘ_stav 1. 1. 2026'!$E$4:$E$158,'GFŘ_stav 1. 1. 2026'!$D$4:$D$158,"nenalezeno",0)</f>
        <v>Oddělení účetnictví I</v>
      </c>
      <c r="O1816" s="201"/>
    </row>
    <row r="1817" spans="1:15" s="175" customFormat="1" x14ac:dyDescent="0.25">
      <c r="A1817" s="233"/>
      <c r="B1817" s="221">
        <v>730010178</v>
      </c>
      <c r="C1817" s="222" t="s">
        <v>2434</v>
      </c>
      <c r="D1817" s="201">
        <f t="shared" ref="D1817" si="183">VALUE(MID(B1817,1,2))</f>
        <v>73</v>
      </c>
      <c r="E1817" s="201" t="str">
        <f>_xlfn.XLOOKUP(D1817,Číselník!A:A,Číselník!B:B,"nenalezeno",0)</f>
        <v>GFŘ</v>
      </c>
      <c r="F1817" s="201">
        <f t="shared" ref="F1817" si="184">VALUE(MID(B1817,1,4))</f>
        <v>7300</v>
      </c>
      <c r="G1817" s="201" t="str">
        <f>_xlfn.XLOOKUP(F1817,'Číselník II_stav 1. 7. 2026'!A:A,'Číselník II_stav 1. 7. 2026'!B:B,"nenalezeno",0)</f>
        <v>GFŘ</v>
      </c>
      <c r="H1817" s="201">
        <f t="shared" si="179"/>
        <v>730010</v>
      </c>
      <c r="I1817" s="201">
        <f t="shared" si="180"/>
        <v>10178</v>
      </c>
      <c r="J1817" s="202" t="str">
        <f>_xlfn.XLOOKUP(B1817,'GFŘ_stav 1. 1. 2026'!$E$4:$E$158,'GFŘ_stav 1. 1. 2026'!$A$4:$A$158,"nenalezeno",0)</f>
        <v>Generální ředitel</v>
      </c>
      <c r="K1817" s="202" t="s">
        <v>339</v>
      </c>
      <c r="L1817" s="202" t="str">
        <f>_xlfn.XLOOKUP(B1817,'GFŘ_stav 1. 1. 2026'!$E$4:$E$158,'GFŘ_stav 1. 1. 2026'!$B$4:$B$158,"nenalezeno",0)</f>
        <v>Sekce ekonomiky</v>
      </c>
      <c r="M1817" s="202" t="str">
        <f>_xlfn.XLOOKUP(B1817,'GFŘ_stav 1. 1. 2026'!$E$4:$E$158,'GFŘ_stav 1. 1. 2026'!$C$4:$C$158,"nenalezeno",0)</f>
        <v>Odbor finanční</v>
      </c>
      <c r="N1817" s="202" t="str">
        <f>_xlfn.XLOOKUP(B1817,'GFŘ_stav 1. 1. 2026'!$E$4:$E$158,'GFŘ_stav 1. 1. 2026'!$D$4:$D$158,"nenalezeno",0)</f>
        <v>Oddělení účetnictví II</v>
      </c>
      <c r="O1817" s="201"/>
    </row>
    <row r="1818" spans="1:15" x14ac:dyDescent="0.25">
      <c r="A1818" s="233"/>
      <c r="B1818" s="114">
        <v>730010164</v>
      </c>
      <c r="C1818" s="115" t="s">
        <v>2226</v>
      </c>
      <c r="D1818" s="181">
        <f t="shared" si="177"/>
        <v>73</v>
      </c>
      <c r="E1818" s="181" t="str">
        <f>_xlfn.XLOOKUP(D1818,Číselník!A:A,Číselník!B:B,"nenalezeno",0)</f>
        <v>GFŘ</v>
      </c>
      <c r="F1818" s="181">
        <f t="shared" si="178"/>
        <v>7300</v>
      </c>
      <c r="G1818" s="181" t="str">
        <f>_xlfn.XLOOKUP(F1818,'Číselník II_stav 1. 7. 2026'!A:A,'Číselník II_stav 1. 7. 2026'!B:B,"nenalezeno",0)</f>
        <v>GFŘ</v>
      </c>
      <c r="H1818" s="181">
        <f t="shared" si="179"/>
        <v>730010</v>
      </c>
      <c r="I1818" s="181">
        <f t="shared" si="180"/>
        <v>10164</v>
      </c>
      <c r="J1818" s="193" t="str">
        <f>_xlfn.XLOOKUP(B1818,'GFŘ_stav 1. 1. 2026'!$E$4:$E$158,'GFŘ_stav 1. 1. 2026'!$A$4:$A$158,"nenalezeno",0)</f>
        <v>Generální ředitel</v>
      </c>
      <c r="K1818" s="193" t="s">
        <v>339</v>
      </c>
      <c r="L1818" s="193" t="str">
        <f>_xlfn.XLOOKUP(B1818,'GFŘ_stav 1. 1. 2026'!$E$4:$E$158,'GFŘ_stav 1. 1. 2026'!$B$4:$B$158,"nenalezeno",0)</f>
        <v>Sekce ekonomiky</v>
      </c>
      <c r="M1818" s="193" t="str">
        <f>_xlfn.XLOOKUP(B1818,'GFŘ_stav 1. 1. 2026'!$E$4:$E$158,'GFŘ_stav 1. 1. 2026'!$C$4:$C$158,"nenalezeno",0)</f>
        <v>Odbor finanční</v>
      </c>
      <c r="N1818" s="193" t="str">
        <f>_xlfn.XLOOKUP(B1818,'GFŘ_stav 1. 1. 2026'!$E$4:$E$158,'GFŘ_stav 1. 1. 2026'!$D$4:$D$158,"nenalezeno",0)</f>
        <v>Oddělení ekonomických systémů a evidence majetku</v>
      </c>
      <c r="O1818" s="181"/>
    </row>
    <row r="1819" spans="1:15" x14ac:dyDescent="0.25">
      <c r="A1819" s="233"/>
      <c r="B1819" s="114">
        <v>730020050</v>
      </c>
      <c r="C1819" s="115" t="s">
        <v>2227</v>
      </c>
      <c r="D1819" s="181">
        <f t="shared" si="177"/>
        <v>73</v>
      </c>
      <c r="E1819" s="181" t="str">
        <f>_xlfn.XLOOKUP(D1819,Číselník!A:A,Číselník!B:B,"nenalezeno",0)</f>
        <v>GFŘ</v>
      </c>
      <c r="F1819" s="181">
        <f t="shared" si="178"/>
        <v>7300</v>
      </c>
      <c r="G1819" s="181" t="str">
        <f>_xlfn.XLOOKUP(F1819,'Číselník II_stav 1. 7. 2026'!A:A,'Číselník II_stav 1. 7. 2026'!B:B,"nenalezeno",0)</f>
        <v>GFŘ</v>
      </c>
      <c r="H1819" s="181">
        <f t="shared" si="179"/>
        <v>730020</v>
      </c>
      <c r="I1819" s="181">
        <f t="shared" si="180"/>
        <v>20050</v>
      </c>
      <c r="J1819" s="193" t="str">
        <f>_xlfn.XLOOKUP(B1819,'GFŘ_stav 1. 1. 2026'!$E$4:$E$158,'GFŘ_stav 1. 1. 2026'!$A$4:$A$158,"nenalezeno",0)</f>
        <v>Generální ředitel</v>
      </c>
      <c r="K1819" s="193" t="s">
        <v>339</v>
      </c>
      <c r="L1819" s="193" t="str">
        <f>_xlfn.XLOOKUP(B1819,'GFŘ_stav 1. 1. 2026'!$E$4:$E$158,'GFŘ_stav 1. 1. 2026'!$B$4:$B$158,"nenalezeno",0)</f>
        <v>Sekce ekonomiky</v>
      </c>
      <c r="M1819" s="193" t="str">
        <f>_xlfn.XLOOKUP(B1819,'GFŘ_stav 1. 1. 2026'!$E$4:$E$158,'GFŘ_stav 1. 1. 2026'!$C$4:$C$158,"nenalezeno",0)</f>
        <v>Odbor správy majetku a investic</v>
      </c>
      <c r="N1819" s="193"/>
      <c r="O1819" s="181"/>
    </row>
    <row r="1820" spans="1:15" x14ac:dyDescent="0.25">
      <c r="A1820" s="233"/>
      <c r="B1820" s="114">
        <v>730020165</v>
      </c>
      <c r="C1820" s="115" t="s">
        <v>2228</v>
      </c>
      <c r="D1820" s="181">
        <f t="shared" si="177"/>
        <v>73</v>
      </c>
      <c r="E1820" s="181" t="str">
        <f>_xlfn.XLOOKUP(D1820,Číselník!A:A,Číselník!B:B,"nenalezeno",0)</f>
        <v>GFŘ</v>
      </c>
      <c r="F1820" s="181">
        <f t="shared" si="178"/>
        <v>7300</v>
      </c>
      <c r="G1820" s="181" t="str">
        <f>_xlfn.XLOOKUP(F1820,'Číselník II_stav 1. 7. 2026'!A:A,'Číselník II_stav 1. 7. 2026'!B:B,"nenalezeno",0)</f>
        <v>GFŘ</v>
      </c>
      <c r="H1820" s="181">
        <f t="shared" si="179"/>
        <v>730020</v>
      </c>
      <c r="I1820" s="181">
        <f t="shared" si="180"/>
        <v>20165</v>
      </c>
      <c r="J1820" s="193" t="str">
        <f>_xlfn.XLOOKUP(B1820,'GFŘ_stav 1. 1. 2026'!$E$4:$E$158,'GFŘ_stav 1. 1. 2026'!$A$4:$A$158,"nenalezeno",0)</f>
        <v>Generální ředitel</v>
      </c>
      <c r="K1820" s="193" t="s">
        <v>339</v>
      </c>
      <c r="L1820" s="193" t="str">
        <f>_xlfn.XLOOKUP(B1820,'GFŘ_stav 1. 1. 2026'!$E$4:$E$158,'GFŘ_stav 1. 1. 2026'!$B$4:$B$158,"nenalezeno",0)</f>
        <v>Sekce ekonomiky</v>
      </c>
      <c r="M1820" s="193" t="str">
        <f>_xlfn.XLOOKUP(B1820,'GFŘ_stav 1. 1. 2026'!$E$4:$E$158,'GFŘ_stav 1. 1. 2026'!$C$4:$C$158,"nenalezeno",0)</f>
        <v>Odbor správy majetku a investic</v>
      </c>
      <c r="N1820" s="193" t="str">
        <f>_xlfn.XLOOKUP(B1820,'GFŘ_stav 1. 1. 2026'!$E$4:$E$158,'GFŘ_stav 1. 1. 2026'!$D$4:$D$158,"nenalezeno",0)</f>
        <v>Oddělení dlouhodobého hmotného majetku</v>
      </c>
      <c r="O1820" s="181"/>
    </row>
    <row r="1821" spans="1:15" x14ac:dyDescent="0.25">
      <c r="A1821" s="233"/>
      <c r="B1821" s="114">
        <v>730020169</v>
      </c>
      <c r="C1821" s="115" t="s">
        <v>2229</v>
      </c>
      <c r="D1821" s="181">
        <f t="shared" si="177"/>
        <v>73</v>
      </c>
      <c r="E1821" s="181" t="str">
        <f>_xlfn.XLOOKUP(D1821,Číselník!A:A,Číselník!B:B,"nenalezeno",0)</f>
        <v>GFŘ</v>
      </c>
      <c r="F1821" s="181">
        <f t="shared" si="178"/>
        <v>7300</v>
      </c>
      <c r="G1821" s="181" t="str">
        <f>_xlfn.XLOOKUP(F1821,'Číselník II_stav 1. 7. 2026'!A:A,'Číselník II_stav 1. 7. 2026'!B:B,"nenalezeno",0)</f>
        <v>GFŘ</v>
      </c>
      <c r="H1821" s="181">
        <f t="shared" si="179"/>
        <v>730020</v>
      </c>
      <c r="I1821" s="181">
        <f t="shared" si="180"/>
        <v>20169</v>
      </c>
      <c r="J1821" s="193" t="str">
        <f>_xlfn.XLOOKUP(B1821,'GFŘ_stav 1. 1. 2026'!$E$4:$E$158,'GFŘ_stav 1. 1. 2026'!$A$4:$A$158,"nenalezeno",0)</f>
        <v>Generální ředitel</v>
      </c>
      <c r="K1821" s="193" t="s">
        <v>339</v>
      </c>
      <c r="L1821" s="193" t="str">
        <f>_xlfn.XLOOKUP(B1821,'GFŘ_stav 1. 1. 2026'!$E$4:$E$158,'GFŘ_stav 1. 1. 2026'!$B$4:$B$158,"nenalezeno",0)</f>
        <v>Sekce ekonomiky</v>
      </c>
      <c r="M1821" s="193" t="str">
        <f>_xlfn.XLOOKUP(B1821,'GFŘ_stav 1. 1. 2026'!$E$4:$E$158,'GFŘ_stav 1. 1. 2026'!$C$4:$C$158,"nenalezeno",0)</f>
        <v>Odbor správy majetku a investic</v>
      </c>
      <c r="N1821" s="193" t="str">
        <f>_xlfn.XLOOKUP(B1821,'GFŘ_stav 1. 1. 2026'!$E$4:$E$158,'GFŘ_stav 1. 1. 2026'!$D$4:$D$158,"nenalezeno",0)</f>
        <v>Oddělení dislokací</v>
      </c>
      <c r="O1821" s="181"/>
    </row>
    <row r="1822" spans="1:15" x14ac:dyDescent="0.25">
      <c r="A1822" s="233"/>
      <c r="B1822" s="114">
        <v>730020170</v>
      </c>
      <c r="C1822" s="115" t="s">
        <v>2230</v>
      </c>
      <c r="D1822" s="181">
        <f t="shared" si="177"/>
        <v>73</v>
      </c>
      <c r="E1822" s="181" t="str">
        <f>_xlfn.XLOOKUP(D1822,Číselník!A:A,Číselník!B:B,"nenalezeno",0)</f>
        <v>GFŘ</v>
      </c>
      <c r="F1822" s="181">
        <f t="shared" si="178"/>
        <v>7300</v>
      </c>
      <c r="G1822" s="181" t="str">
        <f>_xlfn.XLOOKUP(F1822,'Číselník II_stav 1. 7. 2026'!A:A,'Číselník II_stav 1. 7. 2026'!B:B,"nenalezeno",0)</f>
        <v>GFŘ</v>
      </c>
      <c r="H1822" s="181">
        <f t="shared" si="179"/>
        <v>730020</v>
      </c>
      <c r="I1822" s="181">
        <f t="shared" si="180"/>
        <v>20170</v>
      </c>
      <c r="J1822" s="193" t="str">
        <f>_xlfn.XLOOKUP(B1822,'GFŘ_stav 1. 1. 2026'!$E$4:$E$158,'GFŘ_stav 1. 1. 2026'!$A$4:$A$158,"nenalezeno",0)</f>
        <v>Generální ředitel</v>
      </c>
      <c r="K1822" s="193" t="s">
        <v>339</v>
      </c>
      <c r="L1822" s="193" t="str">
        <f>_xlfn.XLOOKUP(B1822,'GFŘ_stav 1. 1. 2026'!$E$4:$E$158,'GFŘ_stav 1. 1. 2026'!$B$4:$B$158,"nenalezeno",0)</f>
        <v>Sekce ekonomiky</v>
      </c>
      <c r="M1822" s="193" t="str">
        <f>_xlfn.XLOOKUP(B1822,'GFŘ_stav 1. 1. 2026'!$E$4:$E$158,'GFŘ_stav 1. 1. 2026'!$C$4:$C$158,"nenalezeno",0)</f>
        <v>Odbor správy majetku a investic</v>
      </c>
      <c r="N1822" s="193" t="str">
        <f>_xlfn.XLOOKUP(B1822,'GFŘ_stav 1. 1. 2026'!$E$4:$E$158,'GFŘ_stav 1. 1. 2026'!$D$4:$D$158,"nenalezeno",0)</f>
        <v>Oddělení centrálních nákupů</v>
      </c>
      <c r="O1822" s="181"/>
    </row>
    <row r="1823" spans="1:15" x14ac:dyDescent="0.25">
      <c r="A1823" s="233"/>
      <c r="B1823" s="114">
        <v>730050050</v>
      </c>
      <c r="C1823" s="115" t="s">
        <v>2231</v>
      </c>
      <c r="D1823" s="181">
        <f t="shared" si="177"/>
        <v>73</v>
      </c>
      <c r="E1823" s="181" t="str">
        <f>_xlfn.XLOOKUP(D1823,Číselník!A:A,Číselník!B:B,"nenalezeno",0)</f>
        <v>GFŘ</v>
      </c>
      <c r="F1823" s="181">
        <f t="shared" si="178"/>
        <v>7300</v>
      </c>
      <c r="G1823" s="181" t="str">
        <f>_xlfn.XLOOKUP(F1823,'Číselník II_stav 1. 7. 2026'!A:A,'Číselník II_stav 1. 7. 2026'!B:B,"nenalezeno",0)</f>
        <v>GFŘ</v>
      </c>
      <c r="H1823" s="181">
        <f t="shared" si="179"/>
        <v>730050</v>
      </c>
      <c r="I1823" s="181">
        <f t="shared" si="180"/>
        <v>50050</v>
      </c>
      <c r="J1823" s="193" t="str">
        <f>_xlfn.XLOOKUP(B1823,'GFŘ_stav 1. 1. 2026'!$E$4:$E$158,'GFŘ_stav 1. 1. 2026'!$A$4:$A$158,"nenalezeno",0)</f>
        <v>Generální ředitel</v>
      </c>
      <c r="K1823" s="193" t="s">
        <v>339</v>
      </c>
      <c r="L1823" s="193" t="str">
        <f>_xlfn.XLOOKUP(B1823,'GFŘ_stav 1. 1. 2026'!$E$4:$E$158,'GFŘ_stav 1. 1. 2026'!$B$4:$B$158,"nenalezeno",0)</f>
        <v>Sekce ekonomiky</v>
      </c>
      <c r="M1823" s="193" t="str">
        <f>_xlfn.XLOOKUP(B1823,'GFŘ_stav 1. 1. 2026'!$E$4:$E$158,'GFŘ_stav 1. 1. 2026'!$C$4:$C$158,"nenalezeno",0)</f>
        <v>Odbor hospodářské správy</v>
      </c>
      <c r="N1823" s="193"/>
      <c r="O1823" s="181"/>
    </row>
    <row r="1824" spans="1:15" x14ac:dyDescent="0.25">
      <c r="A1824" s="233"/>
      <c r="B1824" s="114">
        <v>730000910</v>
      </c>
      <c r="C1824" s="187" t="s">
        <v>2390</v>
      </c>
      <c r="D1824" s="181">
        <f t="shared" si="177"/>
        <v>73</v>
      </c>
      <c r="E1824" s="181" t="str">
        <f>_xlfn.XLOOKUP(D1824,Číselník!A:A,Číselník!B:B,"nenalezeno",0)</f>
        <v>GFŘ</v>
      </c>
      <c r="F1824" s="181">
        <f t="shared" si="178"/>
        <v>7300</v>
      </c>
      <c r="G1824" s="181" t="str">
        <f>_xlfn.XLOOKUP(F1824,'Číselník II_stav 1. 7. 2026'!A:A,'Číselník II_stav 1. 7. 2026'!B:B,"nenalezeno",0)</f>
        <v>GFŘ</v>
      </c>
      <c r="H1824" s="181">
        <f t="shared" si="179"/>
        <v>730000</v>
      </c>
      <c r="I1824" s="181">
        <f t="shared" si="180"/>
        <v>910</v>
      </c>
      <c r="J1824" s="193" t="str">
        <f>_xlfn.XLOOKUP(B1824,'GFŘ_stav 1. 1. 2026'!$E$4:$E$158,'GFŘ_stav 1. 1. 2026'!$A$4:$A$158,"nenalezeno",0)</f>
        <v>Generální ředitel</v>
      </c>
      <c r="K1824" s="193" t="s">
        <v>339</v>
      </c>
      <c r="L1824" s="193" t="str">
        <f>_xlfn.XLOOKUP(B1824,'GFŘ_stav 1. 1. 2026'!$E$4:$E$158,'GFŘ_stav 1. 1. 2026'!$B$4:$B$158,"nenalezeno",0)</f>
        <v>Sekce ekonomiky</v>
      </c>
      <c r="M1824" s="193" t="str">
        <f>_xlfn.XLOOKUP(B1824,'GFŘ_stav 1. 1. 2026'!$E$4:$E$158,'GFŘ_stav 1. 1. 2026'!$C$4:$C$158,"nenalezeno",0)</f>
        <v>Oddělení provozního zabezpečení VZ Smilovice</v>
      </c>
      <c r="N1824" s="193"/>
      <c r="O1824" s="181"/>
    </row>
    <row r="1825" spans="1:15" x14ac:dyDescent="0.25">
      <c r="A1825" s="233"/>
      <c r="B1825" s="114">
        <v>730000920</v>
      </c>
      <c r="C1825" s="187" t="s">
        <v>2391</v>
      </c>
      <c r="D1825" s="181">
        <f t="shared" si="177"/>
        <v>73</v>
      </c>
      <c r="E1825" s="181" t="str">
        <f>_xlfn.XLOOKUP(D1825,Číselník!A:A,Číselník!B:B,"nenalezeno",0)</f>
        <v>GFŘ</v>
      </c>
      <c r="F1825" s="181">
        <f t="shared" si="178"/>
        <v>7300</v>
      </c>
      <c r="G1825" s="181" t="str">
        <f>_xlfn.XLOOKUP(F1825,'Číselník II_stav 1. 7. 2026'!A:A,'Číselník II_stav 1. 7. 2026'!B:B,"nenalezeno",0)</f>
        <v>GFŘ</v>
      </c>
      <c r="H1825" s="181">
        <f t="shared" si="179"/>
        <v>730000</v>
      </c>
      <c r="I1825" s="181">
        <f t="shared" si="180"/>
        <v>920</v>
      </c>
      <c r="J1825" s="193" t="str">
        <f>_xlfn.XLOOKUP(B1825,'GFŘ_stav 1. 1. 2026'!$E$4:$E$158,'GFŘ_stav 1. 1. 2026'!$A$4:$A$158,"nenalezeno",0)</f>
        <v>Generální ředitel</v>
      </c>
      <c r="K1825" s="193" t="s">
        <v>339</v>
      </c>
      <c r="L1825" s="193" t="str">
        <f>_xlfn.XLOOKUP(B1825,'GFŘ_stav 1. 1. 2026'!$E$4:$E$158,'GFŘ_stav 1. 1. 2026'!$B$4:$B$158,"nenalezeno",0)</f>
        <v>Sekce ekonomiky</v>
      </c>
      <c r="M1825" s="193" t="str">
        <f>_xlfn.XLOOKUP(B1825,'GFŘ_stav 1. 1. 2026'!$E$4:$E$158,'GFŘ_stav 1. 1. 2026'!$C$4:$C$158,"nenalezeno",0)</f>
        <v>Oddělení provozního zabezpečení VZ Pozlovice</v>
      </c>
      <c r="N1825" s="193"/>
      <c r="O1825" s="181"/>
    </row>
    <row r="1826" spans="1:15" x14ac:dyDescent="0.25">
      <c r="A1826" s="233"/>
      <c r="B1826" s="114">
        <v>730000930</v>
      </c>
      <c r="C1826" s="187" t="s">
        <v>2392</v>
      </c>
      <c r="D1826" s="181">
        <f t="shared" si="177"/>
        <v>73</v>
      </c>
      <c r="E1826" s="181" t="str">
        <f>_xlfn.XLOOKUP(D1826,Číselník!A:A,Číselník!B:B,"nenalezeno",0)</f>
        <v>GFŘ</v>
      </c>
      <c r="F1826" s="181">
        <f t="shared" si="178"/>
        <v>7300</v>
      </c>
      <c r="G1826" s="181" t="str">
        <f>_xlfn.XLOOKUP(F1826,'Číselník II_stav 1. 7. 2026'!A:A,'Číselník II_stav 1. 7. 2026'!B:B,"nenalezeno",0)</f>
        <v>GFŘ</v>
      </c>
      <c r="H1826" s="181">
        <f t="shared" si="179"/>
        <v>730000</v>
      </c>
      <c r="I1826" s="181">
        <f t="shared" si="180"/>
        <v>930</v>
      </c>
      <c r="J1826" s="193" t="str">
        <f>_xlfn.XLOOKUP(B1826,'GFŘ_stav 1. 1. 2026'!$E$4:$E$158,'GFŘ_stav 1. 1. 2026'!$A$4:$A$158,"nenalezeno",0)</f>
        <v>Generální ředitel</v>
      </c>
      <c r="K1826" s="193" t="s">
        <v>339</v>
      </c>
      <c r="L1826" s="193" t="str">
        <f>_xlfn.XLOOKUP(B1826,'GFŘ_stav 1. 1. 2026'!$E$4:$E$158,'GFŘ_stav 1. 1. 2026'!$B$4:$B$158,"nenalezeno",0)</f>
        <v>Sekce ekonomiky</v>
      </c>
      <c r="M1826" s="193" t="str">
        <f>_xlfn.XLOOKUP(B1826,'GFŘ_stav 1. 1. 2026'!$E$4:$E$158,'GFŘ_stav 1. 1. 2026'!$C$4:$C$158,"nenalezeno",0)</f>
        <v>Oddělení provozního zabezpečení VZ Telč</v>
      </c>
      <c r="N1826" s="193"/>
      <c r="O1826" s="181"/>
    </row>
    <row r="1827" spans="1:15" x14ac:dyDescent="0.25">
      <c r="A1827" s="233"/>
      <c r="B1827" s="114">
        <v>732050280</v>
      </c>
      <c r="C1827" s="115" t="s">
        <v>2232</v>
      </c>
      <c r="D1827" s="181">
        <f t="shared" si="177"/>
        <v>73</v>
      </c>
      <c r="E1827" s="181" t="str">
        <f>_xlfn.XLOOKUP(D1827,Číselník!A:A,Číselník!B:B,"nenalezeno",0)</f>
        <v>GFŘ</v>
      </c>
      <c r="F1827" s="181">
        <f t="shared" si="178"/>
        <v>7320</v>
      </c>
      <c r="G1827" s="181" t="str">
        <f>_xlfn.XLOOKUP(F1827,'Číselník II_stav 1. 7. 2026'!A:A,'Číselník II_stav 1. 7. 2026'!B:B,"nenalezeno",0)</f>
        <v>GFŘ</v>
      </c>
      <c r="H1827" s="181">
        <f t="shared" si="179"/>
        <v>732050</v>
      </c>
      <c r="I1827" s="181">
        <f t="shared" si="180"/>
        <v>50280</v>
      </c>
      <c r="J1827" s="193" t="str">
        <f>_xlfn.XLOOKUP(B1827,'GFŘ_stav 1. 1. 2026'!$E$4:$E$158,'GFŘ_stav 1. 1. 2026'!$A$4:$A$158,"nenalezeno",0)</f>
        <v>Generální ředitel</v>
      </c>
      <c r="K1827" s="193" t="s">
        <v>339</v>
      </c>
      <c r="L1827" s="193" t="str">
        <f>_xlfn.XLOOKUP(B1827,'GFŘ_stav 1. 1. 2026'!$E$4:$E$158,'GFŘ_stav 1. 1. 2026'!$B$4:$B$158,"nenalezeno",0)</f>
        <v>Sekce ekonomiky</v>
      </c>
      <c r="M1827" s="193" t="str">
        <f>_xlfn.XLOOKUP(B1827,'GFŘ_stav 1. 1. 2026'!$E$4:$E$158,'GFŘ_stav 1. 1. 2026'!$C$4:$C$158,"nenalezeno",0)</f>
        <v>Odbor hospodářské správy</v>
      </c>
      <c r="N1827" s="193" t="str">
        <f>_xlfn.XLOOKUP(B1827,'GFŘ_stav 1. 1. 2026'!$E$4:$E$158,'GFŘ_stav 1. 1. 2026'!$D$4:$D$158,"nenalezeno",0)</f>
        <v>Oddělení hospodářské správy pro hl. m. Prahu</v>
      </c>
      <c r="O1827" s="181"/>
    </row>
    <row r="1828" spans="1:15" x14ac:dyDescent="0.25">
      <c r="A1828" s="233"/>
      <c r="B1828" s="114">
        <v>732150280</v>
      </c>
      <c r="C1828" s="115" t="s">
        <v>2233</v>
      </c>
      <c r="D1828" s="181">
        <f t="shared" si="177"/>
        <v>73</v>
      </c>
      <c r="E1828" s="181" t="str">
        <f>_xlfn.XLOOKUP(D1828,Číselník!A:A,Číselník!B:B,"nenalezeno",0)</f>
        <v>GFŘ</v>
      </c>
      <c r="F1828" s="181">
        <f t="shared" si="178"/>
        <v>7321</v>
      </c>
      <c r="G1828" s="181" t="str">
        <f>_xlfn.XLOOKUP(F1828,'Číselník II_stav 1. 7. 2026'!A:A,'Číselník II_stav 1. 7. 2026'!B:B,"nenalezeno",0)</f>
        <v>GFŘ</v>
      </c>
      <c r="H1828" s="181">
        <f t="shared" si="179"/>
        <v>732150</v>
      </c>
      <c r="I1828" s="181">
        <f t="shared" si="180"/>
        <v>50280</v>
      </c>
      <c r="J1828" s="193" t="str">
        <f>_xlfn.XLOOKUP(B1828,'GFŘ_stav 1. 1. 2026'!$E$4:$E$158,'GFŘ_stav 1. 1. 2026'!$A$4:$A$158,"nenalezeno",0)</f>
        <v>Generální ředitel</v>
      </c>
      <c r="K1828" s="193" t="s">
        <v>339</v>
      </c>
      <c r="L1828" s="193" t="str">
        <f>_xlfn.XLOOKUP(B1828,'GFŘ_stav 1. 1. 2026'!$E$4:$E$158,'GFŘ_stav 1. 1. 2026'!$B$4:$B$158,"nenalezeno",0)</f>
        <v>Sekce ekonomiky</v>
      </c>
      <c r="M1828" s="193" t="str">
        <f>_xlfn.XLOOKUP(B1828,'GFŘ_stav 1. 1. 2026'!$E$4:$E$158,'GFŘ_stav 1. 1. 2026'!$C$4:$C$158,"nenalezeno",0)</f>
        <v>Odbor hospodářské správy</v>
      </c>
      <c r="N1828" s="193" t="str">
        <f>_xlfn.XLOOKUP(B1828,'GFŘ_stav 1. 1. 2026'!$E$4:$E$158,'GFŘ_stav 1. 1. 2026'!$D$4:$D$158,"nenalezeno",0)</f>
        <v>Oddělení hospodářské správy pro Středočes. kraj</v>
      </c>
      <c r="O1828" s="181"/>
    </row>
    <row r="1829" spans="1:15" x14ac:dyDescent="0.25">
      <c r="A1829" s="233"/>
      <c r="B1829" s="114">
        <v>732250285</v>
      </c>
      <c r="C1829" s="115" t="s">
        <v>2234</v>
      </c>
      <c r="D1829" s="181">
        <f t="shared" si="177"/>
        <v>73</v>
      </c>
      <c r="E1829" s="181" t="str">
        <f>_xlfn.XLOOKUP(D1829,Číselník!A:A,Číselník!B:B,"nenalezeno",0)</f>
        <v>GFŘ</v>
      </c>
      <c r="F1829" s="181">
        <f t="shared" si="178"/>
        <v>7322</v>
      </c>
      <c r="G1829" s="181" t="str">
        <f>_xlfn.XLOOKUP(F1829,'Číselník II_stav 1. 7. 2026'!A:A,'Číselník II_stav 1. 7. 2026'!B:B,"nenalezeno",0)</f>
        <v>GFŘ</v>
      </c>
      <c r="H1829" s="181">
        <f t="shared" si="179"/>
        <v>732250</v>
      </c>
      <c r="I1829" s="181">
        <f t="shared" si="180"/>
        <v>50285</v>
      </c>
      <c r="J1829" s="193" t="str">
        <f>_xlfn.XLOOKUP(B1829,'GFŘ_stav 1. 1. 2026'!$E$4:$E$158,'GFŘ_stav 1. 1. 2026'!$A$4:$A$158,"nenalezeno",0)</f>
        <v>Generální ředitel</v>
      </c>
      <c r="K1829" s="193" t="s">
        <v>339</v>
      </c>
      <c r="L1829" s="193" t="str">
        <f>_xlfn.XLOOKUP(B1829,'GFŘ_stav 1. 1. 2026'!$E$4:$E$158,'GFŘ_stav 1. 1. 2026'!$B$4:$B$158,"nenalezeno",0)</f>
        <v>Sekce ekonomiky</v>
      </c>
      <c r="M1829" s="193" t="str">
        <f>_xlfn.XLOOKUP(B1829,'GFŘ_stav 1. 1. 2026'!$E$4:$E$158,'GFŘ_stav 1. 1. 2026'!$C$4:$C$158,"nenalezeno",0)</f>
        <v>Odbor hospodářské správy</v>
      </c>
      <c r="N1829" s="193" t="str">
        <f>_xlfn.XLOOKUP(B1829,'GFŘ_stav 1. 1. 2026'!$E$4:$E$158,'GFŘ_stav 1. 1. 2026'!$D$4:$D$158,"nenalezeno",0)</f>
        <v>Oddělení služeb a hospodářské správy v Českých Budějovicích</v>
      </c>
      <c r="O1829" s="181"/>
    </row>
    <row r="1830" spans="1:15" x14ac:dyDescent="0.25">
      <c r="A1830" s="233"/>
      <c r="B1830" s="114">
        <v>732350280</v>
      </c>
      <c r="C1830" s="115" t="s">
        <v>2235</v>
      </c>
      <c r="D1830" s="181">
        <f t="shared" si="177"/>
        <v>73</v>
      </c>
      <c r="E1830" s="181" t="str">
        <f>_xlfn.XLOOKUP(D1830,Číselník!A:A,Číselník!B:B,"nenalezeno",0)</f>
        <v>GFŘ</v>
      </c>
      <c r="F1830" s="181">
        <f t="shared" si="178"/>
        <v>7323</v>
      </c>
      <c r="G1830" s="181" t="str">
        <f>_xlfn.XLOOKUP(F1830,'Číselník II_stav 1. 7. 2026'!A:A,'Číselník II_stav 1. 7. 2026'!B:B,"nenalezeno",0)</f>
        <v>GFŘ</v>
      </c>
      <c r="H1830" s="181">
        <f t="shared" si="179"/>
        <v>732350</v>
      </c>
      <c r="I1830" s="181">
        <f t="shared" si="180"/>
        <v>50280</v>
      </c>
      <c r="J1830" s="193" t="str">
        <f>_xlfn.XLOOKUP(B1830,'GFŘ_stav 1. 1. 2026'!$E$4:$E$158,'GFŘ_stav 1. 1. 2026'!$A$4:$A$158,"nenalezeno",0)</f>
        <v>Generální ředitel</v>
      </c>
      <c r="K1830" s="193" t="s">
        <v>339</v>
      </c>
      <c r="L1830" s="193" t="str">
        <f>_xlfn.XLOOKUP(B1830,'GFŘ_stav 1. 1. 2026'!$E$4:$E$158,'GFŘ_stav 1. 1. 2026'!$B$4:$B$158,"nenalezeno",0)</f>
        <v>Sekce ekonomiky</v>
      </c>
      <c r="M1830" s="193" t="str">
        <f>_xlfn.XLOOKUP(B1830,'GFŘ_stav 1. 1. 2026'!$E$4:$E$158,'GFŘ_stav 1. 1. 2026'!$C$4:$C$158,"nenalezeno",0)</f>
        <v>Odbor hospodářské správy</v>
      </c>
      <c r="N1830" s="193" t="str">
        <f>_xlfn.XLOOKUP(B1830,'GFŘ_stav 1. 1. 2026'!$E$4:$E$158,'GFŘ_stav 1. 1. 2026'!$D$4:$D$158,"nenalezeno",0)</f>
        <v>Oddělení hospodářské správy v Plzni</v>
      </c>
      <c r="O1830" s="181"/>
    </row>
    <row r="1831" spans="1:15" x14ac:dyDescent="0.25">
      <c r="A1831" s="233"/>
      <c r="B1831" s="114">
        <v>732550280</v>
      </c>
      <c r="C1831" s="115" t="s">
        <v>2236</v>
      </c>
      <c r="D1831" s="181">
        <f t="shared" si="177"/>
        <v>73</v>
      </c>
      <c r="E1831" s="181" t="str">
        <f>_xlfn.XLOOKUP(D1831,Číselník!A:A,Číselník!B:B,"nenalezeno",0)</f>
        <v>GFŘ</v>
      </c>
      <c r="F1831" s="181">
        <f t="shared" si="178"/>
        <v>7325</v>
      </c>
      <c r="G1831" s="181" t="str">
        <f>_xlfn.XLOOKUP(F1831,'Číselník II_stav 1. 7. 2026'!A:A,'Číselník II_stav 1. 7. 2026'!B:B,"nenalezeno",0)</f>
        <v>GFŘ</v>
      </c>
      <c r="H1831" s="181">
        <f t="shared" si="179"/>
        <v>732550</v>
      </c>
      <c r="I1831" s="181">
        <f t="shared" si="180"/>
        <v>50280</v>
      </c>
      <c r="J1831" s="193" t="str">
        <f>_xlfn.XLOOKUP(B1831,'GFŘ_stav 1. 1. 2026'!$E$4:$E$158,'GFŘ_stav 1. 1. 2026'!$A$4:$A$158,"nenalezeno",0)</f>
        <v>Generální ředitel</v>
      </c>
      <c r="K1831" s="193" t="s">
        <v>339</v>
      </c>
      <c r="L1831" s="193" t="str">
        <f>_xlfn.XLOOKUP(B1831,'GFŘ_stav 1. 1. 2026'!$E$4:$E$158,'GFŘ_stav 1. 1. 2026'!$B$4:$B$158,"nenalezeno",0)</f>
        <v>Sekce ekonomiky</v>
      </c>
      <c r="M1831" s="193" t="str">
        <f>_xlfn.XLOOKUP(B1831,'GFŘ_stav 1. 1. 2026'!$E$4:$E$158,'GFŘ_stav 1. 1. 2026'!$C$4:$C$158,"nenalezeno",0)</f>
        <v>Odbor hospodářské správy</v>
      </c>
      <c r="N1831" s="193" t="str">
        <f>_xlfn.XLOOKUP(B1831,'GFŘ_stav 1. 1. 2026'!$E$4:$E$158,'GFŘ_stav 1. 1. 2026'!$D$4:$D$158,"nenalezeno",0)</f>
        <v>Oddělení hospodářské správy v Ústí nad Labem</v>
      </c>
      <c r="O1831" s="181"/>
    </row>
    <row r="1832" spans="1:15" x14ac:dyDescent="0.25">
      <c r="A1832" s="233"/>
      <c r="B1832" s="114">
        <v>732750280</v>
      </c>
      <c r="C1832" s="115" t="s">
        <v>2237</v>
      </c>
      <c r="D1832" s="181">
        <f t="shared" si="177"/>
        <v>73</v>
      </c>
      <c r="E1832" s="181" t="str">
        <f>_xlfn.XLOOKUP(D1832,Číselník!A:A,Číselník!B:B,"nenalezeno",0)</f>
        <v>GFŘ</v>
      </c>
      <c r="F1832" s="181">
        <f t="shared" si="178"/>
        <v>7327</v>
      </c>
      <c r="G1832" s="181" t="str">
        <f>_xlfn.XLOOKUP(F1832,'Číselník II_stav 1. 7. 2026'!A:A,'Číselník II_stav 1. 7. 2026'!B:B,"nenalezeno",0)</f>
        <v>GFŘ</v>
      </c>
      <c r="H1832" s="181">
        <f t="shared" si="179"/>
        <v>732750</v>
      </c>
      <c r="I1832" s="181">
        <f t="shared" si="180"/>
        <v>50280</v>
      </c>
      <c r="J1832" s="193" t="str">
        <f>_xlfn.XLOOKUP(B1832,'GFŘ_stav 1. 1. 2026'!$E$4:$E$158,'GFŘ_stav 1. 1. 2026'!$A$4:$A$158,"nenalezeno",0)</f>
        <v>Generální ředitel</v>
      </c>
      <c r="K1832" s="193" t="s">
        <v>339</v>
      </c>
      <c r="L1832" s="193" t="str">
        <f>_xlfn.XLOOKUP(B1832,'GFŘ_stav 1. 1. 2026'!$E$4:$E$158,'GFŘ_stav 1. 1. 2026'!$B$4:$B$158,"nenalezeno",0)</f>
        <v>Sekce ekonomiky</v>
      </c>
      <c r="M1832" s="193" t="str">
        <f>_xlfn.XLOOKUP(B1832,'GFŘ_stav 1. 1. 2026'!$E$4:$E$158,'GFŘ_stav 1. 1. 2026'!$C$4:$C$158,"nenalezeno",0)</f>
        <v>Odbor hospodářské správy</v>
      </c>
      <c r="N1832" s="193" t="str">
        <f>_xlfn.XLOOKUP(B1832,'GFŘ_stav 1. 1. 2026'!$E$4:$E$158,'GFŘ_stav 1. 1. 2026'!$D$4:$D$158,"nenalezeno",0)</f>
        <v>Oddělení hospodářské správy v Hradci Králové</v>
      </c>
      <c r="O1832" s="181"/>
    </row>
    <row r="1833" spans="1:15" x14ac:dyDescent="0.25">
      <c r="A1833" s="233"/>
      <c r="B1833" s="114">
        <v>733050280</v>
      </c>
      <c r="C1833" s="115" t="s">
        <v>2238</v>
      </c>
      <c r="D1833" s="181">
        <f t="shared" si="177"/>
        <v>73</v>
      </c>
      <c r="E1833" s="181" t="str">
        <f>_xlfn.XLOOKUP(D1833,Číselník!A:A,Číselník!B:B,"nenalezeno",0)</f>
        <v>GFŘ</v>
      </c>
      <c r="F1833" s="181">
        <f t="shared" si="178"/>
        <v>7330</v>
      </c>
      <c r="G1833" s="181" t="str">
        <f>_xlfn.XLOOKUP(F1833,'Číselník II_stav 1. 7. 2026'!A:A,'Číselník II_stav 1. 7. 2026'!B:B,"nenalezeno",0)</f>
        <v>GFŘ</v>
      </c>
      <c r="H1833" s="181">
        <f t="shared" si="179"/>
        <v>733050</v>
      </c>
      <c r="I1833" s="181">
        <f t="shared" si="180"/>
        <v>50280</v>
      </c>
      <c r="J1833" s="193" t="str">
        <f>_xlfn.XLOOKUP(B1833,'GFŘ_stav 1. 1. 2026'!$E$4:$E$158,'GFŘ_stav 1. 1. 2026'!$A$4:$A$158,"nenalezeno",0)</f>
        <v>Generální ředitel</v>
      </c>
      <c r="K1833" s="193" t="s">
        <v>339</v>
      </c>
      <c r="L1833" s="193" t="str">
        <f>_xlfn.XLOOKUP(B1833,'GFŘ_stav 1. 1. 2026'!$E$4:$E$158,'GFŘ_stav 1. 1. 2026'!$B$4:$B$158,"nenalezeno",0)</f>
        <v>Sekce ekonomiky</v>
      </c>
      <c r="M1833" s="193" t="str">
        <f>_xlfn.XLOOKUP(B1833,'GFŘ_stav 1. 1. 2026'!$E$4:$E$158,'GFŘ_stav 1. 1. 2026'!$C$4:$C$158,"nenalezeno",0)</f>
        <v>Odbor hospodářské správy</v>
      </c>
      <c r="N1833" s="193" t="str">
        <f>_xlfn.XLOOKUP(B1833,'GFŘ_stav 1. 1. 2026'!$E$4:$E$158,'GFŘ_stav 1. 1. 2026'!$D$4:$D$158,"nenalezeno",0)</f>
        <v>Oddělení hospodářské správy v Brně</v>
      </c>
      <c r="O1833" s="181"/>
    </row>
    <row r="1834" spans="1:15" x14ac:dyDescent="0.25">
      <c r="A1834" s="233"/>
      <c r="B1834" s="114">
        <v>733250280</v>
      </c>
      <c r="C1834" s="115" t="s">
        <v>2239</v>
      </c>
      <c r="D1834" s="181">
        <f t="shared" ref="D1834:D1903" si="185">VALUE(MID(B1834,1,2))</f>
        <v>73</v>
      </c>
      <c r="E1834" s="181" t="str">
        <f>_xlfn.XLOOKUP(D1834,Číselník!A:A,Číselník!B:B,"nenalezeno",0)</f>
        <v>GFŘ</v>
      </c>
      <c r="F1834" s="181">
        <f t="shared" ref="F1834:F1903" si="186">VALUE(MID(B1834,1,4))</f>
        <v>7332</v>
      </c>
      <c r="G1834" s="181" t="str">
        <f>_xlfn.XLOOKUP(F1834,'Číselník II_stav 1. 7. 2026'!A:A,'Číselník II_stav 1. 7. 2026'!B:B,"nenalezeno",0)</f>
        <v>GFŘ</v>
      </c>
      <c r="H1834" s="181">
        <f t="shared" ref="H1834:H1903" si="187">VALUE(MID(B1834,1,6))</f>
        <v>733250</v>
      </c>
      <c r="I1834" s="181">
        <f t="shared" ref="I1834:I1903" si="188">VALUE(MID(B1834,5,8))</f>
        <v>50280</v>
      </c>
      <c r="J1834" s="193" t="str">
        <f>_xlfn.XLOOKUP(B1834,'GFŘ_stav 1. 1. 2026'!$E$4:$E$158,'GFŘ_stav 1. 1. 2026'!$A$4:$A$158,"nenalezeno",0)</f>
        <v>Generální ředitel</v>
      </c>
      <c r="K1834" s="193" t="s">
        <v>339</v>
      </c>
      <c r="L1834" s="193" t="str">
        <f>_xlfn.XLOOKUP(B1834,'GFŘ_stav 1. 1. 2026'!$E$4:$E$158,'GFŘ_stav 1. 1. 2026'!$B$4:$B$158,"nenalezeno",0)</f>
        <v>Sekce ekonomiky</v>
      </c>
      <c r="M1834" s="193" t="str">
        <f>_xlfn.XLOOKUP(B1834,'GFŘ_stav 1. 1. 2026'!$E$4:$E$158,'GFŘ_stav 1. 1. 2026'!$C$4:$C$158,"nenalezeno",0)</f>
        <v>Odbor hospodářské správy</v>
      </c>
      <c r="N1834" s="193" t="str">
        <f>_xlfn.XLOOKUP(B1834,'GFŘ_stav 1. 1. 2026'!$E$4:$E$158,'GFŘ_stav 1. 1. 2026'!$D$4:$D$158,"nenalezeno",0)</f>
        <v>Oddělení hospodářské správy v Ostravě</v>
      </c>
      <c r="O1834" s="181"/>
    </row>
    <row r="1835" spans="1:15" x14ac:dyDescent="0.25">
      <c r="A1835" s="233"/>
      <c r="B1835" s="114">
        <v>730060050</v>
      </c>
      <c r="C1835" s="115" t="s">
        <v>2240</v>
      </c>
      <c r="D1835" s="181">
        <f t="shared" si="185"/>
        <v>73</v>
      </c>
      <c r="E1835" s="181" t="str">
        <f>_xlfn.XLOOKUP(D1835,Číselník!A:A,Číselník!B:B,"nenalezeno",0)</f>
        <v>GFŘ</v>
      </c>
      <c r="F1835" s="181">
        <f t="shared" si="186"/>
        <v>7300</v>
      </c>
      <c r="G1835" s="181" t="str">
        <f>_xlfn.XLOOKUP(F1835,'Číselník II_stav 1. 7. 2026'!A:A,'Číselník II_stav 1. 7. 2026'!B:B,"nenalezeno",0)</f>
        <v>GFŘ</v>
      </c>
      <c r="H1835" s="181">
        <f t="shared" si="187"/>
        <v>730060</v>
      </c>
      <c r="I1835" s="181">
        <f t="shared" si="188"/>
        <v>60050</v>
      </c>
      <c r="J1835" s="193" t="str">
        <f>_xlfn.XLOOKUP(B1835,'GFŘ_stav 1. 1. 2026'!$E$4:$E$158,'GFŘ_stav 1. 1. 2026'!$A$4:$A$158,"nenalezeno",0)</f>
        <v>Generální ředitel</v>
      </c>
      <c r="K1835" s="193" t="s">
        <v>339</v>
      </c>
      <c r="L1835" s="193" t="str">
        <f>_xlfn.XLOOKUP(B1835,'GFŘ_stav 1. 1. 2026'!$E$4:$E$158,'GFŘ_stav 1. 1. 2026'!$B$4:$B$158,"nenalezeno",0)</f>
        <v>Sekce ekonomiky</v>
      </c>
      <c r="M1835" s="193" t="str">
        <f>_xlfn.XLOOKUP(B1835,'GFŘ_stav 1. 1. 2026'!$E$4:$E$158,'GFŘ_stav 1. 1. 2026'!$C$4:$C$158,"nenalezeno",0)</f>
        <v>Odbor veř.zakázek a práv.služeb</v>
      </c>
      <c r="N1835" s="193"/>
      <c r="O1835" s="181"/>
    </row>
    <row r="1836" spans="1:15" x14ac:dyDescent="0.25">
      <c r="A1836" s="233"/>
      <c r="B1836" s="114">
        <v>730060162</v>
      </c>
      <c r="C1836" s="115" t="s">
        <v>2241</v>
      </c>
      <c r="D1836" s="181">
        <f t="shared" si="185"/>
        <v>73</v>
      </c>
      <c r="E1836" s="181" t="str">
        <f>_xlfn.XLOOKUP(D1836,Číselník!A:A,Číselník!B:B,"nenalezeno",0)</f>
        <v>GFŘ</v>
      </c>
      <c r="F1836" s="181">
        <f t="shared" si="186"/>
        <v>7300</v>
      </c>
      <c r="G1836" s="181" t="str">
        <f>_xlfn.XLOOKUP(F1836,'Číselník II_stav 1. 7. 2026'!A:A,'Číselník II_stav 1. 7. 2026'!B:B,"nenalezeno",0)</f>
        <v>GFŘ</v>
      </c>
      <c r="H1836" s="181">
        <f t="shared" si="187"/>
        <v>730060</v>
      </c>
      <c r="I1836" s="181">
        <f t="shared" si="188"/>
        <v>60162</v>
      </c>
      <c r="J1836" s="193" t="str">
        <f>_xlfn.XLOOKUP(B1836,'GFŘ_stav 1. 1. 2026'!$E$4:$E$158,'GFŘ_stav 1. 1. 2026'!$A$4:$A$158,"nenalezeno",0)</f>
        <v>Generální ředitel</v>
      </c>
      <c r="K1836" s="193" t="s">
        <v>339</v>
      </c>
      <c r="L1836" s="193" t="str">
        <f>_xlfn.XLOOKUP(B1836,'GFŘ_stav 1. 1. 2026'!$E$4:$E$158,'GFŘ_stav 1. 1. 2026'!$B$4:$B$158,"nenalezeno",0)</f>
        <v>Sekce ekonomiky</v>
      </c>
      <c r="M1836" s="193" t="str">
        <f>_xlfn.XLOOKUP(B1836,'GFŘ_stav 1. 1. 2026'!$E$4:$E$158,'GFŘ_stav 1. 1. 2026'!$C$4:$C$158,"nenalezeno",0)</f>
        <v>Odbor veř.zakázek a práv.služeb</v>
      </c>
      <c r="N1836" s="193" t="str">
        <f>_xlfn.XLOOKUP(B1836,'GFŘ_stav 1. 1. 2026'!$E$4:$E$158,'GFŘ_stav 1. 1. 2026'!$D$4:$D$158,"nenalezeno",0)</f>
        <v>Oddělení právní podpory provozu</v>
      </c>
      <c r="O1836" s="181"/>
    </row>
    <row r="1837" spans="1:15" x14ac:dyDescent="0.25">
      <c r="A1837" s="233"/>
      <c r="B1837" s="114">
        <v>730060175</v>
      </c>
      <c r="C1837" s="115" t="s">
        <v>2242</v>
      </c>
      <c r="D1837" s="181">
        <f t="shared" si="185"/>
        <v>73</v>
      </c>
      <c r="E1837" s="181" t="str">
        <f>_xlfn.XLOOKUP(D1837,Číselník!A:A,Číselník!B:B,"nenalezeno",0)</f>
        <v>GFŘ</v>
      </c>
      <c r="F1837" s="181">
        <f t="shared" si="186"/>
        <v>7300</v>
      </c>
      <c r="G1837" s="181" t="str">
        <f>_xlfn.XLOOKUP(F1837,'Číselník II_stav 1. 7. 2026'!A:A,'Číselník II_stav 1. 7. 2026'!B:B,"nenalezeno",0)</f>
        <v>GFŘ</v>
      </c>
      <c r="H1837" s="181">
        <f t="shared" si="187"/>
        <v>730060</v>
      </c>
      <c r="I1837" s="181">
        <f t="shared" si="188"/>
        <v>60175</v>
      </c>
      <c r="J1837" s="193" t="str">
        <f>_xlfn.XLOOKUP(B1837,'GFŘ_stav 1. 1. 2026'!$E$4:$E$158,'GFŘ_stav 1. 1. 2026'!$A$4:$A$158,"nenalezeno",0)</f>
        <v>Generální ředitel</v>
      </c>
      <c r="K1837" s="193" t="s">
        <v>339</v>
      </c>
      <c r="L1837" s="193" t="str">
        <f>_xlfn.XLOOKUP(B1837,'GFŘ_stav 1. 1. 2026'!$E$4:$E$158,'GFŘ_stav 1. 1. 2026'!$B$4:$B$158,"nenalezeno",0)</f>
        <v>Sekce ekonomiky</v>
      </c>
      <c r="M1837" s="193" t="str">
        <f>_xlfn.XLOOKUP(B1837,'GFŘ_stav 1. 1. 2026'!$E$4:$E$158,'GFŘ_stav 1. 1. 2026'!$C$4:$C$158,"nenalezeno",0)</f>
        <v>Odbor veř.zakázek a práv.služeb</v>
      </c>
      <c r="N1837" s="193" t="str">
        <f>_xlfn.XLOOKUP(B1837,'GFŘ_stav 1. 1. 2026'!$E$4:$E$158,'GFŘ_stav 1. 1. 2026'!$D$4:$D$158,"nenalezeno",0)</f>
        <v>Oddělení veřejných zakázek</v>
      </c>
      <c r="O1837" s="181"/>
    </row>
    <row r="1838" spans="1:15" x14ac:dyDescent="0.25">
      <c r="A1838" s="233"/>
      <c r="B1838" s="114">
        <v>730060176</v>
      </c>
      <c r="C1838" s="115" t="s">
        <v>2243</v>
      </c>
      <c r="D1838" s="181">
        <f t="shared" si="185"/>
        <v>73</v>
      </c>
      <c r="E1838" s="181" t="str">
        <f>_xlfn.XLOOKUP(D1838,Číselník!A:A,Číselník!B:B,"nenalezeno",0)</f>
        <v>GFŘ</v>
      </c>
      <c r="F1838" s="181">
        <f t="shared" si="186"/>
        <v>7300</v>
      </c>
      <c r="G1838" s="181" t="str">
        <f>_xlfn.XLOOKUP(F1838,'Číselník II_stav 1. 7. 2026'!A:A,'Číselník II_stav 1. 7. 2026'!B:B,"nenalezeno",0)</f>
        <v>GFŘ</v>
      </c>
      <c r="H1838" s="181">
        <f t="shared" si="187"/>
        <v>730060</v>
      </c>
      <c r="I1838" s="181">
        <f t="shared" si="188"/>
        <v>60176</v>
      </c>
      <c r="J1838" s="193" t="str">
        <f>_xlfn.XLOOKUP(B1838,'GFŘ_stav 1. 1. 2026'!$E$4:$E$158,'GFŘ_stav 1. 1. 2026'!$A$4:$A$158,"nenalezeno",0)</f>
        <v>Generální ředitel</v>
      </c>
      <c r="K1838" s="193" t="s">
        <v>339</v>
      </c>
      <c r="L1838" s="193" t="str">
        <f>_xlfn.XLOOKUP(B1838,'GFŘ_stav 1. 1. 2026'!$E$4:$E$158,'GFŘ_stav 1. 1. 2026'!$B$4:$B$158,"nenalezeno",0)</f>
        <v>Sekce ekonomiky</v>
      </c>
      <c r="M1838" s="193" t="str">
        <f>_xlfn.XLOOKUP(B1838,'GFŘ_stav 1. 1. 2026'!$E$4:$E$158,'GFŘ_stav 1. 1. 2026'!$C$4:$C$158,"nenalezeno",0)</f>
        <v>Odbor veř.zakázek a práv.služeb</v>
      </c>
      <c r="N1838" s="193" t="str">
        <f>_xlfn.XLOOKUP(B1838,'GFŘ_stav 1. 1. 2026'!$E$4:$E$158,'GFŘ_stav 1. 1. 2026'!$D$4:$D$158,"nenalezeno",0)</f>
        <v>Oddělení právních služeb</v>
      </c>
      <c r="O1838" s="181"/>
    </row>
    <row r="1839" spans="1:15" ht="15.75" thickBot="1" x14ac:dyDescent="0.3">
      <c r="A1839" s="233"/>
      <c r="B1839" s="189">
        <v>730060177</v>
      </c>
      <c r="C1839" s="190" t="s">
        <v>2244</v>
      </c>
      <c r="D1839" s="181">
        <f t="shared" si="185"/>
        <v>73</v>
      </c>
      <c r="E1839" s="181" t="str">
        <f>_xlfn.XLOOKUP(D1839,Číselník!A:A,Číselník!B:B,"nenalezeno",0)</f>
        <v>GFŘ</v>
      </c>
      <c r="F1839" s="181">
        <f t="shared" si="186"/>
        <v>7300</v>
      </c>
      <c r="G1839" s="181" t="str">
        <f>_xlfn.XLOOKUP(F1839,'Číselník II_stav 1. 7. 2026'!A:A,'Číselník II_stav 1. 7. 2026'!B:B,"nenalezeno",0)</f>
        <v>GFŘ</v>
      </c>
      <c r="H1839" s="181">
        <f t="shared" si="187"/>
        <v>730060</v>
      </c>
      <c r="I1839" s="181">
        <f t="shared" si="188"/>
        <v>60177</v>
      </c>
      <c r="J1839" s="193" t="str">
        <f>_xlfn.XLOOKUP(B1839,'GFŘ_stav 1. 1. 2026'!$E$4:$E$158,'GFŘ_stav 1. 1. 2026'!$A$4:$A$158,"nenalezeno",0)</f>
        <v>Generální ředitel</v>
      </c>
      <c r="K1839" s="193" t="s">
        <v>339</v>
      </c>
      <c r="L1839" s="193" t="str">
        <f>_xlfn.XLOOKUP(B1839,'GFŘ_stav 1. 1. 2026'!$E$4:$E$158,'GFŘ_stav 1. 1. 2026'!$B$4:$B$158,"nenalezeno",0)</f>
        <v>Sekce ekonomiky</v>
      </c>
      <c r="M1839" s="193" t="str">
        <f>_xlfn.XLOOKUP(B1839,'GFŘ_stav 1. 1. 2026'!$E$4:$E$158,'GFŘ_stav 1. 1. 2026'!$C$4:$C$158,"nenalezeno",0)</f>
        <v>Odbor veř.zakázek a práv.služeb</v>
      </c>
      <c r="N1839" s="193" t="str">
        <f>_xlfn.XLOOKUP(B1839,'GFŘ_stav 1. 1. 2026'!$E$4:$E$158,'GFŘ_stav 1. 1. 2026'!$D$4:$D$158,"nenalezeno",0)</f>
        <v>Oddělení veřejných zakázek malého rozsahu</v>
      </c>
      <c r="O1839" s="181"/>
    </row>
    <row r="1840" spans="1:15" s="72" customFormat="1" x14ac:dyDescent="0.25">
      <c r="A1840" s="233"/>
      <c r="B1840" s="185">
        <v>740000040</v>
      </c>
      <c r="C1840" s="186" t="s">
        <v>2245</v>
      </c>
      <c r="D1840" s="181">
        <f t="shared" si="185"/>
        <v>74</v>
      </c>
      <c r="E1840" s="181" t="str">
        <f>_xlfn.XLOOKUP(D1840,Číselník!A:A,Číselník!B:B,"nenalezeno",0)</f>
        <v>GFŘ</v>
      </c>
      <c r="F1840" s="181">
        <f t="shared" si="186"/>
        <v>7400</v>
      </c>
      <c r="G1840" s="181" t="str">
        <f>_xlfn.XLOOKUP(F1840,'Číselník II_stav 1. 7. 2026'!A:A,'Číselník II_stav 1. 7. 2026'!B:B,"nenalezeno",0)</f>
        <v>GFŘ</v>
      </c>
      <c r="H1840" s="181">
        <f t="shared" si="187"/>
        <v>740000</v>
      </c>
      <c r="I1840" s="181">
        <f t="shared" si="188"/>
        <v>40</v>
      </c>
      <c r="J1840" s="193" t="str">
        <f>_xlfn.XLOOKUP(B1840,'GFŘ_stav 1. 1. 2026'!$E$4:$E$158,'GFŘ_stav 1. 1. 2026'!$A$4:$A$158,"nenalezeno",0)</f>
        <v>Generální ředitel</v>
      </c>
      <c r="K1840" s="193" t="s">
        <v>365</v>
      </c>
      <c r="L1840" s="193" t="str">
        <f>_xlfn.XLOOKUP(B1840,'GFŘ_stav 1. 1. 2026'!$E$4:$E$158,'GFŘ_stav 1. 1. 2026'!$B$4:$B$158,"nenalezeno",0)</f>
        <v>Sekce personální</v>
      </c>
      <c r="M1840" s="193"/>
      <c r="N1840" s="193"/>
      <c r="O1840" s="193"/>
    </row>
    <row r="1841" spans="1:15" x14ac:dyDescent="0.25">
      <c r="A1841" s="233"/>
      <c r="B1841" s="114">
        <v>740011050</v>
      </c>
      <c r="C1841" s="115" t="s">
        <v>2246</v>
      </c>
      <c r="D1841" s="181">
        <f t="shared" si="185"/>
        <v>74</v>
      </c>
      <c r="E1841" s="181" t="str">
        <f>_xlfn.XLOOKUP(D1841,Číselník!A:A,Číselník!B:B,"nenalezeno",0)</f>
        <v>GFŘ</v>
      </c>
      <c r="F1841" s="181">
        <f t="shared" si="186"/>
        <v>7400</v>
      </c>
      <c r="G1841" s="181" t="str">
        <f>_xlfn.XLOOKUP(F1841,'Číselník II_stav 1. 7. 2026'!A:A,'Číselník II_stav 1. 7. 2026'!B:B,"nenalezeno",0)</f>
        <v>GFŘ</v>
      </c>
      <c r="H1841" s="181">
        <f t="shared" si="187"/>
        <v>740011</v>
      </c>
      <c r="I1841" s="181">
        <f t="shared" si="188"/>
        <v>11050</v>
      </c>
      <c r="J1841" s="193" t="str">
        <f>_xlfn.XLOOKUP(B1841,'GFŘ_stav 1. 1. 2026'!$E$4:$E$158,'GFŘ_stav 1. 1. 2026'!$A$4:$A$158,"nenalezeno",0)</f>
        <v>Generální ředitel</v>
      </c>
      <c r="K1841" s="193" t="s">
        <v>365</v>
      </c>
      <c r="L1841" s="193" t="str">
        <f>_xlfn.XLOOKUP(B1841,'GFŘ_stav 1. 1. 2026'!$E$4:$E$158,'GFŘ_stav 1. 1. 2026'!$B$4:$B$158,"nenalezeno",0)</f>
        <v>Sekce personální</v>
      </c>
      <c r="M1841" s="193" t="str">
        <f>_xlfn.XLOOKUP(B1841,'GFŘ_stav 1. 1. 2026'!$E$4:$E$158,'GFŘ_stav 1. 1. 2026'!$C$4:$C$158,"nenalezeno",0)</f>
        <v>Odbor personální podpory</v>
      </c>
      <c r="N1841" s="193"/>
      <c r="O1841" s="181"/>
    </row>
    <row r="1842" spans="1:15" x14ac:dyDescent="0.25">
      <c r="A1842" s="233"/>
      <c r="B1842" s="114">
        <v>740011195</v>
      </c>
      <c r="C1842" s="115" t="s">
        <v>2247</v>
      </c>
      <c r="D1842" s="181">
        <f t="shared" si="185"/>
        <v>74</v>
      </c>
      <c r="E1842" s="181" t="str">
        <f>_xlfn.XLOOKUP(D1842,Číselník!A:A,Číselník!B:B,"nenalezeno",0)</f>
        <v>GFŘ</v>
      </c>
      <c r="F1842" s="181">
        <f t="shared" si="186"/>
        <v>7400</v>
      </c>
      <c r="G1842" s="181" t="str">
        <f>_xlfn.XLOOKUP(F1842,'Číselník II_stav 1. 7. 2026'!A:A,'Číselník II_stav 1. 7. 2026'!B:B,"nenalezeno",0)</f>
        <v>GFŘ</v>
      </c>
      <c r="H1842" s="181">
        <f t="shared" si="187"/>
        <v>740011</v>
      </c>
      <c r="I1842" s="181">
        <f t="shared" si="188"/>
        <v>11195</v>
      </c>
      <c r="J1842" s="193" t="str">
        <f>_xlfn.XLOOKUP(B1842,'GFŘ_stav 1. 1. 2026'!$E$4:$E$158,'GFŘ_stav 1. 1. 2026'!$A$4:$A$158,"nenalezeno",0)</f>
        <v>Generální ředitel</v>
      </c>
      <c r="K1842" s="193" t="s">
        <v>365</v>
      </c>
      <c r="L1842" s="193" t="str">
        <f>_xlfn.XLOOKUP(B1842,'GFŘ_stav 1. 1. 2026'!$E$4:$E$158,'GFŘ_stav 1. 1. 2026'!$B$4:$B$158,"nenalezeno",0)</f>
        <v>Sekce personální</v>
      </c>
      <c r="M1842" s="193" t="str">
        <f>_xlfn.XLOOKUP(B1842,'GFŘ_stav 1. 1. 2026'!$E$4:$E$158,'GFŘ_stav 1. 1. 2026'!$C$4:$C$158,"nenalezeno",0)</f>
        <v>Odbor personální podpory</v>
      </c>
      <c r="N1842" s="193" t="str">
        <f>_xlfn.XLOOKUP(B1842,'GFŘ_stav 1. 1. 2026'!$E$4:$E$158,'GFŘ_stav 1. 1. 2026'!$D$4:$D$158,"nenalezeno",0)</f>
        <v>Oddělení právní podpory</v>
      </c>
      <c r="O1842" s="181"/>
    </row>
    <row r="1843" spans="1:15" x14ac:dyDescent="0.25">
      <c r="A1843" s="233"/>
      <c r="B1843" s="114">
        <v>740011196</v>
      </c>
      <c r="C1843" s="115" t="s">
        <v>2248</v>
      </c>
      <c r="D1843" s="181">
        <f t="shared" si="185"/>
        <v>74</v>
      </c>
      <c r="E1843" s="181" t="str">
        <f>_xlfn.XLOOKUP(D1843,Číselník!A:A,Číselník!B:B,"nenalezeno",0)</f>
        <v>GFŘ</v>
      </c>
      <c r="F1843" s="181">
        <f t="shared" si="186"/>
        <v>7400</v>
      </c>
      <c r="G1843" s="181" t="str">
        <f>_xlfn.XLOOKUP(F1843,'Číselník II_stav 1. 7. 2026'!A:A,'Číselník II_stav 1. 7. 2026'!B:B,"nenalezeno",0)</f>
        <v>GFŘ</v>
      </c>
      <c r="H1843" s="181">
        <f t="shared" si="187"/>
        <v>740011</v>
      </c>
      <c r="I1843" s="181">
        <f t="shared" si="188"/>
        <v>11196</v>
      </c>
      <c r="J1843" s="193" t="str">
        <f>_xlfn.XLOOKUP(B1843,'GFŘ_stav 1. 1. 2026'!$E$4:$E$158,'GFŘ_stav 1. 1. 2026'!$A$4:$A$158,"nenalezeno",0)</f>
        <v>Generální ředitel</v>
      </c>
      <c r="K1843" s="193" t="s">
        <v>365</v>
      </c>
      <c r="L1843" s="193" t="str">
        <f>_xlfn.XLOOKUP(B1843,'GFŘ_stav 1. 1. 2026'!$E$4:$E$158,'GFŘ_stav 1. 1. 2026'!$B$4:$B$158,"nenalezeno",0)</f>
        <v>Sekce personální</v>
      </c>
      <c r="M1843" s="193" t="str">
        <f>_xlfn.XLOOKUP(B1843,'GFŘ_stav 1. 1. 2026'!$E$4:$E$158,'GFŘ_stav 1. 1. 2026'!$C$4:$C$158,"nenalezeno",0)</f>
        <v>Odbor personální podpory</v>
      </c>
      <c r="N1843" s="193" t="str">
        <f>_xlfn.XLOOKUP(B1843,'GFŘ_stav 1. 1. 2026'!$E$4:$E$158,'GFŘ_stav 1. 1. 2026'!$D$4:$D$158,"nenalezeno",0)</f>
        <v>Oddělení organizace a personální správy</v>
      </c>
      <c r="O1843" s="181"/>
    </row>
    <row r="1844" spans="1:15" x14ac:dyDescent="0.25">
      <c r="A1844" s="233"/>
      <c r="B1844" s="114">
        <v>740012050</v>
      </c>
      <c r="C1844" s="115" t="s">
        <v>2249</v>
      </c>
      <c r="D1844" s="181">
        <f t="shared" si="185"/>
        <v>74</v>
      </c>
      <c r="E1844" s="181" t="str">
        <f>_xlfn.XLOOKUP(D1844,Číselník!A:A,Číselník!B:B,"nenalezeno",0)</f>
        <v>GFŘ</v>
      </c>
      <c r="F1844" s="181">
        <f t="shared" si="186"/>
        <v>7400</v>
      </c>
      <c r="G1844" s="181" t="str">
        <f>_xlfn.XLOOKUP(F1844,'Číselník II_stav 1. 7. 2026'!A:A,'Číselník II_stav 1. 7. 2026'!B:B,"nenalezeno",0)</f>
        <v>GFŘ</v>
      </c>
      <c r="H1844" s="181">
        <f t="shared" si="187"/>
        <v>740012</v>
      </c>
      <c r="I1844" s="181">
        <f t="shared" si="188"/>
        <v>12050</v>
      </c>
      <c r="J1844" s="193" t="str">
        <f>_xlfn.XLOOKUP(B1844,'GFŘ_stav 1. 1. 2026'!$E$4:$E$158,'GFŘ_stav 1. 1. 2026'!$A$4:$A$158,"nenalezeno",0)</f>
        <v>Generální ředitel</v>
      </c>
      <c r="K1844" s="193" t="s">
        <v>365</v>
      </c>
      <c r="L1844" s="193" t="str">
        <f>_xlfn.XLOOKUP(B1844,'GFŘ_stav 1. 1. 2026'!$E$4:$E$158,'GFŘ_stav 1. 1. 2026'!$B$4:$B$158,"nenalezeno",0)</f>
        <v>Sekce personální</v>
      </c>
      <c r="M1844" s="193" t="str">
        <f>_xlfn.XLOOKUP(B1844,'GFŘ_stav 1. 1. 2026'!$E$4:$E$158,'GFŘ_stav 1. 1. 2026'!$C$4:$C$158,"nenalezeno",0)</f>
        <v>Odbor personální</v>
      </c>
      <c r="N1844" s="193"/>
      <c r="O1844" s="181"/>
    </row>
    <row r="1845" spans="1:15" x14ac:dyDescent="0.25">
      <c r="A1845" s="233"/>
      <c r="B1845" s="114">
        <v>740012181</v>
      </c>
      <c r="C1845" s="115" t="s">
        <v>2250</v>
      </c>
      <c r="D1845" s="181">
        <f t="shared" si="185"/>
        <v>74</v>
      </c>
      <c r="E1845" s="181" t="str">
        <f>_xlfn.XLOOKUP(D1845,Číselník!A:A,Číselník!B:B,"nenalezeno",0)</f>
        <v>GFŘ</v>
      </c>
      <c r="F1845" s="181">
        <f t="shared" si="186"/>
        <v>7400</v>
      </c>
      <c r="G1845" s="181" t="str">
        <f>_xlfn.XLOOKUP(F1845,'Číselník II_stav 1. 7. 2026'!A:A,'Číselník II_stav 1. 7. 2026'!B:B,"nenalezeno",0)</f>
        <v>GFŘ</v>
      </c>
      <c r="H1845" s="181">
        <f t="shared" si="187"/>
        <v>740012</v>
      </c>
      <c r="I1845" s="181">
        <f t="shared" si="188"/>
        <v>12181</v>
      </c>
      <c r="J1845" s="193" t="str">
        <f>_xlfn.XLOOKUP(B1845,'GFŘ_stav 1. 1. 2026'!$E$4:$E$158,'GFŘ_stav 1. 1. 2026'!$A$4:$A$158,"nenalezeno",0)</f>
        <v>Generální ředitel</v>
      </c>
      <c r="K1845" s="193" t="s">
        <v>365</v>
      </c>
      <c r="L1845" s="193" t="str">
        <f>_xlfn.XLOOKUP(B1845,'GFŘ_stav 1. 1. 2026'!$E$4:$E$158,'GFŘ_stav 1. 1. 2026'!$B$4:$B$158,"nenalezeno",0)</f>
        <v>Sekce personální</v>
      </c>
      <c r="M1845" s="193" t="str">
        <f>_xlfn.XLOOKUP(B1845,'GFŘ_stav 1. 1. 2026'!$E$4:$E$158,'GFŘ_stav 1. 1. 2026'!$C$4:$C$158,"nenalezeno",0)</f>
        <v>Odbor personální</v>
      </c>
      <c r="N1845" s="193" t="str">
        <f>_xlfn.XLOOKUP(B1845,'GFŘ_stav 1. 1. 2026'!$E$4:$E$158,'GFŘ_stav 1. 1. 2026'!$D$4:$D$158,"nenalezeno",0)</f>
        <v>Oddělení systemizace</v>
      </c>
      <c r="O1845" s="181"/>
    </row>
    <row r="1846" spans="1:15" x14ac:dyDescent="0.25">
      <c r="A1846" s="233"/>
      <c r="B1846" s="95">
        <v>740012188</v>
      </c>
      <c r="C1846" s="109" t="s">
        <v>2432</v>
      </c>
      <c r="D1846" s="181">
        <f t="shared" si="185"/>
        <v>74</v>
      </c>
      <c r="E1846" s="181" t="str">
        <f>_xlfn.XLOOKUP(D1846,Číselník!A:A,Číselník!B:B,"nenalezeno",0)</f>
        <v>GFŘ</v>
      </c>
      <c r="F1846" s="181">
        <f t="shared" si="186"/>
        <v>7400</v>
      </c>
      <c r="G1846" s="181" t="str">
        <f>_xlfn.XLOOKUP(F1846,'Číselník II_stav 1. 7. 2026'!A:A,'Číselník II_stav 1. 7. 2026'!B:B,"nenalezeno",0)</f>
        <v>GFŘ</v>
      </c>
      <c r="H1846" s="181">
        <f t="shared" si="187"/>
        <v>740012</v>
      </c>
      <c r="I1846" s="181">
        <f t="shared" si="188"/>
        <v>12188</v>
      </c>
      <c r="J1846" s="193" t="str">
        <f>_xlfn.XLOOKUP(B1846,'GFŘ_stav 1. 1. 2026'!$E$4:$E$158,'GFŘ_stav 1. 1. 2026'!$A$4:$A$158,"nenalezeno",0)</f>
        <v>Generální ředitel</v>
      </c>
      <c r="K1846" s="193" t="s">
        <v>365</v>
      </c>
      <c r="L1846" s="193" t="str">
        <f>_xlfn.XLOOKUP(B1846,'GFŘ_stav 1. 1. 2026'!$E$4:$E$158,'GFŘ_stav 1. 1. 2026'!$B$4:$B$158,"nenalezeno",0)</f>
        <v>Sekce personální</v>
      </c>
      <c r="M1846" s="193" t="str">
        <f>_xlfn.XLOOKUP(B1846,'GFŘ_stav 1. 1. 2026'!$E$4:$E$158,'GFŘ_stav 1. 1. 2026'!$C$4:$C$158,"nenalezeno",0)</f>
        <v>Odbor personální</v>
      </c>
      <c r="N1846" s="193" t="str">
        <f>_xlfn.XLOOKUP(B1846,'GFŘ_stav 1. 1. 2026'!$E$4:$E$158,'GFŘ_stav 1. 1. 2026'!$D$4:$D$158,"nenalezeno",0)</f>
        <v>Oddělení personálních systémů a analýz</v>
      </c>
      <c r="O1846" s="181"/>
    </row>
    <row r="1847" spans="1:15" x14ac:dyDescent="0.25">
      <c r="A1847" s="233"/>
      <c r="B1847" s="114">
        <v>740012190</v>
      </c>
      <c r="C1847" s="115" t="s">
        <v>2251</v>
      </c>
      <c r="D1847" s="181">
        <f t="shared" si="185"/>
        <v>74</v>
      </c>
      <c r="E1847" s="181" t="str">
        <f>_xlfn.XLOOKUP(D1847,Číselník!A:A,Číselník!B:B,"nenalezeno",0)</f>
        <v>GFŘ</v>
      </c>
      <c r="F1847" s="181">
        <f t="shared" si="186"/>
        <v>7400</v>
      </c>
      <c r="G1847" s="181" t="str">
        <f>_xlfn.XLOOKUP(F1847,'Číselník II_stav 1. 7. 2026'!A:A,'Číselník II_stav 1. 7. 2026'!B:B,"nenalezeno",0)</f>
        <v>GFŘ</v>
      </c>
      <c r="H1847" s="181">
        <f t="shared" si="187"/>
        <v>740012</v>
      </c>
      <c r="I1847" s="181">
        <f t="shared" si="188"/>
        <v>12190</v>
      </c>
      <c r="J1847" s="193" t="str">
        <f>_xlfn.XLOOKUP(B1847,'GFŘ_stav 1. 1. 2026'!$E$4:$E$158,'GFŘ_stav 1. 1. 2026'!$A$4:$A$158,"nenalezeno",0)</f>
        <v>Generální ředitel</v>
      </c>
      <c r="K1847" s="193" t="s">
        <v>365</v>
      </c>
      <c r="L1847" s="193" t="str">
        <f>_xlfn.XLOOKUP(B1847,'GFŘ_stav 1. 1. 2026'!$E$4:$E$158,'GFŘ_stav 1. 1. 2026'!$B$4:$B$158,"nenalezeno",0)</f>
        <v>Sekce personální</v>
      </c>
      <c r="M1847" s="193" t="str">
        <f>_xlfn.XLOOKUP(B1847,'GFŘ_stav 1. 1. 2026'!$E$4:$E$158,'GFŘ_stav 1. 1. 2026'!$C$4:$C$158,"nenalezeno",0)</f>
        <v>Odbor personální</v>
      </c>
      <c r="N1847" s="193" t="str">
        <f>_xlfn.XLOOKUP(B1847,'GFŘ_stav 1. 1. 2026'!$E$4:$E$158,'GFŘ_stav 1. 1. 2026'!$D$4:$D$158,"nenalezeno",0)</f>
        <v>Oddělení personální a platové</v>
      </c>
      <c r="O1847" s="181"/>
    </row>
    <row r="1848" spans="1:15" x14ac:dyDescent="0.25">
      <c r="A1848" s="233"/>
      <c r="B1848" s="114">
        <v>740012191</v>
      </c>
      <c r="C1848" s="115" t="s">
        <v>2252</v>
      </c>
      <c r="D1848" s="181">
        <f t="shared" si="185"/>
        <v>74</v>
      </c>
      <c r="E1848" s="181" t="str">
        <f>_xlfn.XLOOKUP(D1848,Číselník!A:A,Číselník!B:B,"nenalezeno",0)</f>
        <v>GFŘ</v>
      </c>
      <c r="F1848" s="181">
        <f t="shared" si="186"/>
        <v>7400</v>
      </c>
      <c r="G1848" s="181" t="str">
        <f>_xlfn.XLOOKUP(F1848,'Číselník II_stav 1. 7. 2026'!A:A,'Číselník II_stav 1. 7. 2026'!B:B,"nenalezeno",0)</f>
        <v>GFŘ</v>
      </c>
      <c r="H1848" s="181">
        <f t="shared" si="187"/>
        <v>740012</v>
      </c>
      <c r="I1848" s="181">
        <f t="shared" si="188"/>
        <v>12191</v>
      </c>
      <c r="J1848" s="193" t="str">
        <f>_xlfn.XLOOKUP(B1848,'GFŘ_stav 1. 1. 2026'!$E$4:$E$158,'GFŘ_stav 1. 1. 2026'!$A$4:$A$158,"nenalezeno",0)</f>
        <v>Generální ředitel</v>
      </c>
      <c r="K1848" s="193" t="s">
        <v>365</v>
      </c>
      <c r="L1848" s="193" t="str">
        <f>_xlfn.XLOOKUP(B1848,'GFŘ_stav 1. 1. 2026'!$E$4:$E$158,'GFŘ_stav 1. 1. 2026'!$B$4:$B$158,"nenalezeno",0)</f>
        <v>Sekce personální</v>
      </c>
      <c r="M1848" s="193" t="str">
        <f>_xlfn.XLOOKUP(B1848,'GFŘ_stav 1. 1. 2026'!$E$4:$E$158,'GFŘ_stav 1. 1. 2026'!$C$4:$C$158,"nenalezeno",0)</f>
        <v>Odbor personální</v>
      </c>
      <c r="N1848" s="193" t="str">
        <f>_xlfn.XLOOKUP(B1848,'GFŘ_stav 1. 1. 2026'!$E$4:$E$158,'GFŘ_stav 1. 1. 2026'!$D$4:$D$158,"nenalezeno",0)</f>
        <v>Oddělení výběrových řízení</v>
      </c>
      <c r="O1848" s="181"/>
    </row>
    <row r="1849" spans="1:15" x14ac:dyDescent="0.25">
      <c r="A1849" s="233"/>
      <c r="B1849" s="114">
        <v>740012197</v>
      </c>
      <c r="C1849" s="115" t="s">
        <v>2253</v>
      </c>
      <c r="D1849" s="181">
        <f t="shared" si="185"/>
        <v>74</v>
      </c>
      <c r="E1849" s="181" t="str">
        <f>_xlfn.XLOOKUP(D1849,Číselník!A:A,Číselník!B:B,"nenalezeno",0)</f>
        <v>GFŘ</v>
      </c>
      <c r="F1849" s="181">
        <f t="shared" si="186"/>
        <v>7400</v>
      </c>
      <c r="G1849" s="181" t="str">
        <f>_xlfn.XLOOKUP(F1849,'Číselník II_stav 1. 7. 2026'!A:A,'Číselník II_stav 1. 7. 2026'!B:B,"nenalezeno",0)</f>
        <v>GFŘ</v>
      </c>
      <c r="H1849" s="181">
        <f t="shared" si="187"/>
        <v>740012</v>
      </c>
      <c r="I1849" s="181">
        <f t="shared" si="188"/>
        <v>12197</v>
      </c>
      <c r="J1849" s="193" t="str">
        <f>_xlfn.XLOOKUP(B1849,'GFŘ_stav 1. 1. 2026'!$E$4:$E$158,'GFŘ_stav 1. 1. 2026'!$A$4:$A$158,"nenalezeno",0)</f>
        <v>Generální ředitel</v>
      </c>
      <c r="K1849" s="193" t="s">
        <v>365</v>
      </c>
      <c r="L1849" s="193" t="str">
        <f>_xlfn.XLOOKUP(B1849,'GFŘ_stav 1. 1. 2026'!$E$4:$E$158,'GFŘ_stav 1. 1. 2026'!$B$4:$B$158,"nenalezeno",0)</f>
        <v>Sekce personální</v>
      </c>
      <c r="M1849" s="193" t="str">
        <f>_xlfn.XLOOKUP(B1849,'GFŘ_stav 1. 1. 2026'!$E$4:$E$158,'GFŘ_stav 1. 1. 2026'!$C$4:$C$158,"nenalezeno",0)</f>
        <v>Odbor personální</v>
      </c>
      <c r="N1849" s="193" t="str">
        <f>_xlfn.XLOOKUP(B1849,'GFŘ_stav 1. 1. 2026'!$E$4:$E$158,'GFŘ_stav 1. 1. 2026'!$D$4:$D$158,"nenalezeno",0)</f>
        <v>Oddělení podpůrných personálních agend</v>
      </c>
      <c r="O1849" s="181"/>
    </row>
    <row r="1850" spans="1:15" x14ac:dyDescent="0.25">
      <c r="A1850" s="233"/>
      <c r="B1850" s="114">
        <v>740020050</v>
      </c>
      <c r="C1850" s="115" t="s">
        <v>2254</v>
      </c>
      <c r="D1850" s="181">
        <f t="shared" si="185"/>
        <v>74</v>
      </c>
      <c r="E1850" s="181" t="str">
        <f>_xlfn.XLOOKUP(D1850,Číselník!A:A,Číselník!B:B,"nenalezeno",0)</f>
        <v>GFŘ</v>
      </c>
      <c r="F1850" s="181">
        <f t="shared" si="186"/>
        <v>7400</v>
      </c>
      <c r="G1850" s="181" t="str">
        <f>_xlfn.XLOOKUP(F1850,'Číselník II_stav 1. 7. 2026'!A:A,'Číselník II_stav 1. 7. 2026'!B:B,"nenalezeno",0)</f>
        <v>GFŘ</v>
      </c>
      <c r="H1850" s="181">
        <f t="shared" si="187"/>
        <v>740020</v>
      </c>
      <c r="I1850" s="181">
        <f t="shared" si="188"/>
        <v>20050</v>
      </c>
      <c r="J1850" s="193" t="str">
        <f>_xlfn.XLOOKUP(B1850,'GFŘ_stav 1. 1. 2026'!$E$4:$E$158,'GFŘ_stav 1. 1. 2026'!$A$4:$A$158,"nenalezeno",0)</f>
        <v>Generální ředitel</v>
      </c>
      <c r="K1850" s="193" t="s">
        <v>365</v>
      </c>
      <c r="L1850" s="193" t="str">
        <f>_xlfn.XLOOKUP(B1850,'GFŘ_stav 1. 1. 2026'!$E$4:$E$158,'GFŘ_stav 1. 1. 2026'!$B$4:$B$158,"nenalezeno",0)</f>
        <v>Sekce personální</v>
      </c>
      <c r="M1850" s="193" t="str">
        <f>_xlfn.XLOOKUP(B1850,'GFŘ_stav 1. 1. 2026'!$E$4:$E$158,'GFŘ_stav 1. 1. 2026'!$C$4:$C$158,"nenalezeno",0)</f>
        <v>Odbor personálních agend</v>
      </c>
      <c r="N1850" s="193"/>
      <c r="O1850" s="181"/>
    </row>
    <row r="1851" spans="1:15" x14ac:dyDescent="0.25">
      <c r="A1851" s="233"/>
      <c r="B1851" s="114">
        <v>742020290</v>
      </c>
      <c r="C1851" s="115" t="s">
        <v>2255</v>
      </c>
      <c r="D1851" s="181">
        <f t="shared" si="185"/>
        <v>74</v>
      </c>
      <c r="E1851" s="181" t="str">
        <f>_xlfn.XLOOKUP(D1851,Číselník!A:A,Číselník!B:B,"nenalezeno",0)</f>
        <v>GFŘ</v>
      </c>
      <c r="F1851" s="181">
        <f t="shared" si="186"/>
        <v>7420</v>
      </c>
      <c r="G1851" s="181" t="str">
        <f>_xlfn.XLOOKUP(F1851,'Číselník II_stav 1. 7. 2026'!A:A,'Číselník II_stav 1. 7. 2026'!B:B,"nenalezeno",0)</f>
        <v>GFŘ</v>
      </c>
      <c r="H1851" s="181">
        <f t="shared" si="187"/>
        <v>742020</v>
      </c>
      <c r="I1851" s="181">
        <f t="shared" si="188"/>
        <v>20290</v>
      </c>
      <c r="J1851" s="193" t="str">
        <f>_xlfn.XLOOKUP(B1851,'GFŘ_stav 1. 1. 2026'!$E$4:$E$158,'GFŘ_stav 1. 1. 2026'!$A$4:$A$158,"nenalezeno",0)</f>
        <v>Generální ředitel</v>
      </c>
      <c r="K1851" s="193" t="s">
        <v>365</v>
      </c>
      <c r="L1851" s="193" t="str">
        <f>_xlfn.XLOOKUP(B1851,'GFŘ_stav 1. 1. 2026'!$E$4:$E$158,'GFŘ_stav 1. 1. 2026'!$B$4:$B$158,"nenalezeno",0)</f>
        <v>Sekce personální</v>
      </c>
      <c r="M1851" s="193" t="str">
        <f>_xlfn.XLOOKUP(B1851,'GFŘ_stav 1. 1. 2026'!$E$4:$E$158,'GFŘ_stav 1. 1. 2026'!$C$4:$C$158,"nenalezeno",0)</f>
        <v>Odbor personálních agend</v>
      </c>
      <c r="N1851" s="193" t="str">
        <f>_xlfn.XLOOKUP(B1851,'GFŘ_stav 1. 1. 2026'!$E$4:$E$158,'GFŘ_stav 1. 1. 2026'!$D$4:$D$158,"nenalezeno",0)</f>
        <v>Oddělení personální pro hl. město Prahu</v>
      </c>
      <c r="O1851" s="181"/>
    </row>
    <row r="1852" spans="1:15" x14ac:dyDescent="0.25">
      <c r="A1852" s="233"/>
      <c r="B1852" s="114">
        <v>742120290</v>
      </c>
      <c r="C1852" s="115" t="s">
        <v>2256</v>
      </c>
      <c r="D1852" s="181">
        <f t="shared" si="185"/>
        <v>74</v>
      </c>
      <c r="E1852" s="181" t="str">
        <f>_xlfn.XLOOKUP(D1852,Číselník!A:A,Číselník!B:B,"nenalezeno",0)</f>
        <v>GFŘ</v>
      </c>
      <c r="F1852" s="181">
        <f t="shared" si="186"/>
        <v>7421</v>
      </c>
      <c r="G1852" s="181" t="str">
        <f>_xlfn.XLOOKUP(F1852,'Číselník II_stav 1. 7. 2026'!A:A,'Číselník II_stav 1. 7. 2026'!B:B,"nenalezeno",0)</f>
        <v>GFŘ</v>
      </c>
      <c r="H1852" s="181">
        <f t="shared" si="187"/>
        <v>742120</v>
      </c>
      <c r="I1852" s="181">
        <f t="shared" si="188"/>
        <v>20290</v>
      </c>
      <c r="J1852" s="193" t="str">
        <f>_xlfn.XLOOKUP(B1852,'GFŘ_stav 1. 1. 2026'!$E$4:$E$158,'GFŘ_stav 1. 1. 2026'!$A$4:$A$158,"nenalezeno",0)</f>
        <v>Generální ředitel</v>
      </c>
      <c r="K1852" s="193" t="s">
        <v>365</v>
      </c>
      <c r="L1852" s="193" t="str">
        <f>_xlfn.XLOOKUP(B1852,'GFŘ_stav 1. 1. 2026'!$E$4:$E$158,'GFŘ_stav 1. 1. 2026'!$B$4:$B$158,"nenalezeno",0)</f>
        <v>Sekce personální</v>
      </c>
      <c r="M1852" s="193" t="str">
        <f>_xlfn.XLOOKUP(B1852,'GFŘ_stav 1. 1. 2026'!$E$4:$E$158,'GFŘ_stav 1. 1. 2026'!$C$4:$C$158,"nenalezeno",0)</f>
        <v>Odbor personálních agend</v>
      </c>
      <c r="N1852" s="193" t="str">
        <f>_xlfn.XLOOKUP(B1852,'GFŘ_stav 1. 1. 2026'!$E$4:$E$158,'GFŘ_stav 1. 1. 2026'!$D$4:$D$158,"nenalezeno",0)</f>
        <v>Oddělení personální pro Středočeský kraj</v>
      </c>
      <c r="O1852" s="181"/>
    </row>
    <row r="1853" spans="1:15" x14ac:dyDescent="0.25">
      <c r="A1853" s="233"/>
      <c r="B1853" s="114">
        <v>742220290</v>
      </c>
      <c r="C1853" s="115" t="s">
        <v>2257</v>
      </c>
      <c r="D1853" s="181">
        <f t="shared" si="185"/>
        <v>74</v>
      </c>
      <c r="E1853" s="181" t="str">
        <f>_xlfn.XLOOKUP(D1853,Číselník!A:A,Číselník!B:B,"nenalezeno",0)</f>
        <v>GFŘ</v>
      </c>
      <c r="F1853" s="181">
        <f t="shared" si="186"/>
        <v>7422</v>
      </c>
      <c r="G1853" s="181" t="str">
        <f>_xlfn.XLOOKUP(F1853,'Číselník II_stav 1. 7. 2026'!A:A,'Číselník II_stav 1. 7. 2026'!B:B,"nenalezeno",0)</f>
        <v>GFŘ</v>
      </c>
      <c r="H1853" s="181">
        <f t="shared" si="187"/>
        <v>742220</v>
      </c>
      <c r="I1853" s="181">
        <f t="shared" si="188"/>
        <v>20290</v>
      </c>
      <c r="J1853" s="193" t="str">
        <f>_xlfn.XLOOKUP(B1853,'GFŘ_stav 1. 1. 2026'!$E$4:$E$158,'GFŘ_stav 1. 1. 2026'!$A$4:$A$158,"nenalezeno",0)</f>
        <v>Generální ředitel</v>
      </c>
      <c r="K1853" s="193" t="s">
        <v>365</v>
      </c>
      <c r="L1853" s="193" t="str">
        <f>_xlfn.XLOOKUP(B1853,'GFŘ_stav 1. 1. 2026'!$E$4:$E$158,'GFŘ_stav 1. 1. 2026'!$B$4:$B$158,"nenalezeno",0)</f>
        <v>Sekce personální</v>
      </c>
      <c r="M1853" s="193" t="str">
        <f>_xlfn.XLOOKUP(B1853,'GFŘ_stav 1. 1. 2026'!$E$4:$E$158,'GFŘ_stav 1. 1. 2026'!$C$4:$C$158,"nenalezeno",0)</f>
        <v>Odbor personálních agend</v>
      </c>
      <c r="N1853" s="193" t="str">
        <f>_xlfn.XLOOKUP(B1853,'GFŘ_stav 1. 1. 2026'!$E$4:$E$158,'GFŘ_stav 1. 1. 2026'!$D$4:$D$158,"nenalezeno",0)</f>
        <v>Oddělení personální v Českých Budějovicích</v>
      </c>
      <c r="O1853" s="181"/>
    </row>
    <row r="1854" spans="1:15" x14ac:dyDescent="0.25">
      <c r="A1854" s="233"/>
      <c r="B1854" s="114">
        <v>742320290</v>
      </c>
      <c r="C1854" s="115" t="s">
        <v>2258</v>
      </c>
      <c r="D1854" s="181">
        <f t="shared" si="185"/>
        <v>74</v>
      </c>
      <c r="E1854" s="181" t="str">
        <f>_xlfn.XLOOKUP(D1854,Číselník!A:A,Číselník!B:B,"nenalezeno",0)</f>
        <v>GFŘ</v>
      </c>
      <c r="F1854" s="181">
        <f t="shared" si="186"/>
        <v>7423</v>
      </c>
      <c r="G1854" s="181" t="str">
        <f>_xlfn.XLOOKUP(F1854,'Číselník II_stav 1. 7. 2026'!A:A,'Číselník II_stav 1. 7. 2026'!B:B,"nenalezeno",0)</f>
        <v>GFŘ</v>
      </c>
      <c r="H1854" s="181">
        <f t="shared" si="187"/>
        <v>742320</v>
      </c>
      <c r="I1854" s="181">
        <f t="shared" si="188"/>
        <v>20290</v>
      </c>
      <c r="J1854" s="193" t="str">
        <f>_xlfn.XLOOKUP(B1854,'GFŘ_stav 1. 1. 2026'!$E$4:$E$158,'GFŘ_stav 1. 1. 2026'!$A$4:$A$158,"nenalezeno",0)</f>
        <v>Generální ředitel</v>
      </c>
      <c r="K1854" s="193" t="s">
        <v>365</v>
      </c>
      <c r="L1854" s="193" t="str">
        <f>_xlfn.XLOOKUP(B1854,'GFŘ_stav 1. 1. 2026'!$E$4:$E$158,'GFŘ_stav 1. 1. 2026'!$B$4:$B$158,"nenalezeno",0)</f>
        <v>Sekce personální</v>
      </c>
      <c r="M1854" s="193" t="str">
        <f>_xlfn.XLOOKUP(B1854,'GFŘ_stav 1. 1. 2026'!$E$4:$E$158,'GFŘ_stav 1. 1. 2026'!$C$4:$C$158,"nenalezeno",0)</f>
        <v>Odbor personálních agend</v>
      </c>
      <c r="N1854" s="193" t="str">
        <f>_xlfn.XLOOKUP(B1854,'GFŘ_stav 1. 1. 2026'!$E$4:$E$158,'GFŘ_stav 1. 1. 2026'!$D$4:$D$158,"nenalezeno",0)</f>
        <v>Oddělení personální v Plzni</v>
      </c>
      <c r="O1854" s="181"/>
    </row>
    <row r="1855" spans="1:15" x14ac:dyDescent="0.25">
      <c r="A1855" s="233"/>
      <c r="B1855" s="114">
        <v>742520290</v>
      </c>
      <c r="C1855" s="115" t="s">
        <v>2259</v>
      </c>
      <c r="D1855" s="181">
        <f t="shared" si="185"/>
        <v>74</v>
      </c>
      <c r="E1855" s="181" t="str">
        <f>_xlfn.XLOOKUP(D1855,Číselník!A:A,Číselník!B:B,"nenalezeno",0)</f>
        <v>GFŘ</v>
      </c>
      <c r="F1855" s="181">
        <f t="shared" si="186"/>
        <v>7425</v>
      </c>
      <c r="G1855" s="181" t="str">
        <f>_xlfn.XLOOKUP(F1855,'Číselník II_stav 1. 7. 2026'!A:A,'Číselník II_stav 1. 7. 2026'!B:B,"nenalezeno",0)</f>
        <v>GFŘ</v>
      </c>
      <c r="H1855" s="181">
        <f t="shared" si="187"/>
        <v>742520</v>
      </c>
      <c r="I1855" s="181">
        <f t="shared" si="188"/>
        <v>20290</v>
      </c>
      <c r="J1855" s="193" t="str">
        <f>_xlfn.XLOOKUP(B1855,'GFŘ_stav 1. 1. 2026'!$E$4:$E$158,'GFŘ_stav 1. 1. 2026'!$A$4:$A$158,"nenalezeno",0)</f>
        <v>Generální ředitel</v>
      </c>
      <c r="K1855" s="193" t="s">
        <v>365</v>
      </c>
      <c r="L1855" s="193" t="str">
        <f>_xlfn.XLOOKUP(B1855,'GFŘ_stav 1. 1. 2026'!$E$4:$E$158,'GFŘ_stav 1. 1. 2026'!$B$4:$B$158,"nenalezeno",0)</f>
        <v>Sekce personální</v>
      </c>
      <c r="M1855" s="193" t="str">
        <f>_xlfn.XLOOKUP(B1855,'GFŘ_stav 1. 1. 2026'!$E$4:$E$158,'GFŘ_stav 1. 1. 2026'!$C$4:$C$158,"nenalezeno",0)</f>
        <v>Odbor personálních agend</v>
      </c>
      <c r="N1855" s="193" t="str">
        <f>_xlfn.XLOOKUP(B1855,'GFŘ_stav 1. 1. 2026'!$E$4:$E$158,'GFŘ_stav 1. 1. 2026'!$D$4:$D$158,"nenalezeno",0)</f>
        <v>Oddělení personální v Ústí nad Labem</v>
      </c>
      <c r="O1855" s="181"/>
    </row>
    <row r="1856" spans="1:15" x14ac:dyDescent="0.25">
      <c r="A1856" s="233"/>
      <c r="B1856" s="114">
        <v>742720290</v>
      </c>
      <c r="C1856" s="115" t="s">
        <v>2260</v>
      </c>
      <c r="D1856" s="181">
        <f t="shared" si="185"/>
        <v>74</v>
      </c>
      <c r="E1856" s="181" t="str">
        <f>_xlfn.XLOOKUP(D1856,Číselník!A:A,Číselník!B:B,"nenalezeno",0)</f>
        <v>GFŘ</v>
      </c>
      <c r="F1856" s="181">
        <f t="shared" si="186"/>
        <v>7427</v>
      </c>
      <c r="G1856" s="181" t="str">
        <f>_xlfn.XLOOKUP(F1856,'Číselník II_stav 1. 7. 2026'!A:A,'Číselník II_stav 1. 7. 2026'!B:B,"nenalezeno",0)</f>
        <v>GFŘ</v>
      </c>
      <c r="H1856" s="181">
        <f t="shared" si="187"/>
        <v>742720</v>
      </c>
      <c r="I1856" s="181">
        <f t="shared" si="188"/>
        <v>20290</v>
      </c>
      <c r="J1856" s="193" t="str">
        <f>_xlfn.XLOOKUP(B1856,'GFŘ_stav 1. 1. 2026'!$E$4:$E$158,'GFŘ_stav 1. 1. 2026'!$A$4:$A$158,"nenalezeno",0)</f>
        <v>Generální ředitel</v>
      </c>
      <c r="K1856" s="193" t="s">
        <v>365</v>
      </c>
      <c r="L1856" s="193" t="str">
        <f>_xlfn.XLOOKUP(B1856,'GFŘ_stav 1. 1. 2026'!$E$4:$E$158,'GFŘ_stav 1. 1. 2026'!$B$4:$B$158,"nenalezeno",0)</f>
        <v>Sekce personální</v>
      </c>
      <c r="M1856" s="193" t="str">
        <f>_xlfn.XLOOKUP(B1856,'GFŘ_stav 1. 1. 2026'!$E$4:$E$158,'GFŘ_stav 1. 1. 2026'!$C$4:$C$158,"nenalezeno",0)</f>
        <v>Odbor personálních agend</v>
      </c>
      <c r="N1856" s="193" t="str">
        <f>_xlfn.XLOOKUP(B1856,'GFŘ_stav 1. 1. 2026'!$E$4:$E$158,'GFŘ_stav 1. 1. 2026'!$D$4:$D$158,"nenalezeno",0)</f>
        <v>Oddělení personální v Hradci Králové</v>
      </c>
      <c r="O1856" s="181"/>
    </row>
    <row r="1857" spans="1:15" x14ac:dyDescent="0.25">
      <c r="A1857" s="233"/>
      <c r="B1857" s="114">
        <v>743020290</v>
      </c>
      <c r="C1857" s="115" t="s">
        <v>2261</v>
      </c>
      <c r="D1857" s="181">
        <f t="shared" si="185"/>
        <v>74</v>
      </c>
      <c r="E1857" s="181" t="str">
        <f>_xlfn.XLOOKUP(D1857,Číselník!A:A,Číselník!B:B,"nenalezeno",0)</f>
        <v>GFŘ</v>
      </c>
      <c r="F1857" s="181">
        <f t="shared" si="186"/>
        <v>7430</v>
      </c>
      <c r="G1857" s="181" t="str">
        <f>_xlfn.XLOOKUP(F1857,'Číselník II_stav 1. 7. 2026'!A:A,'Číselník II_stav 1. 7. 2026'!B:B,"nenalezeno",0)</f>
        <v>GFŘ</v>
      </c>
      <c r="H1857" s="181">
        <f t="shared" si="187"/>
        <v>743020</v>
      </c>
      <c r="I1857" s="181">
        <f t="shared" si="188"/>
        <v>20290</v>
      </c>
      <c r="J1857" s="193" t="str">
        <f>_xlfn.XLOOKUP(B1857,'GFŘ_stav 1. 1. 2026'!$E$4:$E$158,'GFŘ_stav 1. 1. 2026'!$A$4:$A$158,"nenalezeno",0)</f>
        <v>Generální ředitel</v>
      </c>
      <c r="K1857" s="193" t="s">
        <v>365</v>
      </c>
      <c r="L1857" s="193" t="str">
        <f>_xlfn.XLOOKUP(B1857,'GFŘ_stav 1. 1. 2026'!$E$4:$E$158,'GFŘ_stav 1. 1. 2026'!$B$4:$B$158,"nenalezeno",0)</f>
        <v>Sekce personální</v>
      </c>
      <c r="M1857" s="193" t="str">
        <f>_xlfn.XLOOKUP(B1857,'GFŘ_stav 1. 1. 2026'!$E$4:$E$158,'GFŘ_stav 1. 1. 2026'!$C$4:$C$158,"nenalezeno",0)</f>
        <v>Odbor personálních agend</v>
      </c>
      <c r="N1857" s="193" t="str">
        <f>_xlfn.XLOOKUP(B1857,'GFŘ_stav 1. 1. 2026'!$E$4:$E$158,'GFŘ_stav 1. 1. 2026'!$D$4:$D$158,"nenalezeno",0)</f>
        <v>Oddělení personální v Brně</v>
      </c>
      <c r="O1857" s="181"/>
    </row>
    <row r="1858" spans="1:15" x14ac:dyDescent="0.25">
      <c r="A1858" s="233"/>
      <c r="B1858" s="114">
        <v>743220290</v>
      </c>
      <c r="C1858" s="115" t="s">
        <v>2262</v>
      </c>
      <c r="D1858" s="181">
        <f t="shared" si="185"/>
        <v>74</v>
      </c>
      <c r="E1858" s="181" t="str">
        <f>_xlfn.XLOOKUP(D1858,Číselník!A:A,Číselník!B:B,"nenalezeno",0)</f>
        <v>GFŘ</v>
      </c>
      <c r="F1858" s="181">
        <f t="shared" si="186"/>
        <v>7432</v>
      </c>
      <c r="G1858" s="181" t="str">
        <f>_xlfn.XLOOKUP(F1858,'Číselník II_stav 1. 7. 2026'!A:A,'Číselník II_stav 1. 7. 2026'!B:B,"nenalezeno",0)</f>
        <v>GFŘ</v>
      </c>
      <c r="H1858" s="181">
        <f t="shared" si="187"/>
        <v>743220</v>
      </c>
      <c r="I1858" s="181">
        <f t="shared" si="188"/>
        <v>20290</v>
      </c>
      <c r="J1858" s="193" t="str">
        <f>_xlfn.XLOOKUP(B1858,'GFŘ_stav 1. 1. 2026'!$E$4:$E$158,'GFŘ_stav 1. 1. 2026'!$A$4:$A$158,"nenalezeno",0)</f>
        <v>Generální ředitel</v>
      </c>
      <c r="K1858" s="193" t="s">
        <v>365</v>
      </c>
      <c r="L1858" s="193" t="str">
        <f>_xlfn.XLOOKUP(B1858,'GFŘ_stav 1. 1. 2026'!$E$4:$E$158,'GFŘ_stav 1. 1. 2026'!$B$4:$B$158,"nenalezeno",0)</f>
        <v>Sekce personální</v>
      </c>
      <c r="M1858" s="193" t="str">
        <f>_xlfn.XLOOKUP(B1858,'GFŘ_stav 1. 1. 2026'!$E$4:$E$158,'GFŘ_stav 1. 1. 2026'!$C$4:$C$158,"nenalezeno",0)</f>
        <v>Odbor personálních agend</v>
      </c>
      <c r="N1858" s="193" t="str">
        <f>_xlfn.XLOOKUP(B1858,'GFŘ_stav 1. 1. 2026'!$E$4:$E$158,'GFŘ_stav 1. 1. 2026'!$D$4:$D$158,"nenalezeno",0)</f>
        <v>Oddělení personální v Ostravě</v>
      </c>
      <c r="O1858" s="181"/>
    </row>
    <row r="1859" spans="1:15" x14ac:dyDescent="0.25">
      <c r="A1859" s="233"/>
      <c r="B1859" s="114">
        <v>740050050</v>
      </c>
      <c r="C1859" s="115" t="s">
        <v>2263</v>
      </c>
      <c r="D1859" s="181">
        <f t="shared" si="185"/>
        <v>74</v>
      </c>
      <c r="E1859" s="181" t="str">
        <f>_xlfn.XLOOKUP(D1859,Číselník!A:A,Číselník!B:B,"nenalezeno",0)</f>
        <v>GFŘ</v>
      </c>
      <c r="F1859" s="181">
        <f t="shared" si="186"/>
        <v>7400</v>
      </c>
      <c r="G1859" s="181" t="str">
        <f>_xlfn.XLOOKUP(F1859,'Číselník II_stav 1. 7. 2026'!A:A,'Číselník II_stav 1. 7. 2026'!B:B,"nenalezeno",0)</f>
        <v>GFŘ</v>
      </c>
      <c r="H1859" s="181">
        <f t="shared" si="187"/>
        <v>740050</v>
      </c>
      <c r="I1859" s="181">
        <f t="shared" si="188"/>
        <v>50050</v>
      </c>
      <c r="J1859" s="193" t="str">
        <f>_xlfn.XLOOKUP(B1859,'GFŘ_stav 1. 1. 2026'!$E$4:$E$158,'GFŘ_stav 1. 1. 2026'!$A$4:$A$158,"nenalezeno",0)</f>
        <v>Generální ředitel</v>
      </c>
      <c r="K1859" s="193" t="s">
        <v>365</v>
      </c>
      <c r="L1859" s="193" t="str">
        <f>_xlfn.XLOOKUP(B1859,'GFŘ_stav 1. 1. 2026'!$E$4:$E$158,'GFŘ_stav 1. 1. 2026'!$B$4:$B$158,"nenalezeno",0)</f>
        <v>Sekce personální</v>
      </c>
      <c r="M1859" s="193" t="str">
        <f>_xlfn.XLOOKUP(B1859,'GFŘ_stav 1. 1. 2026'!$E$4:$E$158,'GFŘ_stav 1. 1. 2026'!$C$4:$C$158,"nenalezeno",0)</f>
        <v>Odbor vzdělávání</v>
      </c>
      <c r="N1859" s="193"/>
      <c r="O1859" s="181"/>
    </row>
    <row r="1860" spans="1:15" x14ac:dyDescent="0.25">
      <c r="A1860" s="233"/>
      <c r="B1860" s="114">
        <v>740050182</v>
      </c>
      <c r="C1860" s="115" t="s">
        <v>2264</v>
      </c>
      <c r="D1860" s="181">
        <f t="shared" si="185"/>
        <v>74</v>
      </c>
      <c r="E1860" s="181" t="str">
        <f>_xlfn.XLOOKUP(D1860,Číselník!A:A,Číselník!B:B,"nenalezeno",0)</f>
        <v>GFŘ</v>
      </c>
      <c r="F1860" s="181">
        <f t="shared" si="186"/>
        <v>7400</v>
      </c>
      <c r="G1860" s="181" t="str">
        <f>_xlfn.XLOOKUP(F1860,'Číselník II_stav 1. 7. 2026'!A:A,'Číselník II_stav 1. 7. 2026'!B:B,"nenalezeno",0)</f>
        <v>GFŘ</v>
      </c>
      <c r="H1860" s="181">
        <f t="shared" si="187"/>
        <v>740050</v>
      </c>
      <c r="I1860" s="181">
        <f t="shared" si="188"/>
        <v>50182</v>
      </c>
      <c r="J1860" s="193" t="str">
        <f>_xlfn.XLOOKUP(B1860,'GFŘ_stav 1. 1. 2026'!$E$4:$E$158,'GFŘ_stav 1. 1. 2026'!$A$4:$A$158,"nenalezeno",0)</f>
        <v>Generální ředitel</v>
      </c>
      <c r="K1860" s="193" t="s">
        <v>365</v>
      </c>
      <c r="L1860" s="193" t="str">
        <f>_xlfn.XLOOKUP(B1860,'GFŘ_stav 1. 1. 2026'!$E$4:$E$158,'GFŘ_stav 1. 1. 2026'!$B$4:$B$158,"nenalezeno",0)</f>
        <v>Sekce personální</v>
      </c>
      <c r="M1860" s="193" t="str">
        <f>_xlfn.XLOOKUP(B1860,'GFŘ_stav 1. 1. 2026'!$E$4:$E$158,'GFŘ_stav 1. 1. 2026'!$C$4:$C$158,"nenalezeno",0)</f>
        <v>Odbor vzdělávání</v>
      </c>
      <c r="N1860" s="193" t="str">
        <f>_xlfn.XLOOKUP(B1860,'GFŘ_stav 1. 1. 2026'!$E$4:$E$158,'GFŘ_stav 1. 1. 2026'!$D$4:$D$158,"nenalezeno",0)</f>
        <v>Oddělení vzdělávání</v>
      </c>
      <c r="O1860" s="181"/>
    </row>
    <row r="1861" spans="1:15" ht="15.75" thickBot="1" x14ac:dyDescent="0.3">
      <c r="A1861" s="233"/>
      <c r="B1861" s="189">
        <v>740050183</v>
      </c>
      <c r="C1861" s="190" t="s">
        <v>2265</v>
      </c>
      <c r="D1861" s="181">
        <f t="shared" si="185"/>
        <v>74</v>
      </c>
      <c r="E1861" s="181" t="str">
        <f>_xlfn.XLOOKUP(D1861,Číselník!A:A,Číselník!B:B,"nenalezeno",0)</f>
        <v>GFŘ</v>
      </c>
      <c r="F1861" s="181">
        <f t="shared" si="186"/>
        <v>7400</v>
      </c>
      <c r="G1861" s="181" t="str">
        <f>_xlfn.XLOOKUP(F1861,'Číselník II_stav 1. 7. 2026'!A:A,'Číselník II_stav 1. 7. 2026'!B:B,"nenalezeno",0)</f>
        <v>GFŘ</v>
      </c>
      <c r="H1861" s="181">
        <f t="shared" si="187"/>
        <v>740050</v>
      </c>
      <c r="I1861" s="181">
        <f t="shared" si="188"/>
        <v>50183</v>
      </c>
      <c r="J1861" s="193" t="str">
        <f>_xlfn.XLOOKUP(B1861,'GFŘ_stav 1. 1. 2026'!$E$4:$E$158,'GFŘ_stav 1. 1. 2026'!$A$4:$A$158,"nenalezeno",0)</f>
        <v>Generální ředitel</v>
      </c>
      <c r="K1861" s="193" t="s">
        <v>365</v>
      </c>
      <c r="L1861" s="193" t="str">
        <f>_xlfn.XLOOKUP(B1861,'GFŘ_stav 1. 1. 2026'!$E$4:$E$158,'GFŘ_stav 1. 1. 2026'!$B$4:$B$158,"nenalezeno",0)</f>
        <v>Sekce personální</v>
      </c>
      <c r="M1861" s="193" t="str">
        <f>_xlfn.XLOOKUP(B1861,'GFŘ_stav 1. 1. 2026'!$E$4:$E$158,'GFŘ_stav 1. 1. 2026'!$C$4:$C$158,"nenalezeno",0)</f>
        <v>Odbor vzdělávání</v>
      </c>
      <c r="N1861" s="193" t="str">
        <f>_xlfn.XLOOKUP(B1861,'GFŘ_stav 1. 1. 2026'!$E$4:$E$158,'GFŘ_stav 1. 1. 2026'!$D$4:$D$158,"nenalezeno",0)</f>
        <v>Oddělení realizace vzdělávání</v>
      </c>
      <c r="O1861" s="181"/>
    </row>
    <row r="1862" spans="1:15" s="72" customFormat="1" x14ac:dyDescent="0.25">
      <c r="A1862" s="233"/>
      <c r="B1862" s="185">
        <v>750000040</v>
      </c>
      <c r="C1862" s="186" t="s">
        <v>2266</v>
      </c>
      <c r="D1862" s="181">
        <f t="shared" si="185"/>
        <v>75</v>
      </c>
      <c r="E1862" s="181" t="str">
        <f>_xlfn.XLOOKUP(D1862,Číselník!A:A,Číselník!B:B,"nenalezeno",0)</f>
        <v>GFŘ</v>
      </c>
      <c r="F1862" s="181">
        <f t="shared" si="186"/>
        <v>7500</v>
      </c>
      <c r="G1862" s="181" t="str">
        <f>_xlfn.XLOOKUP(F1862,'Číselník II_stav 1. 7. 2026'!A:A,'Číselník II_stav 1. 7. 2026'!B:B,"nenalezeno",0)</f>
        <v>GFŘ</v>
      </c>
      <c r="H1862" s="181">
        <f t="shared" si="187"/>
        <v>750000</v>
      </c>
      <c r="I1862" s="181">
        <f t="shared" si="188"/>
        <v>40</v>
      </c>
      <c r="J1862" s="193" t="str">
        <f>_xlfn.XLOOKUP(B1862,'GFŘ_stav 1. 1. 2026'!$E$4:$E$158,'GFŘ_stav 1. 1. 2026'!$A$4:$A$158,"nenalezeno",0)</f>
        <v>Generální ředitel</v>
      </c>
      <c r="K1862" s="193" t="s">
        <v>52</v>
      </c>
      <c r="L1862" s="193" t="str">
        <f>_xlfn.XLOOKUP(B1862,'GFŘ_stav 1. 1. 2026'!$E$4:$E$158,'GFŘ_stav 1. 1. 2026'!$B$4:$B$158,"nenalezeno",0)</f>
        <v>Sekce řízení úřadu</v>
      </c>
      <c r="M1862" s="193"/>
      <c r="N1862" s="193"/>
      <c r="O1862" s="193"/>
    </row>
    <row r="1863" spans="1:15" x14ac:dyDescent="0.25">
      <c r="A1863" s="233"/>
      <c r="B1863" s="114">
        <v>750000076</v>
      </c>
      <c r="C1863" s="115" t="s">
        <v>2267</v>
      </c>
      <c r="D1863" s="181">
        <f t="shared" si="185"/>
        <v>75</v>
      </c>
      <c r="E1863" s="181" t="str">
        <f>_xlfn.XLOOKUP(D1863,Číselník!A:A,Číselník!B:B,"nenalezeno",0)</f>
        <v>GFŘ</v>
      </c>
      <c r="F1863" s="181">
        <f t="shared" si="186"/>
        <v>7500</v>
      </c>
      <c r="G1863" s="181" t="str">
        <f>_xlfn.XLOOKUP(F1863,'Číselník II_stav 1. 7. 2026'!A:A,'Číselník II_stav 1. 7. 2026'!B:B,"nenalezeno",0)</f>
        <v>GFŘ</v>
      </c>
      <c r="H1863" s="181">
        <f t="shared" si="187"/>
        <v>750000</v>
      </c>
      <c r="I1863" s="181">
        <f t="shared" si="188"/>
        <v>76</v>
      </c>
      <c r="J1863" s="193" t="str">
        <f>_xlfn.XLOOKUP(B1863,'GFŘ_stav 1. 1. 2026'!$E$4:$E$158,'GFŘ_stav 1. 1. 2026'!$A$4:$A$158,"nenalezeno",0)</f>
        <v>Generální ředitel</v>
      </c>
      <c r="K1863" s="193" t="s">
        <v>52</v>
      </c>
      <c r="L1863" s="193" t="str">
        <f>_xlfn.XLOOKUP(B1863,'GFŘ_stav 1. 1. 2026'!$E$4:$E$158,'GFŘ_stav 1. 1. 2026'!$B$4:$B$158,"nenalezeno",0)</f>
        <v>Sekce řízení úřadu</v>
      </c>
      <c r="M1863" s="193" t="str">
        <f>_xlfn.XLOOKUP(B1863,'GFŘ_stav 1. 1. 2026'!$E$4:$E$158,'GFŘ_stav 1. 1. 2026'!$C$4:$C$158,"nenalezeno",0)</f>
        <v>Oddělení vnitřní kontroly</v>
      </c>
      <c r="N1863" s="193"/>
      <c r="O1863" s="181"/>
    </row>
    <row r="1864" spans="1:15" x14ac:dyDescent="0.25">
      <c r="A1864" s="233"/>
      <c r="B1864" s="114">
        <v>750010050</v>
      </c>
      <c r="C1864" s="115" t="s">
        <v>2268</v>
      </c>
      <c r="D1864" s="181">
        <f t="shared" si="185"/>
        <v>75</v>
      </c>
      <c r="E1864" s="181" t="str">
        <f>_xlfn.XLOOKUP(D1864,Číselník!A:A,Číselník!B:B,"nenalezeno",0)</f>
        <v>GFŘ</v>
      </c>
      <c r="F1864" s="181">
        <f t="shared" si="186"/>
        <v>7500</v>
      </c>
      <c r="G1864" s="181" t="str">
        <f>_xlfn.XLOOKUP(F1864,'Číselník II_stav 1. 7. 2026'!A:A,'Číselník II_stav 1. 7. 2026'!B:B,"nenalezeno",0)</f>
        <v>GFŘ</v>
      </c>
      <c r="H1864" s="181">
        <f t="shared" si="187"/>
        <v>750010</v>
      </c>
      <c r="I1864" s="181">
        <f t="shared" si="188"/>
        <v>10050</v>
      </c>
      <c r="J1864" s="193" t="str">
        <f>_xlfn.XLOOKUP(B1864,'GFŘ_stav 1. 1. 2026'!$E$4:$E$158,'GFŘ_stav 1. 1. 2026'!$A$4:$A$158,"nenalezeno",0)</f>
        <v>Generální ředitel</v>
      </c>
      <c r="K1864" s="193" t="s">
        <v>52</v>
      </c>
      <c r="L1864" s="193" t="str">
        <f>_xlfn.XLOOKUP(B1864,'GFŘ_stav 1. 1. 2026'!$E$4:$E$158,'GFŘ_stav 1. 1. 2026'!$B$4:$B$158,"nenalezeno",0)</f>
        <v>Sekce řízení úřadu</v>
      </c>
      <c r="M1864" s="193" t="str">
        <f>_xlfn.XLOOKUP(B1864,'GFŘ_stav 1. 1. 2026'!$E$4:$E$158,'GFŘ_stav 1. 1. 2026'!$C$4:$C$158,"nenalezeno",0)</f>
        <v>Odbor podpory řízení</v>
      </c>
      <c r="N1864" s="193"/>
      <c r="O1864" s="181"/>
    </row>
    <row r="1865" spans="1:15" x14ac:dyDescent="0.25">
      <c r="A1865" s="233"/>
      <c r="B1865" s="114">
        <v>750010168</v>
      </c>
      <c r="C1865" s="115" t="s">
        <v>2269</v>
      </c>
      <c r="D1865" s="181">
        <f t="shared" si="185"/>
        <v>75</v>
      </c>
      <c r="E1865" s="181" t="str">
        <f>_xlfn.XLOOKUP(D1865,Číselník!A:A,Číselník!B:B,"nenalezeno",0)</f>
        <v>GFŘ</v>
      </c>
      <c r="F1865" s="181">
        <f t="shared" si="186"/>
        <v>7500</v>
      </c>
      <c r="G1865" s="181" t="str">
        <f>_xlfn.XLOOKUP(F1865,'Číselník II_stav 1. 7. 2026'!A:A,'Číselník II_stav 1. 7. 2026'!B:B,"nenalezeno",0)</f>
        <v>GFŘ</v>
      </c>
      <c r="H1865" s="181">
        <f t="shared" si="187"/>
        <v>750010</v>
      </c>
      <c r="I1865" s="181">
        <f t="shared" si="188"/>
        <v>10168</v>
      </c>
      <c r="J1865" s="193" t="str">
        <f>_xlfn.XLOOKUP(B1865,'GFŘ_stav 1. 1. 2026'!$E$4:$E$158,'GFŘ_stav 1. 1. 2026'!$A$4:$A$158,"nenalezeno",0)</f>
        <v>Generální ředitel</v>
      </c>
      <c r="K1865" s="193" t="s">
        <v>52</v>
      </c>
      <c r="L1865" s="193" t="str">
        <f>_xlfn.XLOOKUP(B1865,'GFŘ_stav 1. 1. 2026'!$E$4:$E$158,'GFŘ_stav 1. 1. 2026'!$B$4:$B$158,"nenalezeno",0)</f>
        <v>Sekce řízení úřadu</v>
      </c>
      <c r="M1865" s="193" t="str">
        <f>_xlfn.XLOOKUP(B1865,'GFŘ_stav 1. 1. 2026'!$E$4:$E$158,'GFŘ_stav 1. 1. 2026'!$C$4:$C$158,"nenalezeno",0)</f>
        <v>Odbor podpory řízení</v>
      </c>
      <c r="N1865" s="193" t="str">
        <f>_xlfn.XLOOKUP(B1865,'GFŘ_stav 1. 1. 2026'!$E$4:$E$158,'GFŘ_stav 1. 1. 2026'!$D$4:$D$158,"nenalezeno",0)</f>
        <v>Oddělení svodných analýz a interních aktů řízení</v>
      </c>
      <c r="O1865" s="181"/>
    </row>
    <row r="1866" spans="1:15" x14ac:dyDescent="0.25">
      <c r="A1866" s="233"/>
      <c r="B1866" s="114">
        <v>750010172</v>
      </c>
      <c r="C1866" s="187" t="s">
        <v>2270</v>
      </c>
      <c r="D1866" s="181">
        <f t="shared" si="185"/>
        <v>75</v>
      </c>
      <c r="E1866" s="181" t="str">
        <f>_xlfn.XLOOKUP(D1866,Číselník!A:A,Číselník!B:B,"nenalezeno",0)</f>
        <v>GFŘ</v>
      </c>
      <c r="F1866" s="181">
        <f t="shared" si="186"/>
        <v>7500</v>
      </c>
      <c r="G1866" s="181" t="str">
        <f>_xlfn.XLOOKUP(F1866,'Číselník II_stav 1. 7. 2026'!A:A,'Číselník II_stav 1. 7. 2026'!B:B,"nenalezeno",0)</f>
        <v>GFŘ</v>
      </c>
      <c r="H1866" s="181">
        <f t="shared" si="187"/>
        <v>750010</v>
      </c>
      <c r="I1866" s="181">
        <f t="shared" si="188"/>
        <v>10172</v>
      </c>
      <c r="J1866" s="193" t="str">
        <f>_xlfn.XLOOKUP(B1866,'GFŘ_stav 1. 1. 2026'!$E$4:$E$158,'GFŘ_stav 1. 1. 2026'!$A$4:$A$158,"nenalezeno",0)</f>
        <v>Generální ředitel</v>
      </c>
      <c r="K1866" s="193" t="s">
        <v>52</v>
      </c>
      <c r="L1866" s="193" t="str">
        <f>_xlfn.XLOOKUP(B1866,'GFŘ_stav 1. 1. 2026'!$E$4:$E$158,'GFŘ_stav 1. 1. 2026'!$B$4:$B$158,"nenalezeno",0)</f>
        <v>Sekce řízení úřadu</v>
      </c>
      <c r="M1866" s="193" t="str">
        <f>_xlfn.XLOOKUP(B1866,'GFŘ_stav 1. 1. 2026'!$E$4:$E$158,'GFŘ_stav 1. 1. 2026'!$C$4:$C$158,"nenalezeno",0)</f>
        <v>Odbor podpory řízení</v>
      </c>
      <c r="N1866" s="193" t="str">
        <f>_xlfn.XLOOKUP(B1866,'GFŘ_stav 1. 1. 2026'!$E$4:$E$158,'GFŘ_stav 1. 1. 2026'!$D$4:$D$158,"nenalezeno",0)</f>
        <v>Oddělení provozního zabezpečení</v>
      </c>
      <c r="O1866" s="181"/>
    </row>
    <row r="1867" spans="1:15" x14ac:dyDescent="0.25">
      <c r="A1867" s="233"/>
      <c r="B1867" s="114">
        <v>750010163</v>
      </c>
      <c r="C1867" s="187" t="s">
        <v>2320</v>
      </c>
      <c r="D1867" s="181">
        <f t="shared" si="185"/>
        <v>75</v>
      </c>
      <c r="E1867" s="181" t="str">
        <f>_xlfn.XLOOKUP(D1867,Číselník!A:A,Číselník!B:B,"nenalezeno",0)</f>
        <v>GFŘ</v>
      </c>
      <c r="F1867" s="181">
        <f t="shared" si="186"/>
        <v>7500</v>
      </c>
      <c r="G1867" s="181" t="str">
        <f>_xlfn.XLOOKUP(F1867,'Číselník II_stav 1. 7. 2026'!A:A,'Číselník II_stav 1. 7. 2026'!B:B,"nenalezeno",0)</f>
        <v>GFŘ</v>
      </c>
      <c r="H1867" s="181">
        <f t="shared" si="187"/>
        <v>750010</v>
      </c>
      <c r="I1867" s="181">
        <f t="shared" si="188"/>
        <v>10163</v>
      </c>
      <c r="J1867" s="193" t="str">
        <f>_xlfn.XLOOKUP(B1867,'GFŘ_stav 1. 1. 2026'!$E$4:$E$158,'GFŘ_stav 1. 1. 2026'!$A$4:$A$158,"nenalezeno",0)</f>
        <v>Generální ředitel</v>
      </c>
      <c r="K1867" s="193" t="s">
        <v>52</v>
      </c>
      <c r="L1867" s="193" t="str">
        <f>_xlfn.XLOOKUP(B1867,'GFŘ_stav 1. 1. 2026'!$E$4:$E$158,'GFŘ_stav 1. 1. 2026'!$B$4:$B$158,"nenalezeno",0)</f>
        <v>Sekce řízení úřadu</v>
      </c>
      <c r="M1867" s="193" t="str">
        <f>_xlfn.XLOOKUP(B1867,'GFŘ_stav 1. 1. 2026'!$E$4:$E$158,'GFŘ_stav 1. 1. 2026'!$C$4:$C$158,"nenalezeno",0)</f>
        <v>Odbor podpory řízení</v>
      </c>
      <c r="N1867" s="193" t="str">
        <f>_xlfn.XLOOKUP(B1867,'GFŘ_stav 1. 1. 2026'!$E$4:$E$158,'GFŘ_stav 1. 1. 2026'!$D$4:$D$158,"nenalezeno",0)</f>
        <v>Oddělení podatelny a výpravny</v>
      </c>
      <c r="O1867" s="181"/>
    </row>
    <row r="1868" spans="1:15" x14ac:dyDescent="0.25">
      <c r="A1868" s="233"/>
      <c r="B1868" s="194">
        <v>750010173</v>
      </c>
      <c r="C1868" s="203" t="s">
        <v>2406</v>
      </c>
      <c r="D1868" s="181">
        <f t="shared" si="185"/>
        <v>75</v>
      </c>
      <c r="E1868" s="181" t="str">
        <f>_xlfn.XLOOKUP(D1868,Číselník!A:A,Číselník!B:B,"nenalezeno",0)</f>
        <v>GFŘ</v>
      </c>
      <c r="F1868" s="181">
        <f t="shared" ref="F1868" si="189">VALUE(MID(B1868,1,4))</f>
        <v>7500</v>
      </c>
      <c r="G1868" s="181" t="str">
        <f>_xlfn.XLOOKUP(F1868,'Číselník II_stav 1. 7. 2026'!A:A,'Číselník II_stav 1. 7. 2026'!B:B,"nenalezeno",0)</f>
        <v>GFŘ</v>
      </c>
      <c r="H1868" s="181">
        <f t="shared" ref="H1868" si="190">VALUE(MID(B1868,1,6))</f>
        <v>750010</v>
      </c>
      <c r="I1868" s="181">
        <f t="shared" ref="I1868" si="191">VALUE(MID(B1868,5,8))</f>
        <v>10173</v>
      </c>
      <c r="J1868" s="193" t="str">
        <f>_xlfn.XLOOKUP(B1868,'GFŘ_stav 1. 1. 2026'!$E$4:$E$158,'GFŘ_stav 1. 1. 2026'!$A$4:$A$158,"nenalezeno",0)</f>
        <v>Generální ředitel</v>
      </c>
      <c r="K1868" s="193" t="s">
        <v>52</v>
      </c>
      <c r="L1868" s="193" t="str">
        <f>_xlfn.XLOOKUP(B1868,'GFŘ_stav 1. 1. 2026'!$E$4:$E$158,'GFŘ_stav 1. 1. 2026'!$B$4:$B$158,"nenalezeno",0)</f>
        <v>Sekce řízení úřadu</v>
      </c>
      <c r="M1868" s="193" t="str">
        <f>_xlfn.XLOOKUP(B1868,'GFŘ_stav 1. 1. 2026'!$E$4:$E$158,'GFŘ_stav 1. 1. 2026'!$C$4:$C$158,"nenalezeno",0)</f>
        <v>Odbor podpory řízení</v>
      </c>
      <c r="N1868" s="193" t="str">
        <f>_xlfn.XLOOKUP(B1868,'GFŘ_stav 1. 1. 2026'!$E$4:$E$158,'GFŘ_stav 1. 1. 2026'!$D$4:$D$158,"nenalezeno",0)</f>
        <v>Oddělení archivnictví a spisové služby</v>
      </c>
      <c r="O1868" s="181"/>
    </row>
    <row r="1869" spans="1:15" x14ac:dyDescent="0.25">
      <c r="A1869" s="233"/>
      <c r="B1869" s="114">
        <v>750040050</v>
      </c>
      <c r="C1869" s="187" t="s">
        <v>2271</v>
      </c>
      <c r="D1869" s="181">
        <f t="shared" si="185"/>
        <v>75</v>
      </c>
      <c r="E1869" s="181" t="str">
        <f>_xlfn.XLOOKUP(D1869,Číselník!A:A,Číselník!B:B,"nenalezeno",0)</f>
        <v>GFŘ</v>
      </c>
      <c r="F1869" s="181">
        <f t="shared" si="186"/>
        <v>7500</v>
      </c>
      <c r="G1869" s="181" t="str">
        <f>_xlfn.XLOOKUP(F1869,'Číselník II_stav 1. 7. 2026'!A:A,'Číselník II_stav 1. 7. 2026'!B:B,"nenalezeno",0)</f>
        <v>GFŘ</v>
      </c>
      <c r="H1869" s="181">
        <f t="shared" si="187"/>
        <v>750040</v>
      </c>
      <c r="I1869" s="181">
        <f t="shared" si="188"/>
        <v>40050</v>
      </c>
      <c r="J1869" s="193" t="str">
        <f>_xlfn.XLOOKUP(B1869,'GFŘ_stav 1. 1. 2026'!$E$4:$E$158,'GFŘ_stav 1. 1. 2026'!$A$4:$A$158,"nenalezeno",0)</f>
        <v>Generální ředitel</v>
      </c>
      <c r="K1869" s="193" t="s">
        <v>52</v>
      </c>
      <c r="L1869" s="193" t="str">
        <f>_xlfn.XLOOKUP(B1869,'GFŘ_stav 1. 1. 2026'!$E$4:$E$158,'GFŘ_stav 1. 1. 2026'!$B$4:$B$158,"nenalezeno",0)</f>
        <v>Sekce řízení úřadu</v>
      </c>
      <c r="M1869" s="193" t="str">
        <f>_xlfn.XLOOKUP(B1869,'GFŘ_stav 1. 1. 2026'!$E$4:$E$158,'GFŘ_stav 1. 1. 2026'!$C$4:$C$158,"nenalezeno",0)</f>
        <v>Odbor bezpečnosti</v>
      </c>
      <c r="N1869" s="193"/>
      <c r="O1869" s="181"/>
    </row>
    <row r="1870" spans="1:15" x14ac:dyDescent="0.25">
      <c r="A1870" s="233"/>
      <c r="B1870" s="114">
        <v>750040072</v>
      </c>
      <c r="C1870" s="115" t="s">
        <v>2272</v>
      </c>
      <c r="D1870" s="181">
        <f t="shared" si="185"/>
        <v>75</v>
      </c>
      <c r="E1870" s="181" t="str">
        <f>_xlfn.XLOOKUP(D1870,Číselník!A:A,Číselník!B:B,"nenalezeno",0)</f>
        <v>GFŘ</v>
      </c>
      <c r="F1870" s="181">
        <f t="shared" si="186"/>
        <v>7500</v>
      </c>
      <c r="G1870" s="181" t="str">
        <f>_xlfn.XLOOKUP(F1870,'Číselník II_stav 1. 7. 2026'!A:A,'Číselník II_stav 1. 7. 2026'!B:B,"nenalezeno",0)</f>
        <v>GFŘ</v>
      </c>
      <c r="H1870" s="181">
        <f t="shared" si="187"/>
        <v>750040</v>
      </c>
      <c r="I1870" s="181">
        <f t="shared" si="188"/>
        <v>40072</v>
      </c>
      <c r="J1870" s="193" t="str">
        <f>_xlfn.XLOOKUP(B1870,'GFŘ_stav 1. 1. 2026'!$E$4:$E$158,'GFŘ_stav 1. 1. 2026'!$A$4:$A$158,"nenalezeno",0)</f>
        <v>Generální ředitel</v>
      </c>
      <c r="K1870" s="193" t="s">
        <v>52</v>
      </c>
      <c r="L1870" s="193" t="str">
        <f>_xlfn.XLOOKUP(B1870,'GFŘ_stav 1. 1. 2026'!$E$4:$E$158,'GFŘ_stav 1. 1. 2026'!$B$4:$B$158,"nenalezeno",0)</f>
        <v>Sekce řízení úřadu</v>
      </c>
      <c r="M1870" s="193" t="str">
        <f>_xlfn.XLOOKUP(B1870,'GFŘ_stav 1. 1. 2026'!$E$4:$E$158,'GFŘ_stav 1. 1. 2026'!$C$4:$C$158,"nenalezeno",0)</f>
        <v>Odbor bezpečnosti</v>
      </c>
      <c r="N1870" s="193" t="str">
        <f>_xlfn.XLOOKUP(B1870,'GFŘ_stav 1. 1. 2026'!$E$4:$E$158,'GFŘ_stav 1. 1. 2026'!$D$4:$D$158,"nenalezeno",0)</f>
        <v>Oddělení bezpečnosti a krizového řízení</v>
      </c>
      <c r="O1870" s="181"/>
    </row>
    <row r="1871" spans="1:15" ht="15.75" thickBot="1" x14ac:dyDescent="0.3">
      <c r="A1871" s="233"/>
      <c r="B1871" s="194">
        <v>750040166</v>
      </c>
      <c r="C1871" s="203" t="s">
        <v>2338</v>
      </c>
      <c r="D1871" s="181">
        <f t="shared" si="185"/>
        <v>75</v>
      </c>
      <c r="E1871" s="181" t="str">
        <f>_xlfn.XLOOKUP(D1871,Číselník!A:A,Číselník!B:B,"nenalezeno",0)</f>
        <v>GFŘ</v>
      </c>
      <c r="F1871" s="181">
        <f t="shared" si="186"/>
        <v>7500</v>
      </c>
      <c r="G1871" s="181" t="str">
        <f>_xlfn.XLOOKUP(F1871,'Číselník II_stav 1. 7. 2026'!A:A,'Číselník II_stav 1. 7. 2026'!B:B,"nenalezeno",0)</f>
        <v>GFŘ</v>
      </c>
      <c r="H1871" s="181">
        <f t="shared" si="187"/>
        <v>750040</v>
      </c>
      <c r="I1871" s="181">
        <f t="shared" si="188"/>
        <v>40166</v>
      </c>
      <c r="J1871" s="193" t="str">
        <f>_xlfn.XLOOKUP(B1871,'GFŘ_stav 1. 1. 2026'!$E$4:$E$158,'GFŘ_stav 1. 1. 2026'!$A$4:$A$158,"nenalezeno",0)</f>
        <v>Generální ředitel</v>
      </c>
      <c r="K1871" s="193" t="s">
        <v>52</v>
      </c>
      <c r="L1871" s="193" t="str">
        <f>_xlfn.XLOOKUP(B1871,'GFŘ_stav 1. 1. 2026'!$E$4:$E$158,'GFŘ_stav 1. 1. 2026'!$B$4:$B$158,"nenalezeno",0)</f>
        <v>Sekce řízení úřadu</v>
      </c>
      <c r="M1871" s="193" t="str">
        <f>_xlfn.XLOOKUP(B1871,'GFŘ_stav 1. 1. 2026'!$E$4:$E$158,'GFŘ_stav 1. 1. 2026'!$C$4:$C$158,"nenalezeno",0)</f>
        <v>Odbor bezpečnosti</v>
      </c>
      <c r="N1871" s="193" t="str">
        <f>_xlfn.XLOOKUP(B1871,'GFŘ_stav 1. 1. 2026'!$E$4:$E$158,'GFŘ_stav 1. 1. 2026'!$D$4:$D$158,"nenalezeno",0)</f>
        <v>Oddělení BOZP a PO</v>
      </c>
      <c r="O1871" s="181"/>
    </row>
    <row r="1872" spans="1:15" s="72" customFormat="1" x14ac:dyDescent="0.25">
      <c r="A1872" s="233"/>
      <c r="B1872" s="185">
        <v>760000040</v>
      </c>
      <c r="C1872" s="186" t="s">
        <v>2273</v>
      </c>
      <c r="D1872" s="181">
        <f t="shared" si="185"/>
        <v>76</v>
      </c>
      <c r="E1872" s="181" t="str">
        <f>_xlfn.XLOOKUP(D1872,Číselník!A:A,Číselník!B:B,"nenalezeno",0)</f>
        <v>GFŘ</v>
      </c>
      <c r="F1872" s="181">
        <f t="shared" si="186"/>
        <v>7600</v>
      </c>
      <c r="G1872" s="181" t="str">
        <f>_xlfn.XLOOKUP(F1872,'Číselník II_stav 1. 7. 2026'!A:A,'Číselník II_stav 1. 7. 2026'!B:B,"nenalezeno",0)</f>
        <v>GFŘ</v>
      </c>
      <c r="H1872" s="181">
        <f t="shared" si="187"/>
        <v>760000</v>
      </c>
      <c r="I1872" s="181">
        <f t="shared" si="188"/>
        <v>40</v>
      </c>
      <c r="J1872" s="193" t="str">
        <f>_xlfn.XLOOKUP(B1872,'GFŘ_stav 1. 1. 2026'!$E$4:$E$158,'GFŘ_stav 1. 1. 2026'!$A$4:$A$158,"nenalezeno",0)</f>
        <v>Generální ředitel</v>
      </c>
      <c r="K1872" s="193" t="s">
        <v>392</v>
      </c>
      <c r="L1872" s="193" t="str">
        <f>_xlfn.XLOOKUP(B1872,'GFŘ_stav 1. 1. 2026'!$E$4:$E$158,'GFŘ_stav 1. 1. 2026'!$B$4:$B$158,"nenalezeno",0)</f>
        <v>Sekce kontroly a analýzy rizik</v>
      </c>
      <c r="M1872" s="193"/>
      <c r="N1872" s="193"/>
      <c r="O1872" s="193"/>
    </row>
    <row r="1873" spans="1:15" x14ac:dyDescent="0.25">
      <c r="A1873" s="233"/>
      <c r="B1873" s="114">
        <v>760010050</v>
      </c>
      <c r="C1873" s="115" t="s">
        <v>2274</v>
      </c>
      <c r="D1873" s="181">
        <f t="shared" si="185"/>
        <v>76</v>
      </c>
      <c r="E1873" s="181" t="str">
        <f>_xlfn.XLOOKUP(D1873,Číselník!A:A,Číselník!B:B,"nenalezeno",0)</f>
        <v>GFŘ</v>
      </c>
      <c r="F1873" s="181">
        <f t="shared" si="186"/>
        <v>7600</v>
      </c>
      <c r="G1873" s="181" t="str">
        <f>_xlfn.XLOOKUP(F1873,'Číselník II_stav 1. 7. 2026'!A:A,'Číselník II_stav 1. 7. 2026'!B:B,"nenalezeno",0)</f>
        <v>GFŘ</v>
      </c>
      <c r="H1873" s="181">
        <f t="shared" si="187"/>
        <v>760010</v>
      </c>
      <c r="I1873" s="181">
        <f t="shared" si="188"/>
        <v>10050</v>
      </c>
      <c r="J1873" s="193" t="str">
        <f>_xlfn.XLOOKUP(B1873,'GFŘ_stav 1. 1. 2026'!$E$4:$E$158,'GFŘ_stav 1. 1. 2026'!$A$4:$A$158,"nenalezeno",0)</f>
        <v>Generální ředitel</v>
      </c>
      <c r="K1873" s="193" t="s">
        <v>392</v>
      </c>
      <c r="L1873" s="193" t="str">
        <f>_xlfn.XLOOKUP(B1873,'GFŘ_stav 1. 1. 2026'!$E$4:$E$158,'GFŘ_stav 1. 1. 2026'!$B$4:$B$158,"nenalezeno",0)</f>
        <v>Sekce kontroly a analýzy rizik</v>
      </c>
      <c r="M1873" s="193" t="str">
        <f>_xlfn.XLOOKUP(B1873,'GFŘ_stav 1. 1. 2026'!$E$4:$E$158,'GFŘ_stav 1. 1. 2026'!$C$4:$C$158,"nenalezeno",0)</f>
        <v>Odbor kontrolní činnosti</v>
      </c>
      <c r="N1873" s="193"/>
      <c r="O1873" s="181"/>
    </row>
    <row r="1874" spans="1:15" x14ac:dyDescent="0.25">
      <c r="A1874" s="233"/>
      <c r="B1874" s="114">
        <v>760010082</v>
      </c>
      <c r="C1874" s="115" t="s">
        <v>2275</v>
      </c>
      <c r="D1874" s="181">
        <f t="shared" si="185"/>
        <v>76</v>
      </c>
      <c r="E1874" s="181" t="str">
        <f>_xlfn.XLOOKUP(D1874,Číselník!A:A,Číselník!B:B,"nenalezeno",0)</f>
        <v>GFŘ</v>
      </c>
      <c r="F1874" s="181">
        <f t="shared" si="186"/>
        <v>7600</v>
      </c>
      <c r="G1874" s="181" t="str">
        <f>_xlfn.XLOOKUP(F1874,'Číselník II_stav 1. 7. 2026'!A:A,'Číselník II_stav 1. 7. 2026'!B:B,"nenalezeno",0)</f>
        <v>GFŘ</v>
      </c>
      <c r="H1874" s="181">
        <f t="shared" si="187"/>
        <v>760010</v>
      </c>
      <c r="I1874" s="181">
        <f t="shared" si="188"/>
        <v>10082</v>
      </c>
      <c r="J1874" s="193" t="str">
        <f>_xlfn.XLOOKUP(B1874,'GFŘ_stav 1. 1. 2026'!$E$4:$E$158,'GFŘ_stav 1. 1. 2026'!$A$4:$A$158,"nenalezeno",0)</f>
        <v>Generální ředitel</v>
      </c>
      <c r="K1874" s="193" t="s">
        <v>392</v>
      </c>
      <c r="L1874" s="193" t="str">
        <f>_xlfn.XLOOKUP(B1874,'GFŘ_stav 1. 1. 2026'!$E$4:$E$158,'GFŘ_stav 1. 1. 2026'!$B$4:$B$158,"nenalezeno",0)</f>
        <v>Sekce kontroly a analýzy rizik</v>
      </c>
      <c r="M1874" s="193" t="str">
        <f>_xlfn.XLOOKUP(B1874,'GFŘ_stav 1. 1. 2026'!$E$4:$E$158,'GFŘ_stav 1. 1. 2026'!$C$4:$C$158,"nenalezeno",0)</f>
        <v>Odbor kontrolní činnosti</v>
      </c>
      <c r="N1874" s="193" t="str">
        <f>_xlfn.XLOOKUP(B1874,'GFŘ_stav 1. 1. 2026'!$E$4:$E$158,'GFŘ_stav 1. 1. 2026'!$D$4:$D$158,"nenalezeno",0)</f>
        <v>Oddělení podpory kontrolní činnosti</v>
      </c>
      <c r="O1874" s="181"/>
    </row>
    <row r="1875" spans="1:15" x14ac:dyDescent="0.25">
      <c r="A1875" s="233"/>
      <c r="B1875" s="114">
        <v>760010083</v>
      </c>
      <c r="C1875" s="115" t="s">
        <v>2276</v>
      </c>
      <c r="D1875" s="181">
        <f t="shared" si="185"/>
        <v>76</v>
      </c>
      <c r="E1875" s="181" t="str">
        <f>_xlfn.XLOOKUP(D1875,Číselník!A:A,Číselník!B:B,"nenalezeno",0)</f>
        <v>GFŘ</v>
      </c>
      <c r="F1875" s="181">
        <f t="shared" si="186"/>
        <v>7600</v>
      </c>
      <c r="G1875" s="181" t="str">
        <f>_xlfn.XLOOKUP(F1875,'Číselník II_stav 1. 7. 2026'!A:A,'Číselník II_stav 1. 7. 2026'!B:B,"nenalezeno",0)</f>
        <v>GFŘ</v>
      </c>
      <c r="H1875" s="181">
        <f t="shared" si="187"/>
        <v>760010</v>
      </c>
      <c r="I1875" s="181">
        <f t="shared" si="188"/>
        <v>10083</v>
      </c>
      <c r="J1875" s="193" t="str">
        <f>_xlfn.XLOOKUP(B1875,'GFŘ_stav 1. 1. 2026'!$E$4:$E$158,'GFŘ_stav 1. 1. 2026'!$A$4:$A$158,"nenalezeno",0)</f>
        <v>Generální ředitel</v>
      </c>
      <c r="K1875" s="193" t="s">
        <v>392</v>
      </c>
      <c r="L1875" s="193" t="str">
        <f>_xlfn.XLOOKUP(B1875,'GFŘ_stav 1. 1. 2026'!$E$4:$E$158,'GFŘ_stav 1. 1. 2026'!$B$4:$B$158,"nenalezeno",0)</f>
        <v>Sekce kontroly a analýzy rizik</v>
      </c>
      <c r="M1875" s="193" t="str">
        <f>_xlfn.XLOOKUP(B1875,'GFŘ_stav 1. 1. 2026'!$E$4:$E$158,'GFŘ_stav 1. 1. 2026'!$C$4:$C$158,"nenalezeno",0)</f>
        <v>Odbor kontrolní činnosti</v>
      </c>
      <c r="N1875" s="193" t="str">
        <f>_xlfn.XLOOKUP(B1875,'GFŘ_stav 1. 1. 2026'!$E$4:$E$158,'GFŘ_stav 1. 1. 2026'!$D$4:$D$158,"nenalezeno",0)</f>
        <v>Oddělení řízení kontrolních kapacit</v>
      </c>
      <c r="O1875" s="181"/>
    </row>
    <row r="1876" spans="1:15" x14ac:dyDescent="0.25">
      <c r="A1876" s="233"/>
      <c r="B1876" s="114">
        <v>760010090</v>
      </c>
      <c r="C1876" s="115" t="s">
        <v>2277</v>
      </c>
      <c r="D1876" s="181">
        <f t="shared" si="185"/>
        <v>76</v>
      </c>
      <c r="E1876" s="181" t="str">
        <f>_xlfn.XLOOKUP(D1876,Číselník!A:A,Číselník!B:B,"nenalezeno",0)</f>
        <v>GFŘ</v>
      </c>
      <c r="F1876" s="181">
        <f t="shared" si="186"/>
        <v>7600</v>
      </c>
      <c r="G1876" s="181" t="str">
        <f>_xlfn.XLOOKUP(F1876,'Číselník II_stav 1. 7. 2026'!A:A,'Číselník II_stav 1. 7. 2026'!B:B,"nenalezeno",0)</f>
        <v>GFŘ</v>
      </c>
      <c r="H1876" s="181">
        <f t="shared" si="187"/>
        <v>760010</v>
      </c>
      <c r="I1876" s="181">
        <f t="shared" si="188"/>
        <v>10090</v>
      </c>
      <c r="J1876" s="193" t="str">
        <f>_xlfn.XLOOKUP(B1876,'GFŘ_stav 1. 1. 2026'!$E$4:$E$158,'GFŘ_stav 1. 1. 2026'!$A$4:$A$158,"nenalezeno",0)</f>
        <v>Generální ředitel</v>
      </c>
      <c r="K1876" s="193" t="s">
        <v>392</v>
      </c>
      <c r="L1876" s="193" t="str">
        <f>_xlfn.XLOOKUP(B1876,'GFŘ_stav 1. 1. 2026'!$E$4:$E$158,'GFŘ_stav 1. 1. 2026'!$B$4:$B$158,"nenalezeno",0)</f>
        <v>Sekce kontroly a analýzy rizik</v>
      </c>
      <c r="M1876" s="193" t="str">
        <f>_xlfn.XLOOKUP(B1876,'GFŘ_stav 1. 1. 2026'!$E$4:$E$158,'GFŘ_stav 1. 1. 2026'!$C$4:$C$158,"nenalezeno",0)</f>
        <v>Odbor kontrolní činnosti</v>
      </c>
      <c r="N1876" s="193" t="str">
        <f>_xlfn.XLOOKUP(B1876,'GFŘ_stav 1. 1. 2026'!$E$4:$E$158,'GFŘ_stav 1. 1. 2026'!$D$4:$D$158,"nenalezeno",0)</f>
        <v>Oddělení koordinace kontrolní činnosti</v>
      </c>
      <c r="O1876" s="181"/>
    </row>
    <row r="1877" spans="1:15" x14ac:dyDescent="0.25">
      <c r="A1877" s="233"/>
      <c r="B1877" s="95">
        <v>760010091</v>
      </c>
      <c r="C1877" s="109" t="s">
        <v>2436</v>
      </c>
      <c r="D1877" s="181">
        <f t="shared" si="185"/>
        <v>76</v>
      </c>
      <c r="E1877" s="181" t="str">
        <f>_xlfn.XLOOKUP(D1877,Číselník!A:A,Číselník!B:B,"nenalezeno",0)</f>
        <v>GFŘ</v>
      </c>
      <c r="F1877" s="181">
        <f t="shared" si="186"/>
        <v>7600</v>
      </c>
      <c r="G1877" s="181" t="str">
        <f>_xlfn.XLOOKUP(F1877,'Číselník II_stav 1. 7. 2026'!A:A,'Číselník II_stav 1. 7. 2026'!B:B,"nenalezeno",0)</f>
        <v>GFŘ</v>
      </c>
      <c r="H1877" s="181">
        <f t="shared" si="187"/>
        <v>760010</v>
      </c>
      <c r="I1877" s="181">
        <f t="shared" si="188"/>
        <v>10091</v>
      </c>
      <c r="J1877" s="193" t="str">
        <f>_xlfn.XLOOKUP(B1877,'GFŘ_stav 1. 1. 2026'!$E$4:$E$158,'GFŘ_stav 1. 1. 2026'!$A$4:$A$158,"nenalezeno",0)</f>
        <v>Generální ředitel</v>
      </c>
      <c r="K1877" s="193" t="s">
        <v>392</v>
      </c>
      <c r="L1877" s="193" t="str">
        <f>_xlfn.XLOOKUP(B1877,'GFŘ_stav 1. 1. 2026'!$E$4:$E$158,'GFŘ_stav 1. 1. 2026'!$B$4:$B$158,"nenalezeno",0)</f>
        <v>Sekce kontroly a analýzy rizik</v>
      </c>
      <c r="M1877" s="193" t="str">
        <f>_xlfn.XLOOKUP(B1877,'GFŘ_stav 1. 1. 2026'!$E$4:$E$158,'GFŘ_stav 1. 1. 2026'!$C$4:$C$158,"nenalezeno",0)</f>
        <v>Odbor kontrolní činnosti</v>
      </c>
      <c r="N1877" s="193" t="str">
        <f>_xlfn.XLOOKUP(B1877,'GFŘ_stav 1. 1. 2026'!$E$4:$E$158,'GFŘ_stav 1. 1. 2026'!$D$4:$D$158,"nenalezeno",0)</f>
        <v>Oddělení e-commerce</v>
      </c>
      <c r="O1877" s="181"/>
    </row>
    <row r="1878" spans="1:15" x14ac:dyDescent="0.25">
      <c r="A1878" s="233"/>
      <c r="B1878" s="114">
        <v>760020050</v>
      </c>
      <c r="C1878" s="115" t="s">
        <v>2278</v>
      </c>
      <c r="D1878" s="181">
        <f t="shared" si="185"/>
        <v>76</v>
      </c>
      <c r="E1878" s="181" t="str">
        <f>_xlfn.XLOOKUP(D1878,Číselník!A:A,Číselník!B:B,"nenalezeno",0)</f>
        <v>GFŘ</v>
      </c>
      <c r="F1878" s="181">
        <f t="shared" si="186"/>
        <v>7600</v>
      </c>
      <c r="G1878" s="181" t="str">
        <f>_xlfn.XLOOKUP(F1878,'Číselník II_stav 1. 7. 2026'!A:A,'Číselník II_stav 1. 7. 2026'!B:B,"nenalezeno",0)</f>
        <v>GFŘ</v>
      </c>
      <c r="H1878" s="181">
        <f t="shared" si="187"/>
        <v>760020</v>
      </c>
      <c r="I1878" s="181">
        <f t="shared" si="188"/>
        <v>20050</v>
      </c>
      <c r="J1878" s="193" t="str">
        <f>_xlfn.XLOOKUP(B1878,'GFŘ_stav 1. 1. 2026'!$E$4:$E$158,'GFŘ_stav 1. 1. 2026'!$A$4:$A$158,"nenalezeno",0)</f>
        <v>Generální ředitel</v>
      </c>
      <c r="K1878" s="193" t="s">
        <v>392</v>
      </c>
      <c r="L1878" s="193" t="str">
        <f>_xlfn.XLOOKUP(B1878,'GFŘ_stav 1. 1. 2026'!$E$4:$E$158,'GFŘ_stav 1. 1. 2026'!$B$4:$B$158,"nenalezeno",0)</f>
        <v>Sekce kontroly a analýzy rizik</v>
      </c>
      <c r="M1878" s="193" t="str">
        <f>_xlfn.XLOOKUP(B1878,'GFŘ_stav 1. 1. 2026'!$E$4:$E$158,'GFŘ_stav 1. 1. 2026'!$C$4:$C$158,"nenalezeno",0)</f>
        <v>Odbor datových potřeb</v>
      </c>
      <c r="N1878" s="193"/>
      <c r="O1878" s="181"/>
    </row>
    <row r="1879" spans="1:15" x14ac:dyDescent="0.25">
      <c r="A1879" s="233"/>
      <c r="B1879" s="114">
        <v>760020085</v>
      </c>
      <c r="C1879" s="115" t="s">
        <v>2279</v>
      </c>
      <c r="D1879" s="181">
        <f t="shared" si="185"/>
        <v>76</v>
      </c>
      <c r="E1879" s="181" t="str">
        <f>_xlfn.XLOOKUP(D1879,Číselník!A:A,Číselník!B:B,"nenalezeno",0)</f>
        <v>GFŘ</v>
      </c>
      <c r="F1879" s="181">
        <f t="shared" si="186"/>
        <v>7600</v>
      </c>
      <c r="G1879" s="181" t="str">
        <f>_xlfn.XLOOKUP(F1879,'Číselník II_stav 1. 7. 2026'!A:A,'Číselník II_stav 1. 7. 2026'!B:B,"nenalezeno",0)</f>
        <v>GFŘ</v>
      </c>
      <c r="H1879" s="181">
        <f t="shared" si="187"/>
        <v>760020</v>
      </c>
      <c r="I1879" s="181">
        <f t="shared" si="188"/>
        <v>20085</v>
      </c>
      <c r="J1879" s="193" t="str">
        <f>_xlfn.XLOOKUP(B1879,'GFŘ_stav 1. 1. 2026'!$E$4:$E$158,'GFŘ_stav 1. 1. 2026'!$A$4:$A$158,"nenalezeno",0)</f>
        <v>Generální ředitel</v>
      </c>
      <c r="K1879" s="193" t="s">
        <v>392</v>
      </c>
      <c r="L1879" s="193" t="str">
        <f>_xlfn.XLOOKUP(B1879,'GFŘ_stav 1. 1. 2026'!$E$4:$E$158,'GFŘ_stav 1. 1. 2026'!$B$4:$B$158,"nenalezeno",0)</f>
        <v>Sekce kontroly a analýzy rizik</v>
      </c>
      <c r="M1879" s="193" t="str">
        <f>_xlfn.XLOOKUP(B1879,'GFŘ_stav 1. 1. 2026'!$E$4:$E$158,'GFŘ_stav 1. 1. 2026'!$C$4:$C$158,"nenalezeno",0)</f>
        <v>Odbor datových potřeb</v>
      </c>
      <c r="N1879" s="193" t="str">
        <f>_xlfn.XLOOKUP(B1879,'GFŘ_stav 1. 1. 2026'!$E$4:$E$158,'GFŘ_stav 1. 1. 2026'!$D$4:$D$158,"nenalezeno",0)</f>
        <v>Oddělení vytěžování dat a modelování</v>
      </c>
      <c r="O1879" s="181"/>
    </row>
    <row r="1880" spans="1:15" x14ac:dyDescent="0.25">
      <c r="A1880" s="233"/>
      <c r="B1880" s="114">
        <v>760020093</v>
      </c>
      <c r="C1880" s="115" t="s">
        <v>2280</v>
      </c>
      <c r="D1880" s="181">
        <f t="shared" si="185"/>
        <v>76</v>
      </c>
      <c r="E1880" s="181" t="str">
        <f>_xlfn.XLOOKUP(D1880,Číselník!A:A,Číselník!B:B,"nenalezeno",0)</f>
        <v>GFŘ</v>
      </c>
      <c r="F1880" s="181">
        <f t="shared" si="186"/>
        <v>7600</v>
      </c>
      <c r="G1880" s="181" t="str">
        <f>_xlfn.XLOOKUP(F1880,'Číselník II_stav 1. 7. 2026'!A:A,'Číselník II_stav 1. 7. 2026'!B:B,"nenalezeno",0)</f>
        <v>GFŘ</v>
      </c>
      <c r="H1880" s="181">
        <f t="shared" si="187"/>
        <v>760020</v>
      </c>
      <c r="I1880" s="181">
        <f t="shared" si="188"/>
        <v>20093</v>
      </c>
      <c r="J1880" s="193" t="str">
        <f>_xlfn.XLOOKUP(B1880,'GFŘ_stav 1. 1. 2026'!$E$4:$E$158,'GFŘ_stav 1. 1. 2026'!$A$4:$A$158,"nenalezeno",0)</f>
        <v>Generální ředitel</v>
      </c>
      <c r="K1880" s="193" t="s">
        <v>392</v>
      </c>
      <c r="L1880" s="193" t="str">
        <f>_xlfn.XLOOKUP(B1880,'GFŘ_stav 1. 1. 2026'!$E$4:$E$158,'GFŘ_stav 1. 1. 2026'!$B$4:$B$158,"nenalezeno",0)</f>
        <v>Sekce kontroly a analýzy rizik</v>
      </c>
      <c r="M1880" s="193" t="str">
        <f>_xlfn.XLOOKUP(B1880,'GFŘ_stav 1. 1. 2026'!$E$4:$E$158,'GFŘ_stav 1. 1. 2026'!$C$4:$C$158,"nenalezeno",0)</f>
        <v>Odbor datových potřeb</v>
      </c>
      <c r="N1880" s="193" t="str">
        <f>_xlfn.XLOOKUP(B1880,'GFŘ_stav 1. 1. 2026'!$E$4:$E$158,'GFŘ_stav 1. 1. 2026'!$D$4:$D$158,"nenalezeno",0)</f>
        <v>Oddělení vývoje datového skladu</v>
      </c>
      <c r="O1880" s="181"/>
    </row>
    <row r="1881" spans="1:15" x14ac:dyDescent="0.25">
      <c r="A1881" s="233"/>
      <c r="B1881" s="114">
        <v>760020202</v>
      </c>
      <c r="C1881" s="115" t="s">
        <v>2281</v>
      </c>
      <c r="D1881" s="181">
        <f t="shared" si="185"/>
        <v>76</v>
      </c>
      <c r="E1881" s="181" t="str">
        <f>_xlfn.XLOOKUP(D1881,Číselník!A:A,Číselník!B:B,"nenalezeno",0)</f>
        <v>GFŘ</v>
      </c>
      <c r="F1881" s="181">
        <f t="shared" si="186"/>
        <v>7600</v>
      </c>
      <c r="G1881" s="181" t="str">
        <f>_xlfn.XLOOKUP(F1881,'Číselník II_stav 1. 7. 2026'!A:A,'Číselník II_stav 1. 7. 2026'!B:B,"nenalezeno",0)</f>
        <v>GFŘ</v>
      </c>
      <c r="H1881" s="181">
        <f t="shared" si="187"/>
        <v>760020</v>
      </c>
      <c r="I1881" s="181">
        <f t="shared" si="188"/>
        <v>20202</v>
      </c>
      <c r="J1881" s="193" t="str">
        <f>_xlfn.XLOOKUP(B1881,'GFŘ_stav 1. 1. 2026'!$E$4:$E$158,'GFŘ_stav 1. 1. 2026'!$A$4:$A$158,"nenalezeno",0)</f>
        <v>Generální ředitel</v>
      </c>
      <c r="K1881" s="193" t="s">
        <v>392</v>
      </c>
      <c r="L1881" s="193" t="str">
        <f>_xlfn.XLOOKUP(B1881,'GFŘ_stav 1. 1. 2026'!$E$4:$E$158,'GFŘ_stav 1. 1. 2026'!$B$4:$B$158,"nenalezeno",0)</f>
        <v>Sekce kontroly a analýzy rizik</v>
      </c>
      <c r="M1881" s="193" t="str">
        <f>_xlfn.XLOOKUP(B1881,'GFŘ_stav 1. 1. 2026'!$E$4:$E$158,'GFŘ_stav 1. 1. 2026'!$C$4:$C$158,"nenalezeno",0)</f>
        <v>Odbor datových potřeb</v>
      </c>
      <c r="N1881" s="193" t="str">
        <f>_xlfn.XLOOKUP(B1881,'GFŘ_stav 1. 1. 2026'!$E$4:$E$158,'GFŘ_stav 1. 1. 2026'!$D$4:$D$158,"nenalezeno",0)</f>
        <v>Oddělení daňových statistik</v>
      </c>
      <c r="O1881" s="181"/>
    </row>
    <row r="1882" spans="1:15" x14ac:dyDescent="0.25">
      <c r="A1882" s="233"/>
      <c r="B1882" s="114">
        <v>760030050</v>
      </c>
      <c r="C1882" s="115" t="s">
        <v>2282</v>
      </c>
      <c r="D1882" s="181">
        <f t="shared" si="185"/>
        <v>76</v>
      </c>
      <c r="E1882" s="181" t="str">
        <f>_xlfn.XLOOKUP(D1882,Číselník!A:A,Číselník!B:B,"nenalezeno",0)</f>
        <v>GFŘ</v>
      </c>
      <c r="F1882" s="181">
        <f t="shared" si="186"/>
        <v>7600</v>
      </c>
      <c r="G1882" s="181" t="str">
        <f>_xlfn.XLOOKUP(F1882,'Číselník II_stav 1. 7. 2026'!A:A,'Číselník II_stav 1. 7. 2026'!B:B,"nenalezeno",0)</f>
        <v>GFŘ</v>
      </c>
      <c r="H1882" s="181">
        <f t="shared" si="187"/>
        <v>760030</v>
      </c>
      <c r="I1882" s="181">
        <f t="shared" si="188"/>
        <v>30050</v>
      </c>
      <c r="J1882" s="193" t="str">
        <f>_xlfn.XLOOKUP(B1882,'GFŘ_stav 1. 1. 2026'!$E$4:$E$158,'GFŘ_stav 1. 1. 2026'!$A$4:$A$158,"nenalezeno",0)</f>
        <v>Generální ředitel</v>
      </c>
      <c r="K1882" s="193" t="s">
        <v>392</v>
      </c>
      <c r="L1882" s="193" t="str">
        <f>_xlfn.XLOOKUP(B1882,'GFŘ_stav 1. 1. 2026'!$E$4:$E$158,'GFŘ_stav 1. 1. 2026'!$B$4:$B$158,"nenalezeno",0)</f>
        <v>Sekce kontroly a analýzy rizik</v>
      </c>
      <c r="M1882" s="193" t="str">
        <f>_xlfn.XLOOKUP(B1882,'GFŘ_stav 1. 1. 2026'!$E$4:$E$158,'GFŘ_stav 1. 1. 2026'!$C$4:$C$158,"nenalezeno",0)</f>
        <v>Odbor koordinace kontrolních orgánů</v>
      </c>
      <c r="N1882" s="193"/>
      <c r="O1882" s="181"/>
    </row>
    <row r="1883" spans="1:15" x14ac:dyDescent="0.25">
      <c r="A1883" s="233"/>
      <c r="B1883" s="114">
        <v>760030084</v>
      </c>
      <c r="C1883" s="115" t="s">
        <v>2283</v>
      </c>
      <c r="D1883" s="181">
        <f t="shared" si="185"/>
        <v>76</v>
      </c>
      <c r="E1883" s="181" t="str">
        <f>_xlfn.XLOOKUP(D1883,Číselník!A:A,Číselník!B:B,"nenalezeno",0)</f>
        <v>GFŘ</v>
      </c>
      <c r="F1883" s="181">
        <f t="shared" si="186"/>
        <v>7600</v>
      </c>
      <c r="G1883" s="181" t="str">
        <f>_xlfn.XLOOKUP(F1883,'Číselník II_stav 1. 7. 2026'!A:A,'Číselník II_stav 1. 7. 2026'!B:B,"nenalezeno",0)</f>
        <v>GFŘ</v>
      </c>
      <c r="H1883" s="181">
        <f t="shared" si="187"/>
        <v>760030</v>
      </c>
      <c r="I1883" s="181">
        <f t="shared" si="188"/>
        <v>30084</v>
      </c>
      <c r="J1883" s="193" t="str">
        <f>_xlfn.XLOOKUP(B1883,'GFŘ_stav 1. 1. 2026'!$E$4:$E$158,'GFŘ_stav 1. 1. 2026'!$A$4:$A$158,"nenalezeno",0)</f>
        <v>Generální ředitel</v>
      </c>
      <c r="K1883" s="193" t="s">
        <v>392</v>
      </c>
      <c r="L1883" s="193" t="str">
        <f>_xlfn.XLOOKUP(B1883,'GFŘ_stav 1. 1. 2026'!$E$4:$E$158,'GFŘ_stav 1. 1. 2026'!$B$4:$B$158,"nenalezeno",0)</f>
        <v>Sekce kontroly a analýzy rizik</v>
      </c>
      <c r="M1883" s="193" t="str">
        <f>_xlfn.XLOOKUP(B1883,'GFŘ_stav 1. 1. 2026'!$E$4:$E$158,'GFŘ_stav 1. 1. 2026'!$C$4:$C$158,"nenalezeno",0)</f>
        <v>Odbor koordinace kontrolních orgánů</v>
      </c>
      <c r="N1883" s="193" t="str">
        <f>_xlfn.XLOOKUP(B1883,'GFŘ_stav 1. 1. 2026'!$E$4:$E$158,'GFŘ_stav 1. 1. 2026'!$D$4:$D$158,"nenalezeno",0)</f>
        <v>Oddělení finančních a internetových šetření</v>
      </c>
      <c r="O1883" s="181"/>
    </row>
    <row r="1884" spans="1:15" x14ac:dyDescent="0.25">
      <c r="A1884" s="233"/>
      <c r="B1884" s="114">
        <v>760030087</v>
      </c>
      <c r="C1884" s="115" t="s">
        <v>2284</v>
      </c>
      <c r="D1884" s="181">
        <f t="shared" si="185"/>
        <v>76</v>
      </c>
      <c r="E1884" s="181" t="str">
        <f>_xlfn.XLOOKUP(D1884,Číselník!A:A,Číselník!B:B,"nenalezeno",0)</f>
        <v>GFŘ</v>
      </c>
      <c r="F1884" s="181">
        <f t="shared" si="186"/>
        <v>7600</v>
      </c>
      <c r="G1884" s="181" t="str">
        <f>_xlfn.XLOOKUP(F1884,'Číselník II_stav 1. 7. 2026'!A:A,'Číselník II_stav 1. 7. 2026'!B:B,"nenalezeno",0)</f>
        <v>GFŘ</v>
      </c>
      <c r="H1884" s="181">
        <f t="shared" si="187"/>
        <v>760030</v>
      </c>
      <c r="I1884" s="181">
        <f t="shared" si="188"/>
        <v>30087</v>
      </c>
      <c r="J1884" s="193" t="str">
        <f>_xlfn.XLOOKUP(B1884,'GFŘ_stav 1. 1. 2026'!$E$4:$E$158,'GFŘ_stav 1. 1. 2026'!$A$4:$A$158,"nenalezeno",0)</f>
        <v>Generální ředitel</v>
      </c>
      <c r="K1884" s="193" t="s">
        <v>392</v>
      </c>
      <c r="L1884" s="193" t="str">
        <f>_xlfn.XLOOKUP(B1884,'GFŘ_stav 1. 1. 2026'!$E$4:$E$158,'GFŘ_stav 1. 1. 2026'!$B$4:$B$158,"nenalezeno",0)</f>
        <v>Sekce kontroly a analýzy rizik</v>
      </c>
      <c r="M1884" s="193" t="str">
        <f>_xlfn.XLOOKUP(B1884,'GFŘ_stav 1. 1. 2026'!$E$4:$E$158,'GFŘ_stav 1. 1. 2026'!$C$4:$C$158,"nenalezeno",0)</f>
        <v>Odbor koordinace kontrolních orgánů</v>
      </c>
      <c r="N1884" s="193" t="str">
        <f>_xlfn.XLOOKUP(B1884,'GFŘ_stav 1. 1. 2026'!$E$4:$E$158,'GFŘ_stav 1. 1. 2026'!$D$4:$D$158,"nenalezeno",0)</f>
        <v>Oddělení koordinace spolupráce s ost.orgány</v>
      </c>
      <c r="O1884" s="181"/>
    </row>
    <row r="1885" spans="1:15" x14ac:dyDescent="0.25">
      <c r="A1885" s="233"/>
      <c r="B1885" s="114">
        <v>760050050</v>
      </c>
      <c r="C1885" s="115" t="s">
        <v>2285</v>
      </c>
      <c r="D1885" s="181">
        <f t="shared" si="185"/>
        <v>76</v>
      </c>
      <c r="E1885" s="181" t="str">
        <f>_xlfn.XLOOKUP(D1885,Číselník!A:A,Číselník!B:B,"nenalezeno",0)</f>
        <v>GFŘ</v>
      </c>
      <c r="F1885" s="181">
        <f t="shared" si="186"/>
        <v>7600</v>
      </c>
      <c r="G1885" s="181" t="str">
        <f>_xlfn.XLOOKUP(F1885,'Číselník II_stav 1. 7. 2026'!A:A,'Číselník II_stav 1. 7. 2026'!B:B,"nenalezeno",0)</f>
        <v>GFŘ</v>
      </c>
      <c r="H1885" s="181">
        <f t="shared" si="187"/>
        <v>760050</v>
      </c>
      <c r="I1885" s="181">
        <f t="shared" si="188"/>
        <v>50050</v>
      </c>
      <c r="J1885" s="193" t="str">
        <f>_xlfn.XLOOKUP(B1885,'GFŘ_stav 1. 1. 2026'!$E$4:$E$158,'GFŘ_stav 1. 1. 2026'!$A$4:$A$158,"nenalezeno",0)</f>
        <v>Generální ředitel</v>
      </c>
      <c r="K1885" s="193" t="s">
        <v>392</v>
      </c>
      <c r="L1885" s="193" t="str">
        <f>_xlfn.XLOOKUP(B1885,'GFŘ_stav 1. 1. 2026'!$E$4:$E$158,'GFŘ_stav 1. 1. 2026'!$B$4:$B$158,"nenalezeno",0)</f>
        <v>Sekce kontroly a analýzy rizik</v>
      </c>
      <c r="M1885" s="193" t="str">
        <f>_xlfn.XLOOKUP(B1885,'GFŘ_stav 1. 1. 2026'!$E$4:$E$158,'GFŘ_stav 1. 1. 2026'!$C$4:$C$158,"nenalezeno",0)</f>
        <v>Odbor daňových analýz</v>
      </c>
      <c r="N1885" s="193"/>
      <c r="O1885" s="181"/>
    </row>
    <row r="1886" spans="1:15" x14ac:dyDescent="0.25">
      <c r="A1886" s="233"/>
      <c r="B1886" s="114">
        <v>760050086</v>
      </c>
      <c r="C1886" s="115" t="s">
        <v>2286</v>
      </c>
      <c r="D1886" s="181">
        <f t="shared" si="185"/>
        <v>76</v>
      </c>
      <c r="E1886" s="181" t="str">
        <f>_xlfn.XLOOKUP(D1886,Číselník!A:A,Číselník!B:B,"nenalezeno",0)</f>
        <v>GFŘ</v>
      </c>
      <c r="F1886" s="181">
        <f t="shared" si="186"/>
        <v>7600</v>
      </c>
      <c r="G1886" s="181" t="str">
        <f>_xlfn.XLOOKUP(F1886,'Číselník II_stav 1. 7. 2026'!A:A,'Číselník II_stav 1. 7. 2026'!B:B,"nenalezeno",0)</f>
        <v>GFŘ</v>
      </c>
      <c r="H1886" s="181">
        <f t="shared" si="187"/>
        <v>760050</v>
      </c>
      <c r="I1886" s="181">
        <f t="shared" si="188"/>
        <v>50086</v>
      </c>
      <c r="J1886" s="193" t="str">
        <f>_xlfn.XLOOKUP(B1886,'GFŘ_stav 1. 1. 2026'!$E$4:$E$158,'GFŘ_stav 1. 1. 2026'!$A$4:$A$158,"nenalezeno",0)</f>
        <v>Generální ředitel</v>
      </c>
      <c r="K1886" s="193" t="s">
        <v>392</v>
      </c>
      <c r="L1886" s="193" t="str">
        <f>_xlfn.XLOOKUP(B1886,'GFŘ_stav 1. 1. 2026'!$E$4:$E$158,'GFŘ_stav 1. 1. 2026'!$B$4:$B$158,"nenalezeno",0)</f>
        <v>Sekce kontroly a analýzy rizik</v>
      </c>
      <c r="M1886" s="193" t="str">
        <f>_xlfn.XLOOKUP(B1886,'GFŘ_stav 1. 1. 2026'!$E$4:$E$158,'GFŘ_stav 1. 1. 2026'!$C$4:$C$158,"nenalezeno",0)</f>
        <v>Odbor daňových analýz</v>
      </c>
      <c r="N1886" s="193" t="str">
        <f>_xlfn.XLOOKUP(B1886,'GFŘ_stav 1. 1. 2026'!$E$4:$E$158,'GFŘ_stav 1. 1. 2026'!$D$4:$D$158,"nenalezeno",0)</f>
        <v>Oddělení rizikových analýz</v>
      </c>
      <c r="O1886" s="181"/>
    </row>
    <row r="1887" spans="1:15" x14ac:dyDescent="0.25">
      <c r="A1887" s="233"/>
      <c r="B1887" s="114">
        <v>760050089</v>
      </c>
      <c r="C1887" s="115" t="s">
        <v>2287</v>
      </c>
      <c r="D1887" s="181">
        <f t="shared" si="185"/>
        <v>76</v>
      </c>
      <c r="E1887" s="181" t="str">
        <f>_xlfn.XLOOKUP(D1887,Číselník!A:A,Číselník!B:B,"nenalezeno",0)</f>
        <v>GFŘ</v>
      </c>
      <c r="F1887" s="181">
        <f t="shared" si="186"/>
        <v>7600</v>
      </c>
      <c r="G1887" s="181" t="str">
        <f>_xlfn.XLOOKUP(F1887,'Číselník II_stav 1. 7. 2026'!A:A,'Číselník II_stav 1. 7. 2026'!B:B,"nenalezeno",0)</f>
        <v>GFŘ</v>
      </c>
      <c r="H1887" s="181">
        <f t="shared" si="187"/>
        <v>760050</v>
      </c>
      <c r="I1887" s="181">
        <f t="shared" si="188"/>
        <v>50089</v>
      </c>
      <c r="J1887" s="193" t="str">
        <f>_xlfn.XLOOKUP(B1887,'GFŘ_stav 1. 1. 2026'!$E$4:$E$158,'GFŘ_stav 1. 1. 2026'!$A$4:$A$158,"nenalezeno",0)</f>
        <v>Generální ředitel</v>
      </c>
      <c r="K1887" s="193" t="s">
        <v>392</v>
      </c>
      <c r="L1887" s="193" t="str">
        <f>_xlfn.XLOOKUP(B1887,'GFŘ_stav 1. 1. 2026'!$E$4:$E$158,'GFŘ_stav 1. 1. 2026'!$B$4:$B$158,"nenalezeno",0)</f>
        <v>Sekce kontroly a analýzy rizik</v>
      </c>
      <c r="M1887" s="193" t="str">
        <f>_xlfn.XLOOKUP(B1887,'GFŘ_stav 1. 1. 2026'!$E$4:$E$158,'GFŘ_stav 1. 1. 2026'!$C$4:$C$158,"nenalezeno",0)</f>
        <v>Odbor daňových analýz</v>
      </c>
      <c r="N1887" s="193" t="str">
        <f>_xlfn.XLOOKUP(B1887,'GFŘ_stav 1. 1. 2026'!$E$4:$E$158,'GFŘ_stav 1. 1. 2026'!$D$4:$D$158,"nenalezeno",0)</f>
        <v>Oddělení analýz kontrolních hlášení</v>
      </c>
      <c r="O1887" s="181"/>
    </row>
    <row r="1888" spans="1:15" ht="15.75" thickBot="1" x14ac:dyDescent="0.3">
      <c r="A1888" s="233"/>
      <c r="B1888" s="189">
        <v>760050092</v>
      </c>
      <c r="C1888" s="190" t="s">
        <v>2288</v>
      </c>
      <c r="D1888" s="181">
        <f t="shared" si="185"/>
        <v>76</v>
      </c>
      <c r="E1888" s="181" t="str">
        <f>_xlfn.XLOOKUP(D1888,Číselník!A:A,Číselník!B:B,"nenalezeno",0)</f>
        <v>GFŘ</v>
      </c>
      <c r="F1888" s="181">
        <f t="shared" si="186"/>
        <v>7600</v>
      </c>
      <c r="G1888" s="181" t="str">
        <f>_xlfn.XLOOKUP(F1888,'Číselník II_stav 1. 7. 2026'!A:A,'Číselník II_stav 1. 7. 2026'!B:B,"nenalezeno",0)</f>
        <v>GFŘ</v>
      </c>
      <c r="H1888" s="181">
        <f t="shared" si="187"/>
        <v>760050</v>
      </c>
      <c r="I1888" s="181">
        <f t="shared" si="188"/>
        <v>50092</v>
      </c>
      <c r="J1888" s="193" t="str">
        <f>_xlfn.XLOOKUP(B1888,'GFŘ_stav 1. 1. 2026'!$E$4:$E$158,'GFŘ_stav 1. 1. 2026'!$A$4:$A$158,"nenalezeno",0)</f>
        <v>Generální ředitel</v>
      </c>
      <c r="K1888" s="193" t="s">
        <v>392</v>
      </c>
      <c r="L1888" s="193" t="str">
        <f>_xlfn.XLOOKUP(B1888,'GFŘ_stav 1. 1. 2026'!$E$4:$E$158,'GFŘ_stav 1. 1. 2026'!$B$4:$B$158,"nenalezeno",0)</f>
        <v>Sekce kontroly a analýzy rizik</v>
      </c>
      <c r="M1888" s="193" t="str">
        <f>_xlfn.XLOOKUP(B1888,'GFŘ_stav 1. 1. 2026'!$E$4:$E$158,'GFŘ_stav 1. 1. 2026'!$C$4:$C$158,"nenalezeno",0)</f>
        <v>Odbor daňových analýz</v>
      </c>
      <c r="N1888" s="193" t="str">
        <f>_xlfn.XLOOKUP(B1888,'GFŘ_stav 1. 1. 2026'!$E$4:$E$158,'GFŘ_stav 1. 1. 2026'!$D$4:$D$158,"nenalezeno",0)</f>
        <v>Oddělení rizikových analýz DPH</v>
      </c>
      <c r="O1888" s="181"/>
    </row>
    <row r="1889" spans="1:15" s="72" customFormat="1" x14ac:dyDescent="0.25">
      <c r="A1889" s="233"/>
      <c r="B1889" s="185">
        <v>770000040</v>
      </c>
      <c r="C1889" s="186" t="s">
        <v>2289</v>
      </c>
      <c r="D1889" s="181">
        <f t="shared" si="185"/>
        <v>77</v>
      </c>
      <c r="E1889" s="181" t="str">
        <f>_xlfn.XLOOKUP(D1889,Číselník!A:A,Číselník!B:B,"nenalezeno",0)</f>
        <v>GFŘ</v>
      </c>
      <c r="F1889" s="181">
        <f t="shared" si="186"/>
        <v>7700</v>
      </c>
      <c r="G1889" s="181" t="str">
        <f>_xlfn.XLOOKUP(F1889,'Číselník II_stav 1. 7. 2026'!A:A,'Číselník II_stav 1. 7. 2026'!B:B,"nenalezeno",0)</f>
        <v>GFŘ</v>
      </c>
      <c r="H1889" s="181">
        <f t="shared" si="187"/>
        <v>770000</v>
      </c>
      <c r="I1889" s="181">
        <f t="shared" si="188"/>
        <v>40</v>
      </c>
      <c r="J1889" s="193" t="str">
        <f>_xlfn.XLOOKUP(B1889,'GFŘ_stav 1. 1. 2026'!$E$4:$E$158,'GFŘ_stav 1. 1. 2026'!$A$4:$A$158,"nenalezeno",0)</f>
        <v>Generální ředitel</v>
      </c>
      <c r="K1889" s="193" t="s">
        <v>408</v>
      </c>
      <c r="L1889" s="193" t="str">
        <f>_xlfn.XLOOKUP(B1889,'GFŘ_stav 1. 1. 2026'!$E$4:$E$158,'GFŘ_stav 1. 1. 2026'!$B$4:$B$158,"nenalezeno",0)</f>
        <v>Sekce správy daní</v>
      </c>
      <c r="M1889" s="193"/>
      <c r="N1889" s="193"/>
      <c r="O1889" s="193"/>
    </row>
    <row r="1890" spans="1:15" x14ac:dyDescent="0.25">
      <c r="A1890" s="233"/>
      <c r="B1890" s="95">
        <v>770010124</v>
      </c>
      <c r="C1890" s="109" t="s">
        <v>2519</v>
      </c>
      <c r="D1890" s="181">
        <f t="shared" si="185"/>
        <v>77</v>
      </c>
      <c r="E1890" s="181" t="str">
        <f>_xlfn.XLOOKUP(D1890,Číselník!A:A,Číselník!B:B,"nenalezeno",0)</f>
        <v>GFŘ</v>
      </c>
      <c r="F1890" s="181">
        <f t="shared" si="186"/>
        <v>7700</v>
      </c>
      <c r="G1890" s="181" t="str">
        <f>_xlfn.XLOOKUP(F1890,'Číselník II_stav 1. 7. 2026'!A:A,'Číselník II_stav 1. 7. 2026'!B:B,"nenalezeno",0)</f>
        <v>GFŘ</v>
      </c>
      <c r="H1890" s="181">
        <f t="shared" si="187"/>
        <v>770010</v>
      </c>
      <c r="I1890" s="181">
        <f t="shared" si="188"/>
        <v>10124</v>
      </c>
      <c r="J1890" s="193" t="str">
        <f>_xlfn.XLOOKUP(B1890,'GFŘ_stav 1. 1. 2026'!$E$4:$E$158,'GFŘ_stav 1. 1. 2026'!$A$4:$A$158,"nenalezeno",0)</f>
        <v>Generální ředitel</v>
      </c>
      <c r="K1890" s="193" t="s">
        <v>408</v>
      </c>
      <c r="L1890" s="193" t="str">
        <f>_xlfn.XLOOKUP(B1890,'GFŘ_stav 1. 1. 2026'!$E$4:$E$158,'GFŘ_stav 1. 1. 2026'!$B$4:$B$158,"nenalezeno",0)</f>
        <v>Sekce správy daní</v>
      </c>
      <c r="M1890" s="193" t="str">
        <f>_xlfn.XLOOKUP(B1890,'GFŘ_stav 1. 1. 2026'!$E$4:$E$158,'GFŘ_stav 1. 1. 2026'!$C$4:$C$158,"nenalezeno",0)</f>
        <v>Odbor řízení výkonu správy daňových povinností a ost. agend</v>
      </c>
      <c r="N1890" s="193" t="str">
        <f>_xlfn.XLOOKUP(B1890,'GFŘ_stav 1. 1. 2026'!$E$4:$E$158,'GFŘ_stav 1. 1. 2026'!$D$4:$D$158,"nenalezeno",0)</f>
        <v>Oddělení právně-analytické</v>
      </c>
      <c r="O1890" s="181"/>
    </row>
    <row r="1891" spans="1:15" x14ac:dyDescent="0.25">
      <c r="A1891" s="233"/>
      <c r="B1891" s="95">
        <v>770010125</v>
      </c>
      <c r="C1891" s="109" t="s">
        <v>2520</v>
      </c>
      <c r="D1891" s="181">
        <f t="shared" si="185"/>
        <v>77</v>
      </c>
      <c r="E1891" s="181" t="str">
        <f>_xlfn.XLOOKUP(D1891,Číselník!A:A,Číselník!B:B,"nenalezeno",0)</f>
        <v>GFŘ</v>
      </c>
      <c r="F1891" s="181">
        <f t="shared" si="186"/>
        <v>7700</v>
      </c>
      <c r="G1891" s="181" t="str">
        <f>_xlfn.XLOOKUP(F1891,'Číselník II_stav 1. 7. 2026'!A:A,'Číselník II_stav 1. 7. 2026'!B:B,"nenalezeno",0)</f>
        <v>GFŘ</v>
      </c>
      <c r="H1891" s="181">
        <f t="shared" si="187"/>
        <v>770010</v>
      </c>
      <c r="I1891" s="181">
        <f t="shared" si="188"/>
        <v>10125</v>
      </c>
      <c r="J1891" s="193" t="str">
        <f>_xlfn.XLOOKUP(B1891,'GFŘ_stav 1. 1. 2026'!$E$4:$E$158,'GFŘ_stav 1. 1. 2026'!$A$4:$A$158,"nenalezeno",0)</f>
        <v>Generální ředitel</v>
      </c>
      <c r="K1891" s="193" t="s">
        <v>408</v>
      </c>
      <c r="L1891" s="193" t="str">
        <f>_xlfn.XLOOKUP(B1891,'GFŘ_stav 1. 1. 2026'!$E$4:$E$158,'GFŘ_stav 1. 1. 2026'!$B$4:$B$158,"nenalezeno",0)</f>
        <v>Sekce správy daní</v>
      </c>
      <c r="M1891" s="193" t="str">
        <f>_xlfn.XLOOKUP(B1891,'GFŘ_stav 1. 1. 2026'!$E$4:$E$158,'GFŘ_stav 1. 1. 2026'!$C$4:$C$158,"nenalezeno",0)</f>
        <v>Odbor řízení výkonu správy daňových povinností a ost. agend</v>
      </c>
      <c r="N1891" s="193" t="str">
        <f>_xlfn.XLOOKUP(B1891,'GFŘ_stav 1. 1. 2026'!$E$4:$E$158,'GFŘ_stav 1. 1. 2026'!$D$4:$D$158,"nenalezeno",0)</f>
        <v>Oddělení náhrad škod</v>
      </c>
      <c r="O1891" s="181"/>
    </row>
    <row r="1892" spans="1:15" x14ac:dyDescent="0.25">
      <c r="A1892" s="233"/>
      <c r="B1892" s="95">
        <v>770010050</v>
      </c>
      <c r="C1892" s="109" t="s">
        <v>2521</v>
      </c>
      <c r="D1892" s="181">
        <f t="shared" si="185"/>
        <v>77</v>
      </c>
      <c r="E1892" s="181" t="str">
        <f>_xlfn.XLOOKUP(D1892,Číselník!A:A,Číselník!B:B,"nenalezeno",0)</f>
        <v>GFŘ</v>
      </c>
      <c r="F1892" s="181">
        <f t="shared" si="186"/>
        <v>7700</v>
      </c>
      <c r="G1892" s="181" t="str">
        <f>_xlfn.XLOOKUP(F1892,'Číselník II_stav 1. 7. 2026'!A:A,'Číselník II_stav 1. 7. 2026'!B:B,"nenalezeno",0)</f>
        <v>GFŘ</v>
      </c>
      <c r="H1892" s="181">
        <f t="shared" si="187"/>
        <v>770010</v>
      </c>
      <c r="I1892" s="181">
        <f t="shared" si="188"/>
        <v>10050</v>
      </c>
      <c r="J1892" s="193" t="str">
        <f>_xlfn.XLOOKUP(B1892,'GFŘ_stav 1. 1. 2026'!$E$4:$E$158,'GFŘ_stav 1. 1. 2026'!$A$4:$A$158,"nenalezeno",0)</f>
        <v>Generální ředitel</v>
      </c>
      <c r="K1892" s="193" t="s">
        <v>408</v>
      </c>
      <c r="L1892" s="193" t="str">
        <f>_xlfn.XLOOKUP(B1892,'GFŘ_stav 1. 1. 2026'!$E$4:$E$158,'GFŘ_stav 1. 1. 2026'!$B$4:$B$158,"nenalezeno",0)</f>
        <v>Sekce správy daní</v>
      </c>
      <c r="M1892" s="193" t="str">
        <f>_xlfn.XLOOKUP(B1892,'GFŘ_stav 1. 1. 2026'!$E$4:$E$158,'GFŘ_stav 1. 1. 2026'!$C$4:$C$158,"nenalezeno",0)</f>
        <v>Odbor řízení výkonu správy daňových povinností a ost. agend</v>
      </c>
      <c r="N1892" s="193"/>
      <c r="O1892" s="181"/>
    </row>
    <row r="1893" spans="1:15" x14ac:dyDescent="0.25">
      <c r="A1893" s="233"/>
      <c r="B1893" s="95">
        <v>770010126</v>
      </c>
      <c r="C1893" s="109" t="s">
        <v>2522</v>
      </c>
      <c r="D1893" s="181">
        <f t="shared" si="185"/>
        <v>77</v>
      </c>
      <c r="E1893" s="181" t="str">
        <f>_xlfn.XLOOKUP(D1893,Číselník!A:A,Číselník!B:B,"nenalezeno",0)</f>
        <v>GFŘ</v>
      </c>
      <c r="F1893" s="181">
        <f t="shared" si="186"/>
        <v>7700</v>
      </c>
      <c r="G1893" s="181" t="str">
        <f>_xlfn.XLOOKUP(F1893,'Číselník II_stav 1. 7. 2026'!A:A,'Číselník II_stav 1. 7. 2026'!B:B,"nenalezeno",0)</f>
        <v>GFŘ</v>
      </c>
      <c r="H1893" s="181">
        <f t="shared" si="187"/>
        <v>770010</v>
      </c>
      <c r="I1893" s="181">
        <f t="shared" si="188"/>
        <v>10126</v>
      </c>
      <c r="J1893" s="193" t="str">
        <f>_xlfn.XLOOKUP(B1893,'GFŘ_stav 1. 1. 2026'!$E$4:$E$158,'GFŘ_stav 1. 1. 2026'!$A$4:$A$158,"nenalezeno",0)</f>
        <v>Generální ředitel</v>
      </c>
      <c r="K1893" s="193" t="s">
        <v>408</v>
      </c>
      <c r="L1893" s="193" t="str">
        <f>_xlfn.XLOOKUP(B1893,'GFŘ_stav 1. 1. 2026'!$E$4:$E$158,'GFŘ_stav 1. 1. 2026'!$B$4:$B$158,"nenalezeno",0)</f>
        <v>Sekce správy daní</v>
      </c>
      <c r="M1893" s="193" t="str">
        <f>_xlfn.XLOOKUP(B1893,'GFŘ_stav 1. 1. 2026'!$E$4:$E$158,'GFŘ_stav 1. 1. 2026'!$C$4:$C$158,"nenalezeno",0)</f>
        <v>Odbor řízení výkonu správy daňových povinností a ost. agend</v>
      </c>
      <c r="N1893" s="193" t="str">
        <f>_xlfn.XLOOKUP(B1893,'GFŘ_stav 1. 1. 2026'!$E$4:$E$158,'GFŘ_stav 1. 1. 2026'!$D$4:$D$158,"nenalezeno",0)</f>
        <v>Oddělení řízení výkonu správy daňových povinností</v>
      </c>
      <c r="O1893" s="181"/>
    </row>
    <row r="1894" spans="1:15" x14ac:dyDescent="0.25">
      <c r="A1894" s="233"/>
      <c r="B1894" s="114">
        <v>770030050</v>
      </c>
      <c r="C1894" s="115" t="s">
        <v>2290</v>
      </c>
      <c r="D1894" s="181">
        <f t="shared" si="185"/>
        <v>77</v>
      </c>
      <c r="E1894" s="181" t="str">
        <f>_xlfn.XLOOKUP(D1894,Číselník!A:A,Číselník!B:B,"nenalezeno",0)</f>
        <v>GFŘ</v>
      </c>
      <c r="F1894" s="181">
        <f t="shared" si="186"/>
        <v>7700</v>
      </c>
      <c r="G1894" s="181" t="str">
        <f>_xlfn.XLOOKUP(F1894,'Číselník II_stav 1. 7. 2026'!A:A,'Číselník II_stav 1. 7. 2026'!B:B,"nenalezeno",0)</f>
        <v>GFŘ</v>
      </c>
      <c r="H1894" s="181">
        <f t="shared" si="187"/>
        <v>770030</v>
      </c>
      <c r="I1894" s="181">
        <f t="shared" si="188"/>
        <v>30050</v>
      </c>
      <c r="J1894" s="193" t="str">
        <f>_xlfn.XLOOKUP(B1894,'GFŘ_stav 1. 1. 2026'!$E$4:$E$158,'GFŘ_stav 1. 1. 2026'!$A$4:$A$158,"nenalezeno",0)</f>
        <v>Generální ředitel</v>
      </c>
      <c r="K1894" s="193" t="s">
        <v>408</v>
      </c>
      <c r="L1894" s="193" t="str">
        <f>_xlfn.XLOOKUP(B1894,'GFŘ_stav 1. 1. 2026'!$E$4:$E$158,'GFŘ_stav 1. 1. 2026'!$B$4:$B$158,"nenalezeno",0)</f>
        <v>Sekce správy daní</v>
      </c>
      <c r="M1894" s="193" t="str">
        <f>_xlfn.XLOOKUP(B1894,'GFŘ_stav 1. 1. 2026'!$E$4:$E$158,'GFŘ_stav 1. 1. 2026'!$C$4:$C$158,"nenalezeno",0)</f>
        <v>Odbor evidence a vymáhání daní</v>
      </c>
      <c r="N1894" s="193"/>
      <c r="O1894" s="181"/>
    </row>
    <row r="1895" spans="1:15" x14ac:dyDescent="0.25">
      <c r="A1895" s="233"/>
      <c r="B1895" s="114">
        <v>770030134</v>
      </c>
      <c r="C1895" s="115" t="s">
        <v>2291</v>
      </c>
      <c r="D1895" s="181">
        <f t="shared" si="185"/>
        <v>77</v>
      </c>
      <c r="E1895" s="181" t="str">
        <f>_xlfn.XLOOKUP(D1895,Číselník!A:A,Číselník!B:B,"nenalezeno",0)</f>
        <v>GFŘ</v>
      </c>
      <c r="F1895" s="181">
        <f t="shared" si="186"/>
        <v>7700</v>
      </c>
      <c r="G1895" s="181" t="str">
        <f>_xlfn.XLOOKUP(F1895,'Číselník II_stav 1. 7. 2026'!A:A,'Číselník II_stav 1. 7. 2026'!B:B,"nenalezeno",0)</f>
        <v>GFŘ</v>
      </c>
      <c r="H1895" s="181">
        <f t="shared" si="187"/>
        <v>770030</v>
      </c>
      <c r="I1895" s="181">
        <f t="shared" si="188"/>
        <v>30134</v>
      </c>
      <c r="J1895" s="193" t="str">
        <f>_xlfn.XLOOKUP(B1895,'GFŘ_stav 1. 1. 2026'!$E$4:$E$158,'GFŘ_stav 1. 1. 2026'!$A$4:$A$158,"nenalezeno",0)</f>
        <v>Generální ředitel</v>
      </c>
      <c r="K1895" s="193" t="s">
        <v>408</v>
      </c>
      <c r="L1895" s="193" t="str">
        <f>_xlfn.XLOOKUP(B1895,'GFŘ_stav 1. 1. 2026'!$E$4:$E$158,'GFŘ_stav 1. 1. 2026'!$B$4:$B$158,"nenalezeno",0)</f>
        <v>Sekce správy daní</v>
      </c>
      <c r="M1895" s="193" t="str">
        <f>_xlfn.XLOOKUP(B1895,'GFŘ_stav 1. 1. 2026'!$E$4:$E$158,'GFŘ_stav 1. 1. 2026'!$C$4:$C$158,"nenalezeno",0)</f>
        <v>Odbor evidence a vymáhání daní</v>
      </c>
      <c r="N1895" s="193" t="str">
        <f>_xlfn.XLOOKUP(B1895,'GFŘ_stav 1. 1. 2026'!$E$4:$E$158,'GFŘ_stav 1. 1. 2026'!$D$4:$D$158,"nenalezeno",0)</f>
        <v>Oddělení evidence a převodů daní</v>
      </c>
      <c r="O1895" s="181"/>
    </row>
    <row r="1896" spans="1:15" x14ac:dyDescent="0.25">
      <c r="A1896" s="233"/>
      <c r="B1896" s="114">
        <v>770030135</v>
      </c>
      <c r="C1896" s="187" t="s">
        <v>2292</v>
      </c>
      <c r="D1896" s="181">
        <f t="shared" si="185"/>
        <v>77</v>
      </c>
      <c r="E1896" s="181" t="str">
        <f>_xlfn.XLOOKUP(D1896,Číselník!A:A,Číselník!B:B,"nenalezeno",0)</f>
        <v>GFŘ</v>
      </c>
      <c r="F1896" s="181">
        <f t="shared" si="186"/>
        <v>7700</v>
      </c>
      <c r="G1896" s="181" t="str">
        <f>_xlfn.XLOOKUP(F1896,'Číselník II_stav 1. 7. 2026'!A:A,'Číselník II_stav 1. 7. 2026'!B:B,"nenalezeno",0)</f>
        <v>GFŘ</v>
      </c>
      <c r="H1896" s="181">
        <f t="shared" si="187"/>
        <v>770030</v>
      </c>
      <c r="I1896" s="181">
        <f t="shared" si="188"/>
        <v>30135</v>
      </c>
      <c r="J1896" s="193" t="str">
        <f>_xlfn.XLOOKUP(B1896,'GFŘ_stav 1. 1. 2026'!$E$4:$E$158,'GFŘ_stav 1. 1. 2026'!$A$4:$A$158,"nenalezeno",0)</f>
        <v>Generální ředitel</v>
      </c>
      <c r="K1896" s="193" t="s">
        <v>408</v>
      </c>
      <c r="L1896" s="193" t="str">
        <f>_xlfn.XLOOKUP(B1896,'GFŘ_stav 1. 1. 2026'!$E$4:$E$158,'GFŘ_stav 1. 1. 2026'!$B$4:$B$158,"nenalezeno",0)</f>
        <v>Sekce správy daní</v>
      </c>
      <c r="M1896" s="193" t="str">
        <f>_xlfn.XLOOKUP(B1896,'GFŘ_stav 1. 1. 2026'!$E$4:$E$158,'GFŘ_stav 1. 1. 2026'!$C$4:$C$158,"nenalezeno",0)</f>
        <v>Odbor evidence a vymáhání daní</v>
      </c>
      <c r="N1896" s="193" t="str">
        <f>_xlfn.XLOOKUP(B1896,'GFŘ_stav 1. 1. 2026'!$E$4:$E$158,'GFŘ_stav 1. 1. 2026'!$D$4:$D$158,"nenalezeno",0)</f>
        <v>Oddělení účtování daní</v>
      </c>
      <c r="O1896" s="181"/>
    </row>
    <row r="1897" spans="1:15" x14ac:dyDescent="0.25">
      <c r="A1897" s="233"/>
      <c r="B1897" s="114">
        <v>770030136</v>
      </c>
      <c r="C1897" s="187" t="s">
        <v>2322</v>
      </c>
      <c r="D1897" s="181">
        <f t="shared" si="185"/>
        <v>77</v>
      </c>
      <c r="E1897" s="181" t="str">
        <f>_xlfn.XLOOKUP(D1897,Číselník!A:A,Číselník!B:B,"nenalezeno",0)</f>
        <v>GFŘ</v>
      </c>
      <c r="F1897" s="181">
        <f t="shared" si="186"/>
        <v>7700</v>
      </c>
      <c r="G1897" s="181" t="str">
        <f>_xlfn.XLOOKUP(F1897,'Číselník II_stav 1. 7. 2026'!A:A,'Číselník II_stav 1. 7. 2026'!B:B,"nenalezeno",0)</f>
        <v>GFŘ</v>
      </c>
      <c r="H1897" s="181">
        <f t="shared" si="187"/>
        <v>770030</v>
      </c>
      <c r="I1897" s="181">
        <f t="shared" si="188"/>
        <v>30136</v>
      </c>
      <c r="J1897" s="193" t="str">
        <f>_xlfn.XLOOKUP(B1897,'GFŘ_stav 1. 1. 2026'!$E$4:$E$158,'GFŘ_stav 1. 1. 2026'!$A$4:$A$158,"nenalezeno",0)</f>
        <v>Generální ředitel</v>
      </c>
      <c r="K1897" s="193" t="s">
        <v>408</v>
      </c>
      <c r="L1897" s="193" t="str">
        <f>_xlfn.XLOOKUP(B1897,'GFŘ_stav 1. 1. 2026'!$E$4:$E$158,'GFŘ_stav 1. 1. 2026'!$B$4:$B$158,"nenalezeno",0)</f>
        <v>Sekce správy daní</v>
      </c>
      <c r="M1897" s="193" t="str">
        <f>_xlfn.XLOOKUP(B1897,'GFŘ_stav 1. 1. 2026'!$E$4:$E$158,'GFŘ_stav 1. 1. 2026'!$C$4:$C$158,"nenalezeno",0)</f>
        <v>Odbor evidence a vymáhání daní</v>
      </c>
      <c r="N1897" s="193" t="str">
        <f>_xlfn.XLOOKUP(B1897,'GFŘ_stav 1. 1. 2026'!$E$4:$E$158,'GFŘ_stav 1. 1. 2026'!$D$4:$D$158,"nenalezeno",0)</f>
        <v>Oddělení metodiky a mezinárodního vymáhání</v>
      </c>
      <c r="O1897" s="181"/>
    </row>
    <row r="1898" spans="1:15" x14ac:dyDescent="0.25">
      <c r="A1898" s="233"/>
      <c r="B1898" s="114">
        <v>770030137</v>
      </c>
      <c r="C1898" s="187" t="s">
        <v>2323</v>
      </c>
      <c r="D1898" s="181">
        <f t="shared" si="185"/>
        <v>77</v>
      </c>
      <c r="E1898" s="181" t="str">
        <f>_xlfn.XLOOKUP(D1898,Číselník!A:A,Číselník!B:B,"nenalezeno",0)</f>
        <v>GFŘ</v>
      </c>
      <c r="F1898" s="181">
        <f t="shared" si="186"/>
        <v>7700</v>
      </c>
      <c r="G1898" s="181" t="str">
        <f>_xlfn.XLOOKUP(F1898,'Číselník II_stav 1. 7. 2026'!A:A,'Číselník II_stav 1. 7. 2026'!B:B,"nenalezeno",0)</f>
        <v>GFŘ</v>
      </c>
      <c r="H1898" s="181">
        <f t="shared" si="187"/>
        <v>770030</v>
      </c>
      <c r="I1898" s="181">
        <f t="shared" si="188"/>
        <v>30137</v>
      </c>
      <c r="J1898" s="193" t="str">
        <f>_xlfn.XLOOKUP(B1898,'GFŘ_stav 1. 1. 2026'!$E$4:$E$158,'GFŘ_stav 1. 1. 2026'!$A$4:$A$158,"nenalezeno",0)</f>
        <v>Generální ředitel</v>
      </c>
      <c r="K1898" s="193" t="s">
        <v>408</v>
      </c>
      <c r="L1898" s="193" t="str">
        <f>_xlfn.XLOOKUP(B1898,'GFŘ_stav 1. 1. 2026'!$E$4:$E$158,'GFŘ_stav 1. 1. 2026'!$B$4:$B$158,"nenalezeno",0)</f>
        <v>Sekce správy daní</v>
      </c>
      <c r="M1898" s="193" t="str">
        <f>_xlfn.XLOOKUP(B1898,'GFŘ_stav 1. 1. 2026'!$E$4:$E$158,'GFŘ_stav 1. 1. 2026'!$C$4:$C$158,"nenalezeno",0)</f>
        <v>Odbor evidence a vymáhání daní</v>
      </c>
      <c r="N1898" s="193" t="str">
        <f>_xlfn.XLOOKUP(B1898,'GFŘ_stav 1. 1. 2026'!$E$4:$E$158,'GFŘ_stav 1. 1. 2026'!$D$4:$D$158,"nenalezeno",0)</f>
        <v>Oddělení koordinace vymáhání a správy aplikací</v>
      </c>
      <c r="O1898" s="181"/>
    </row>
    <row r="1899" spans="1:15" x14ac:dyDescent="0.25">
      <c r="A1899" s="233"/>
      <c r="B1899" s="114">
        <v>770040050</v>
      </c>
      <c r="C1899" s="115" t="s">
        <v>2293</v>
      </c>
      <c r="D1899" s="181">
        <f t="shared" si="185"/>
        <v>77</v>
      </c>
      <c r="E1899" s="181" t="str">
        <f>_xlfn.XLOOKUP(D1899,Číselník!A:A,Číselník!B:B,"nenalezeno",0)</f>
        <v>GFŘ</v>
      </c>
      <c r="F1899" s="181">
        <f t="shared" si="186"/>
        <v>7700</v>
      </c>
      <c r="G1899" s="181" t="str">
        <f>_xlfn.XLOOKUP(F1899,'Číselník II_stav 1. 7. 2026'!A:A,'Číselník II_stav 1. 7. 2026'!B:B,"nenalezeno",0)</f>
        <v>GFŘ</v>
      </c>
      <c r="H1899" s="181">
        <f t="shared" si="187"/>
        <v>770040</v>
      </c>
      <c r="I1899" s="181">
        <f t="shared" si="188"/>
        <v>40050</v>
      </c>
      <c r="J1899" s="193" t="str">
        <f>_xlfn.XLOOKUP(B1899,'GFŘ_stav 1. 1. 2026'!$E$4:$E$158,'GFŘ_stav 1. 1. 2026'!$A$4:$A$158,"nenalezeno",0)</f>
        <v>Generální ředitel</v>
      </c>
      <c r="K1899" s="193" t="s">
        <v>408</v>
      </c>
      <c r="L1899" s="193" t="str">
        <f>_xlfn.XLOOKUP(B1899,'GFŘ_stav 1. 1. 2026'!$E$4:$E$158,'GFŘ_stav 1. 1. 2026'!$B$4:$B$158,"nenalezeno",0)</f>
        <v>Sekce správy daní</v>
      </c>
      <c r="M1899" s="193" t="str">
        <f>_xlfn.XLOOKUP(B1899,'GFŘ_stav 1. 1. 2026'!$E$4:$E$158,'GFŘ_stav 1. 1. 2026'!$C$4:$C$158,"nenalezeno",0)</f>
        <v>Odbor majetkových daní, oceňování a ost. agend</v>
      </c>
      <c r="N1899" s="193"/>
      <c r="O1899" s="181"/>
    </row>
    <row r="1900" spans="1:15" x14ac:dyDescent="0.25">
      <c r="A1900" s="233"/>
      <c r="B1900" s="114">
        <v>770040121</v>
      </c>
      <c r="C1900" s="115" t="s">
        <v>2294</v>
      </c>
      <c r="D1900" s="181">
        <f t="shared" si="185"/>
        <v>77</v>
      </c>
      <c r="E1900" s="181" t="str">
        <f>_xlfn.XLOOKUP(D1900,Číselník!A:A,Číselník!B:B,"nenalezeno",0)</f>
        <v>GFŘ</v>
      </c>
      <c r="F1900" s="181">
        <f t="shared" si="186"/>
        <v>7700</v>
      </c>
      <c r="G1900" s="181" t="str">
        <f>_xlfn.XLOOKUP(F1900,'Číselník II_stav 1. 7. 2026'!A:A,'Číselník II_stav 1. 7. 2026'!B:B,"nenalezeno",0)</f>
        <v>GFŘ</v>
      </c>
      <c r="H1900" s="181">
        <f t="shared" si="187"/>
        <v>770040</v>
      </c>
      <c r="I1900" s="181">
        <f t="shared" si="188"/>
        <v>40121</v>
      </c>
      <c r="J1900" s="193" t="str">
        <f>_xlfn.XLOOKUP(B1900,'GFŘ_stav 1. 1. 2026'!$E$4:$E$158,'GFŘ_stav 1. 1. 2026'!$A$4:$A$158,"nenalezeno",0)</f>
        <v>Generální ředitel</v>
      </c>
      <c r="K1900" s="193" t="s">
        <v>408</v>
      </c>
      <c r="L1900" s="193" t="str">
        <f>_xlfn.XLOOKUP(B1900,'GFŘ_stav 1. 1. 2026'!$E$4:$E$158,'GFŘ_stav 1. 1. 2026'!$B$4:$B$158,"nenalezeno",0)</f>
        <v>Sekce správy daní</v>
      </c>
      <c r="M1900" s="193" t="str">
        <f>_xlfn.XLOOKUP(B1900,'GFŘ_stav 1. 1. 2026'!$E$4:$E$158,'GFŘ_stav 1. 1. 2026'!$C$4:$C$158,"nenalezeno",0)</f>
        <v>Odbor majetkových daní, oceňování a ost. agend</v>
      </c>
      <c r="N1900" s="193" t="str">
        <f>_xlfn.XLOOKUP(B1900,'GFŘ_stav 1. 1. 2026'!$E$4:$E$158,'GFŘ_stav 1. 1. 2026'!$D$4:$D$158,"nenalezeno",0)</f>
        <v>Oddělení majetkových daní a daně silniční</v>
      </c>
      <c r="O1900" s="181"/>
    </row>
    <row r="1901" spans="1:15" x14ac:dyDescent="0.25">
      <c r="A1901" s="233"/>
      <c r="B1901" s="114">
        <v>770040122</v>
      </c>
      <c r="C1901" s="115" t="s">
        <v>2295</v>
      </c>
      <c r="D1901" s="181">
        <f t="shared" si="185"/>
        <v>77</v>
      </c>
      <c r="E1901" s="181" t="str">
        <f>_xlfn.XLOOKUP(D1901,Číselník!A:A,Číselník!B:B,"nenalezeno",0)</f>
        <v>GFŘ</v>
      </c>
      <c r="F1901" s="181">
        <f t="shared" si="186"/>
        <v>7700</v>
      </c>
      <c r="G1901" s="181" t="str">
        <f>_xlfn.XLOOKUP(F1901,'Číselník II_stav 1. 7. 2026'!A:A,'Číselník II_stav 1. 7. 2026'!B:B,"nenalezeno",0)</f>
        <v>GFŘ</v>
      </c>
      <c r="H1901" s="181">
        <f t="shared" si="187"/>
        <v>770040</v>
      </c>
      <c r="I1901" s="181">
        <f t="shared" si="188"/>
        <v>40122</v>
      </c>
      <c r="J1901" s="193" t="str">
        <f>_xlfn.XLOOKUP(B1901,'GFŘ_stav 1. 1. 2026'!$E$4:$E$158,'GFŘ_stav 1. 1. 2026'!$A$4:$A$158,"nenalezeno",0)</f>
        <v>Generální ředitel</v>
      </c>
      <c r="K1901" s="193" t="s">
        <v>408</v>
      </c>
      <c r="L1901" s="193" t="str">
        <f>_xlfn.XLOOKUP(B1901,'GFŘ_stav 1. 1. 2026'!$E$4:$E$158,'GFŘ_stav 1. 1. 2026'!$B$4:$B$158,"nenalezeno",0)</f>
        <v>Sekce správy daní</v>
      </c>
      <c r="M1901" s="193" t="str">
        <f>_xlfn.XLOOKUP(B1901,'GFŘ_stav 1. 1. 2026'!$E$4:$E$158,'GFŘ_stav 1. 1. 2026'!$C$4:$C$158,"nenalezeno",0)</f>
        <v>Odbor majetkových daní, oceňování a ost. agend</v>
      </c>
      <c r="N1901" s="193" t="str">
        <f>_xlfn.XLOOKUP(B1901,'GFŘ_stav 1. 1. 2026'!$E$4:$E$158,'GFŘ_stav 1. 1. 2026'!$D$4:$D$158,"nenalezeno",0)</f>
        <v>Oddělení oceňovací</v>
      </c>
      <c r="O1901" s="181"/>
    </row>
    <row r="1902" spans="1:15" x14ac:dyDescent="0.25">
      <c r="A1902" s="233"/>
      <c r="B1902" s="114">
        <v>770050050</v>
      </c>
      <c r="C1902" s="115" t="s">
        <v>2296</v>
      </c>
      <c r="D1902" s="181">
        <f t="shared" si="185"/>
        <v>77</v>
      </c>
      <c r="E1902" s="181" t="str">
        <f>_xlfn.XLOOKUP(D1902,Číselník!A:A,Číselník!B:B,"nenalezeno",0)</f>
        <v>GFŘ</v>
      </c>
      <c r="F1902" s="181">
        <f t="shared" si="186"/>
        <v>7700</v>
      </c>
      <c r="G1902" s="181" t="str">
        <f>_xlfn.XLOOKUP(F1902,'Číselník II_stav 1. 7. 2026'!A:A,'Číselník II_stav 1. 7. 2026'!B:B,"nenalezeno",0)</f>
        <v>GFŘ</v>
      </c>
      <c r="H1902" s="181">
        <f t="shared" si="187"/>
        <v>770050</v>
      </c>
      <c r="I1902" s="181">
        <f t="shared" si="188"/>
        <v>50050</v>
      </c>
      <c r="J1902" s="193" t="str">
        <f>_xlfn.XLOOKUP(B1902,'GFŘ_stav 1. 1. 2026'!$E$4:$E$158,'GFŘ_stav 1. 1. 2026'!$A$4:$A$158,"nenalezeno",0)</f>
        <v>Generální ředitel</v>
      </c>
      <c r="K1902" s="193" t="s">
        <v>408</v>
      </c>
      <c r="L1902" s="193" t="str">
        <f>_xlfn.XLOOKUP(B1902,'GFŘ_stav 1. 1. 2026'!$E$4:$E$158,'GFŘ_stav 1. 1. 2026'!$B$4:$B$158,"nenalezeno",0)</f>
        <v>Sekce správy daní</v>
      </c>
      <c r="M1902" s="193" t="str">
        <f>_xlfn.XLOOKUP(B1902,'GFŘ_stav 1. 1. 2026'!$E$4:$E$158,'GFŘ_stav 1. 1. 2026'!$C$4:$C$158,"nenalezeno",0)</f>
        <v>Odbor daňového procesu</v>
      </c>
      <c r="N1902" s="193"/>
      <c r="O1902" s="181"/>
    </row>
    <row r="1903" spans="1:15" x14ac:dyDescent="0.25">
      <c r="A1903" s="233"/>
      <c r="B1903" s="114">
        <v>770050123</v>
      </c>
      <c r="C1903" s="115" t="s">
        <v>2297</v>
      </c>
      <c r="D1903" s="181">
        <f t="shared" si="185"/>
        <v>77</v>
      </c>
      <c r="E1903" s="181" t="str">
        <f>_xlfn.XLOOKUP(D1903,Číselník!A:A,Číselník!B:B,"nenalezeno",0)</f>
        <v>GFŘ</v>
      </c>
      <c r="F1903" s="181">
        <f t="shared" si="186"/>
        <v>7700</v>
      </c>
      <c r="G1903" s="181" t="str">
        <f>_xlfn.XLOOKUP(F1903,'Číselník II_stav 1. 7. 2026'!A:A,'Číselník II_stav 1. 7. 2026'!B:B,"nenalezeno",0)</f>
        <v>GFŘ</v>
      </c>
      <c r="H1903" s="181">
        <f t="shared" si="187"/>
        <v>770050</v>
      </c>
      <c r="I1903" s="181">
        <f t="shared" si="188"/>
        <v>50123</v>
      </c>
      <c r="J1903" s="193" t="str">
        <f>_xlfn.XLOOKUP(B1903,'GFŘ_stav 1. 1. 2026'!$E$4:$E$158,'GFŘ_stav 1. 1. 2026'!$A$4:$A$158,"nenalezeno",0)</f>
        <v>Generální ředitel</v>
      </c>
      <c r="K1903" s="193" t="s">
        <v>408</v>
      </c>
      <c r="L1903" s="193" t="str">
        <f>_xlfn.XLOOKUP(B1903,'GFŘ_stav 1. 1. 2026'!$E$4:$E$158,'GFŘ_stav 1. 1. 2026'!$B$4:$B$158,"nenalezeno",0)</f>
        <v>Sekce správy daní</v>
      </c>
      <c r="M1903" s="193" t="str">
        <f>_xlfn.XLOOKUP(B1903,'GFŘ_stav 1. 1. 2026'!$E$4:$E$158,'GFŘ_stav 1. 1. 2026'!$C$4:$C$158,"nenalezeno",0)</f>
        <v>Odbor daňového procesu</v>
      </c>
      <c r="N1903" s="193" t="str">
        <f>_xlfn.XLOOKUP(B1903,'GFŘ_stav 1. 1. 2026'!$E$4:$E$158,'GFŘ_stav 1. 1. 2026'!$D$4:$D$158,"nenalezeno",0)</f>
        <v>Oddělení daňového procesu I</v>
      </c>
      <c r="O1903" s="181"/>
    </row>
    <row r="1904" spans="1:15" x14ac:dyDescent="0.25">
      <c r="A1904" s="233"/>
      <c r="B1904" s="114">
        <v>770050128</v>
      </c>
      <c r="C1904" s="115" t="s">
        <v>2298</v>
      </c>
      <c r="D1904" s="181">
        <f t="shared" ref="D1904:D1907" si="192">VALUE(MID(B1904,1,2))</f>
        <v>77</v>
      </c>
      <c r="E1904" s="181" t="str">
        <f>_xlfn.XLOOKUP(D1904,Číselník!A:A,Číselník!B:B,"nenalezeno",0)</f>
        <v>GFŘ</v>
      </c>
      <c r="F1904" s="181">
        <f t="shared" ref="F1904:F1907" si="193">VALUE(MID(B1904,1,4))</f>
        <v>7700</v>
      </c>
      <c r="G1904" s="181" t="str">
        <f>_xlfn.XLOOKUP(F1904,'Číselník II_stav 1. 7. 2026'!A:A,'Číselník II_stav 1. 7. 2026'!B:B,"nenalezeno",0)</f>
        <v>GFŘ</v>
      </c>
      <c r="H1904" s="181">
        <f t="shared" ref="H1904:H1907" si="194">VALUE(MID(B1904,1,6))</f>
        <v>770050</v>
      </c>
      <c r="I1904" s="181">
        <f t="shared" ref="I1904:I1907" si="195">VALUE(MID(B1904,5,8))</f>
        <v>50128</v>
      </c>
      <c r="J1904" s="193" t="str">
        <f>_xlfn.XLOOKUP(B1904,'GFŘ_stav 1. 1. 2026'!$E$4:$E$158,'GFŘ_stav 1. 1. 2026'!$A$4:$A$158,"nenalezeno",0)</f>
        <v>Generální ředitel</v>
      </c>
      <c r="K1904" s="193" t="s">
        <v>408</v>
      </c>
      <c r="L1904" s="193" t="str">
        <f>_xlfn.XLOOKUP(B1904,'GFŘ_stav 1. 1. 2026'!$E$4:$E$158,'GFŘ_stav 1. 1. 2026'!$B$4:$B$158,"nenalezeno",0)</f>
        <v>Sekce správy daní</v>
      </c>
      <c r="M1904" s="193" t="str">
        <f>_xlfn.XLOOKUP(B1904,'GFŘ_stav 1. 1. 2026'!$E$4:$E$158,'GFŘ_stav 1. 1. 2026'!$C$4:$C$158,"nenalezeno",0)</f>
        <v>Odbor daňového procesu</v>
      </c>
      <c r="N1904" s="193" t="str">
        <f>_xlfn.XLOOKUP(B1904,'GFŘ_stav 1. 1. 2026'!$E$4:$E$158,'GFŘ_stav 1. 1. 2026'!$D$4:$D$158,"nenalezeno",0)</f>
        <v>Oddělení daňového procesu II</v>
      </c>
      <c r="O1904" s="181"/>
    </row>
    <row r="1905" spans="1:15" x14ac:dyDescent="0.25">
      <c r="A1905" s="233"/>
      <c r="B1905" s="114">
        <v>770060050</v>
      </c>
      <c r="C1905" s="115" t="s">
        <v>2299</v>
      </c>
      <c r="D1905" s="181">
        <f t="shared" si="192"/>
        <v>77</v>
      </c>
      <c r="E1905" s="181" t="str">
        <f>_xlfn.XLOOKUP(D1905,Číselník!A:A,Číselník!B:B,"nenalezeno",0)</f>
        <v>GFŘ</v>
      </c>
      <c r="F1905" s="181">
        <f t="shared" si="193"/>
        <v>7700</v>
      </c>
      <c r="G1905" s="181" t="str">
        <f>_xlfn.XLOOKUP(F1905,'Číselník II_stav 1. 7. 2026'!A:A,'Číselník II_stav 1. 7. 2026'!B:B,"nenalezeno",0)</f>
        <v>GFŘ</v>
      </c>
      <c r="H1905" s="181">
        <f t="shared" si="194"/>
        <v>770060</v>
      </c>
      <c r="I1905" s="181">
        <f t="shared" si="195"/>
        <v>60050</v>
      </c>
      <c r="J1905" s="193" t="str">
        <f>_xlfn.XLOOKUP(B1905,'GFŘ_stav 1. 1. 2026'!$E$4:$E$158,'GFŘ_stav 1. 1. 2026'!$A$4:$A$158,"nenalezeno",0)</f>
        <v>Generální ředitel</v>
      </c>
      <c r="K1905" s="193" t="s">
        <v>408</v>
      </c>
      <c r="L1905" s="193" t="str">
        <f>_xlfn.XLOOKUP(B1905,'GFŘ_stav 1. 1. 2026'!$E$4:$E$158,'GFŘ_stav 1. 1. 2026'!$B$4:$B$158,"nenalezeno",0)</f>
        <v>Sekce správy daní</v>
      </c>
      <c r="M1905" s="193" t="str">
        <f>_xlfn.XLOOKUP(B1905,'GFŘ_stav 1. 1. 2026'!$E$4:$E$158,'GFŘ_stav 1. 1. 2026'!$C$4:$C$158,"nenalezeno",0)</f>
        <v>Odbor dotací a ostatních agend</v>
      </c>
      <c r="N1905" s="193"/>
      <c r="O1905" s="181"/>
    </row>
    <row r="1906" spans="1:15" x14ac:dyDescent="0.25">
      <c r="A1906" s="233"/>
      <c r="B1906" s="114">
        <v>770060501</v>
      </c>
      <c r="C1906" s="115" t="s">
        <v>2300</v>
      </c>
      <c r="D1906" s="181">
        <f t="shared" si="192"/>
        <v>77</v>
      </c>
      <c r="E1906" s="181" t="str">
        <f>_xlfn.XLOOKUP(D1906,Číselník!A:A,Číselník!B:B,"nenalezeno",0)</f>
        <v>GFŘ</v>
      </c>
      <c r="F1906" s="181">
        <f t="shared" si="193"/>
        <v>7700</v>
      </c>
      <c r="G1906" s="181" t="str">
        <f>_xlfn.XLOOKUP(F1906,'Číselník II_stav 1. 7. 2026'!A:A,'Číselník II_stav 1. 7. 2026'!B:B,"nenalezeno",0)</f>
        <v>GFŘ</v>
      </c>
      <c r="H1906" s="181">
        <f t="shared" si="194"/>
        <v>770060</v>
      </c>
      <c r="I1906" s="181">
        <f t="shared" si="195"/>
        <v>60501</v>
      </c>
      <c r="J1906" s="193" t="str">
        <f>_xlfn.XLOOKUP(B1906,'GFŘ_stav 1. 1. 2026'!$E$4:$E$158,'GFŘ_stav 1. 1. 2026'!$A$4:$A$158,"nenalezeno",0)</f>
        <v>Generální ředitel</v>
      </c>
      <c r="K1906" s="193" t="s">
        <v>408</v>
      </c>
      <c r="L1906" s="193" t="str">
        <f>_xlfn.XLOOKUP(B1906,'GFŘ_stav 1. 1. 2026'!$E$4:$E$158,'GFŘ_stav 1. 1. 2026'!$B$4:$B$158,"nenalezeno",0)</f>
        <v>Sekce správy daní</v>
      </c>
      <c r="M1906" s="193" t="str">
        <f>_xlfn.XLOOKUP(B1906,'GFŘ_stav 1. 1. 2026'!$E$4:$E$158,'GFŘ_stav 1. 1. 2026'!$C$4:$C$158,"nenalezeno",0)</f>
        <v>Odbor dotací a ostatních agend</v>
      </c>
      <c r="N1906" s="193" t="str">
        <f>_xlfn.XLOOKUP(B1906,'GFŘ_stav 1. 1. 2026'!$E$4:$E$158,'GFŘ_stav 1. 1. 2026'!$D$4:$D$158,"nenalezeno",0)</f>
        <v>Oddělení metodiky dotací a promíjení</v>
      </c>
      <c r="O1906" s="181"/>
    </row>
    <row r="1907" spans="1:15" ht="15.75" thickBot="1" x14ac:dyDescent="0.3">
      <c r="A1907" s="234"/>
      <c r="B1907" s="189">
        <v>770060502</v>
      </c>
      <c r="C1907" s="190" t="s">
        <v>2301</v>
      </c>
      <c r="D1907" s="181">
        <f t="shared" si="192"/>
        <v>77</v>
      </c>
      <c r="E1907" s="181" t="str">
        <f>_xlfn.XLOOKUP(D1907,Číselník!A:A,Číselník!B:B,"nenalezeno",0)</f>
        <v>GFŘ</v>
      </c>
      <c r="F1907" s="181">
        <f t="shared" si="193"/>
        <v>7700</v>
      </c>
      <c r="G1907" s="181" t="str">
        <f>_xlfn.XLOOKUP(F1907,'Číselník II_stav 1. 7. 2026'!A:A,'Číselník II_stav 1. 7. 2026'!B:B,"nenalezeno",0)</f>
        <v>GFŘ</v>
      </c>
      <c r="H1907" s="181">
        <f t="shared" si="194"/>
        <v>770060</v>
      </c>
      <c r="I1907" s="181">
        <f t="shared" si="195"/>
        <v>60502</v>
      </c>
      <c r="J1907" s="193" t="str">
        <f>_xlfn.XLOOKUP(B1907,'GFŘ_stav 1. 1. 2026'!$E$4:$E$158,'GFŘ_stav 1. 1. 2026'!$A$4:$A$158,"nenalezeno",0)</f>
        <v>Generální ředitel</v>
      </c>
      <c r="K1907" s="193" t="s">
        <v>408</v>
      </c>
      <c r="L1907" s="193" t="str">
        <f>_xlfn.XLOOKUP(B1907,'GFŘ_stav 1. 1. 2026'!$E$4:$E$158,'GFŘ_stav 1. 1. 2026'!$B$4:$B$158,"nenalezeno",0)</f>
        <v>Sekce správy daní</v>
      </c>
      <c r="M1907" s="193" t="str">
        <f>_xlfn.XLOOKUP(B1907,'GFŘ_stav 1. 1. 2026'!$E$4:$E$158,'GFŘ_stav 1. 1. 2026'!$C$4:$C$158,"nenalezeno",0)</f>
        <v>Odbor dotací a ostatních agend</v>
      </c>
      <c r="N1907" s="193" t="str">
        <f>_xlfn.XLOOKUP(B1907,'GFŘ_stav 1. 1. 2026'!$E$4:$E$158,'GFŘ_stav 1. 1. 2026'!$D$4:$D$158,"nenalezeno",0)</f>
        <v>Oddělení metodiky daně z hazardních her a cenové kontroly</v>
      </c>
      <c r="O1907" s="181"/>
    </row>
    <row r="1908" spans="1:15" x14ac:dyDescent="0.25">
      <c r="N1908" s="72"/>
    </row>
  </sheetData>
  <sheetProtection algorithmName="SHA-512" hashValue="u9V7YqheoFZ0KhgbGXNJZZRDpkcyfhJKu6toGdrTei/S/lkQAKEHSx0Qz/rRHpJJ2TsskVk9nxOA6a4Ebf/9EA==" saltValue="L6lqzH6nk7RO03efKHrMwQ==" spinCount="100000" sheet="1" objects="1" scenarios="1"/>
  <autoFilter ref="A2:O1907" xr:uid="{86603A70-774A-43BB-9406-04BE6878660A}"/>
  <mergeCells count="17">
    <mergeCell ref="A762:A864"/>
    <mergeCell ref="A865:A929"/>
    <mergeCell ref="A930:A1013"/>
    <mergeCell ref="A1014:A1093"/>
    <mergeCell ref="A3:A318"/>
    <mergeCell ref="A319:A514"/>
    <mergeCell ref="A515:A618"/>
    <mergeCell ref="A619:A714"/>
    <mergeCell ref="A715:A761"/>
    <mergeCell ref="A1766:A1907"/>
    <mergeCell ref="A1094:A1171"/>
    <mergeCell ref="A1172:A1358"/>
    <mergeCell ref="A1442:A1590"/>
    <mergeCell ref="A1591:A1677"/>
    <mergeCell ref="A1678:A1728"/>
    <mergeCell ref="A1729:A1765"/>
    <mergeCell ref="A1359:A1441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D4A9-7144-4CAC-B7A3-4C6B0F3B7D1E}">
  <sheetPr codeName="List34"/>
  <dimension ref="A1:K78"/>
  <sheetViews>
    <sheetView topLeftCell="A9" zoomScaleNormal="100" workbookViewId="0">
      <selection activeCell="H40" sqref="H40"/>
    </sheetView>
  </sheetViews>
  <sheetFormatPr defaultColWidth="9.140625" defaultRowHeight="15" x14ac:dyDescent="0.25"/>
  <cols>
    <col min="1" max="1" width="14.140625" style="18" customWidth="1"/>
    <col min="2" max="2" width="46.85546875" style="18" bestFit="1" customWidth="1"/>
    <col min="3" max="3" width="36.7109375" style="18" bestFit="1" customWidth="1"/>
    <col min="4" max="4" width="46.85546875" style="18" bestFit="1" customWidth="1"/>
    <col min="5" max="5" width="16.140625" style="44" bestFit="1" customWidth="1"/>
    <col min="6" max="6" width="17.85546875" style="18" bestFit="1" customWidth="1"/>
    <col min="7" max="9" width="9.140625" style="18"/>
    <col min="10" max="10" width="10" style="18" bestFit="1" customWidth="1"/>
    <col min="11" max="11" width="105.28515625" style="18" bestFit="1" customWidth="1"/>
    <col min="12" max="16384" width="9.140625" style="18"/>
  </cols>
  <sheetData>
    <row r="1" spans="1:11" ht="18" x14ac:dyDescent="0.25">
      <c r="A1" s="38" t="s">
        <v>2439</v>
      </c>
    </row>
    <row r="2" spans="1:11" ht="15.75" thickBot="1" x14ac:dyDescent="0.3"/>
    <row r="3" spans="1:11" ht="16.5" thickBot="1" x14ac:dyDescent="0.3">
      <c r="A3" s="43" t="s">
        <v>24</v>
      </c>
      <c r="B3" s="42" t="s">
        <v>5</v>
      </c>
      <c r="C3" s="42" t="s">
        <v>7</v>
      </c>
      <c r="D3" s="42" t="s">
        <v>25</v>
      </c>
      <c r="E3" s="46" t="s">
        <v>26</v>
      </c>
      <c r="F3" s="18" t="s">
        <v>27</v>
      </c>
    </row>
    <row r="4" spans="1:11" x14ac:dyDescent="0.25">
      <c r="A4" s="26" t="s">
        <v>28</v>
      </c>
      <c r="B4" s="25"/>
      <c r="C4" s="25"/>
      <c r="D4" s="36"/>
      <c r="E4" s="57" t="s">
        <v>29</v>
      </c>
      <c r="F4" s="18">
        <f>VALUE(MID(E4,5,8))</f>
        <v>20</v>
      </c>
    </row>
    <row r="5" spans="1:11" x14ac:dyDescent="0.25">
      <c r="A5" s="22" t="s">
        <v>28</v>
      </c>
      <c r="B5" s="21" t="s">
        <v>30</v>
      </c>
      <c r="C5" s="21"/>
      <c r="D5" s="35"/>
      <c r="E5" s="58" t="s">
        <v>31</v>
      </c>
      <c r="F5" s="18">
        <f t="shared" ref="F5:F64" si="0">VALUE(MID(E5,5,8))</f>
        <v>61</v>
      </c>
    </row>
    <row r="6" spans="1:11" ht="15.75" thickBot="1" x14ac:dyDescent="0.3">
      <c r="A6" s="28" t="s">
        <v>28</v>
      </c>
      <c r="B6" s="27" t="s">
        <v>32</v>
      </c>
      <c r="C6" s="27"/>
      <c r="D6" s="63"/>
      <c r="E6" s="64" t="s">
        <v>33</v>
      </c>
      <c r="F6" s="18">
        <f t="shared" si="0"/>
        <v>65</v>
      </c>
    </row>
    <row r="7" spans="1:11" x14ac:dyDescent="0.25">
      <c r="A7" s="26" t="s">
        <v>28</v>
      </c>
      <c r="B7" s="25" t="s">
        <v>34</v>
      </c>
      <c r="C7" s="66"/>
      <c r="D7" s="36"/>
      <c r="E7" s="57" t="s">
        <v>35</v>
      </c>
      <c r="F7" s="18">
        <f t="shared" si="0"/>
        <v>80050</v>
      </c>
      <c r="J7" s="99"/>
      <c r="K7" s="72"/>
    </row>
    <row r="8" spans="1:11" x14ac:dyDescent="0.25">
      <c r="A8" s="121" t="s">
        <v>28</v>
      </c>
      <c r="B8" s="122" t="s">
        <v>34</v>
      </c>
      <c r="C8" s="122" t="s">
        <v>36</v>
      </c>
      <c r="D8" s="123"/>
      <c r="E8" s="124" t="s">
        <v>37</v>
      </c>
      <c r="F8" s="18">
        <f t="shared" si="0"/>
        <v>80541</v>
      </c>
      <c r="J8" s="99"/>
      <c r="K8" s="72"/>
    </row>
    <row r="9" spans="1:11" x14ac:dyDescent="0.25">
      <c r="A9" s="121" t="s">
        <v>28</v>
      </c>
      <c r="B9" s="122" t="s">
        <v>34</v>
      </c>
      <c r="C9" s="122" t="s">
        <v>38</v>
      </c>
      <c r="D9" s="123"/>
      <c r="E9" s="124" t="s">
        <v>39</v>
      </c>
      <c r="F9" s="18">
        <f t="shared" si="0"/>
        <v>80542</v>
      </c>
      <c r="J9" s="99"/>
      <c r="K9" s="72"/>
    </row>
    <row r="10" spans="1:11" x14ac:dyDescent="0.25">
      <c r="A10" s="121" t="s">
        <v>28</v>
      </c>
      <c r="B10" s="122" t="s">
        <v>34</v>
      </c>
      <c r="C10" s="122" t="s">
        <v>40</v>
      </c>
      <c r="D10" s="123"/>
      <c r="E10" s="124" t="s">
        <v>41</v>
      </c>
      <c r="F10" s="18">
        <f t="shared" si="0"/>
        <v>80543</v>
      </c>
      <c r="J10" s="99"/>
      <c r="K10" s="72"/>
    </row>
    <row r="11" spans="1:11" x14ac:dyDescent="0.25">
      <c r="A11" s="121" t="s">
        <v>28</v>
      </c>
      <c r="B11" s="122" t="s">
        <v>34</v>
      </c>
      <c r="C11" s="122" t="s">
        <v>42</v>
      </c>
      <c r="D11" s="123"/>
      <c r="E11" s="124" t="s">
        <v>43</v>
      </c>
      <c r="F11" s="18">
        <f t="shared" si="0"/>
        <v>80544</v>
      </c>
      <c r="J11" s="99"/>
      <c r="K11" s="72"/>
    </row>
    <row r="12" spans="1:11" x14ac:dyDescent="0.25">
      <c r="A12" s="121" t="s">
        <v>28</v>
      </c>
      <c r="B12" s="122" t="s">
        <v>34</v>
      </c>
      <c r="C12" s="122" t="s">
        <v>44</v>
      </c>
      <c r="D12" s="123"/>
      <c r="E12" s="124" t="s">
        <v>45</v>
      </c>
      <c r="F12" s="18">
        <f t="shared" si="0"/>
        <v>80545</v>
      </c>
      <c r="J12" s="99"/>
      <c r="K12" s="72"/>
    </row>
    <row r="13" spans="1:11" x14ac:dyDescent="0.25">
      <c r="A13" s="121" t="s">
        <v>28</v>
      </c>
      <c r="B13" s="122" t="s">
        <v>34</v>
      </c>
      <c r="C13" s="122" t="s">
        <v>46</v>
      </c>
      <c r="D13" s="123"/>
      <c r="E13" s="124" t="s">
        <v>47</v>
      </c>
      <c r="F13" s="18">
        <f t="shared" si="0"/>
        <v>80546</v>
      </c>
      <c r="J13" s="99"/>
      <c r="K13" s="72"/>
    </row>
    <row r="14" spans="1:11" x14ac:dyDescent="0.25">
      <c r="A14" s="121" t="s">
        <v>28</v>
      </c>
      <c r="B14" s="122" t="s">
        <v>34</v>
      </c>
      <c r="C14" s="122" t="s">
        <v>48</v>
      </c>
      <c r="D14" s="123"/>
      <c r="E14" s="124" t="s">
        <v>49</v>
      </c>
      <c r="F14" s="18">
        <f t="shared" si="0"/>
        <v>80547</v>
      </c>
      <c r="J14" s="99"/>
      <c r="K14" s="72"/>
    </row>
    <row r="15" spans="1:11" ht="15.75" thickBot="1" x14ac:dyDescent="0.3">
      <c r="A15" s="125" t="s">
        <v>28</v>
      </c>
      <c r="B15" s="126" t="s">
        <v>34</v>
      </c>
      <c r="C15" s="126" t="s">
        <v>50</v>
      </c>
      <c r="D15" s="127"/>
      <c r="E15" s="134" t="s">
        <v>51</v>
      </c>
      <c r="F15" s="18">
        <f t="shared" si="0"/>
        <v>80548</v>
      </c>
      <c r="J15" s="99"/>
      <c r="K15" s="72"/>
    </row>
    <row r="16" spans="1:11" x14ac:dyDescent="0.25">
      <c r="A16" s="129" t="s">
        <v>28</v>
      </c>
      <c r="B16" s="130" t="s">
        <v>52</v>
      </c>
      <c r="C16" s="130"/>
      <c r="D16" s="130"/>
      <c r="E16" s="136" t="s">
        <v>53</v>
      </c>
      <c r="F16" s="18">
        <f>VALUE(MID(E16,3,8))</f>
        <v>4000040</v>
      </c>
      <c r="J16" s="99"/>
      <c r="K16" s="72"/>
    </row>
    <row r="17" spans="1:11" x14ac:dyDescent="0.25">
      <c r="A17" s="121" t="s">
        <v>28</v>
      </c>
      <c r="B17" s="122" t="s">
        <v>52</v>
      </c>
      <c r="C17" s="122" t="s">
        <v>54</v>
      </c>
      <c r="D17" s="122"/>
      <c r="E17" s="138" t="s">
        <v>55</v>
      </c>
      <c r="F17" s="18">
        <f t="shared" si="0"/>
        <v>62</v>
      </c>
      <c r="J17" s="99"/>
      <c r="K17" s="72"/>
    </row>
    <row r="18" spans="1:11" x14ac:dyDescent="0.25">
      <c r="A18" s="121" t="s">
        <v>28</v>
      </c>
      <c r="B18" s="122" t="s">
        <v>52</v>
      </c>
      <c r="C18" s="122" t="s">
        <v>56</v>
      </c>
      <c r="D18" s="122"/>
      <c r="E18" s="138" t="s">
        <v>57</v>
      </c>
      <c r="F18" s="18">
        <f t="shared" si="0"/>
        <v>63</v>
      </c>
      <c r="J18" s="99"/>
      <c r="K18" s="72"/>
    </row>
    <row r="19" spans="1:11" x14ac:dyDescent="0.25">
      <c r="A19" s="121" t="s">
        <v>28</v>
      </c>
      <c r="B19" s="122" t="s">
        <v>52</v>
      </c>
      <c r="C19" s="122" t="s">
        <v>58</v>
      </c>
      <c r="D19" s="122"/>
      <c r="E19" s="138" t="s">
        <v>59</v>
      </c>
      <c r="F19" s="18">
        <f t="shared" si="0"/>
        <v>64</v>
      </c>
      <c r="J19" s="99"/>
      <c r="K19" s="72"/>
    </row>
    <row r="20" spans="1:11" x14ac:dyDescent="0.25">
      <c r="A20" s="121" t="s">
        <v>28</v>
      </c>
      <c r="B20" s="122" t="s">
        <v>52</v>
      </c>
      <c r="C20" s="122" t="s">
        <v>60</v>
      </c>
      <c r="D20" s="122"/>
      <c r="E20" s="138" t="s">
        <v>61</v>
      </c>
      <c r="F20" s="18">
        <f t="shared" si="0"/>
        <v>410</v>
      </c>
      <c r="J20" s="99"/>
      <c r="K20" s="72"/>
    </row>
    <row r="21" spans="1:11" x14ac:dyDescent="0.25">
      <c r="A21" s="121" t="s">
        <v>28</v>
      </c>
      <c r="B21" s="122" t="s">
        <v>52</v>
      </c>
      <c r="C21" s="122" t="s">
        <v>62</v>
      </c>
      <c r="D21" s="122"/>
      <c r="E21" s="138" t="s">
        <v>63</v>
      </c>
      <c r="F21" s="18">
        <f t="shared" si="0"/>
        <v>2050</v>
      </c>
      <c r="J21" s="99"/>
      <c r="K21" s="72"/>
    </row>
    <row r="22" spans="1:11" x14ac:dyDescent="0.25">
      <c r="A22" s="121" t="s">
        <v>28</v>
      </c>
      <c r="B22" s="122" t="s">
        <v>52</v>
      </c>
      <c r="C22" s="122" t="s">
        <v>62</v>
      </c>
      <c r="D22" s="122" t="s">
        <v>56</v>
      </c>
      <c r="E22" s="138" t="s">
        <v>64</v>
      </c>
      <c r="F22" s="18">
        <f t="shared" si="0"/>
        <v>2063</v>
      </c>
      <c r="J22" s="99"/>
      <c r="K22" s="72"/>
    </row>
    <row r="23" spans="1:11" x14ac:dyDescent="0.25">
      <c r="A23" s="121" t="s">
        <v>28</v>
      </c>
      <c r="B23" s="122" t="s">
        <v>52</v>
      </c>
      <c r="C23" s="122" t="s">
        <v>62</v>
      </c>
      <c r="D23" s="122" t="s">
        <v>58</v>
      </c>
      <c r="E23" s="138" t="s">
        <v>65</v>
      </c>
      <c r="F23" s="18">
        <f t="shared" si="0"/>
        <v>2064</v>
      </c>
      <c r="J23" s="99"/>
      <c r="K23" s="72"/>
    </row>
    <row r="24" spans="1:11" ht="15.75" thickBot="1" x14ac:dyDescent="0.3">
      <c r="A24" s="209" t="s">
        <v>28</v>
      </c>
      <c r="B24" s="210" t="s">
        <v>52</v>
      </c>
      <c r="C24" s="210" t="s">
        <v>62</v>
      </c>
      <c r="D24" s="210" t="s">
        <v>2428</v>
      </c>
      <c r="E24" s="211" t="s">
        <v>2429</v>
      </c>
      <c r="F24" s="18">
        <f t="shared" si="0"/>
        <v>2067</v>
      </c>
      <c r="J24" s="99"/>
      <c r="K24" s="72"/>
    </row>
    <row r="25" spans="1:11" x14ac:dyDescent="0.25">
      <c r="A25" s="204" t="s">
        <v>28</v>
      </c>
      <c r="B25" s="205" t="s">
        <v>52</v>
      </c>
      <c r="C25" s="205" t="s">
        <v>66</v>
      </c>
      <c r="D25" s="206"/>
      <c r="E25" s="133" t="s">
        <v>67</v>
      </c>
      <c r="F25" s="18">
        <f t="shared" si="0"/>
        <v>11050</v>
      </c>
      <c r="J25" s="81"/>
      <c r="K25" s="68"/>
    </row>
    <row r="26" spans="1:11" x14ac:dyDescent="0.25">
      <c r="A26" s="121" t="s">
        <v>28</v>
      </c>
      <c r="B26" s="122" t="s">
        <v>52</v>
      </c>
      <c r="C26" s="122" t="s">
        <v>66</v>
      </c>
      <c r="D26" s="123" t="s">
        <v>68</v>
      </c>
      <c r="E26" s="124" t="s">
        <v>69</v>
      </c>
      <c r="F26" s="18">
        <f t="shared" si="0"/>
        <v>11415</v>
      </c>
      <c r="J26" s="81"/>
      <c r="K26" s="68"/>
    </row>
    <row r="27" spans="1:11" x14ac:dyDescent="0.25">
      <c r="A27" s="121" t="s">
        <v>28</v>
      </c>
      <c r="B27" s="122" t="s">
        <v>52</v>
      </c>
      <c r="C27" s="122" t="s">
        <v>66</v>
      </c>
      <c r="D27" s="123" t="s">
        <v>70</v>
      </c>
      <c r="E27" s="124" t="s">
        <v>71</v>
      </c>
      <c r="F27" s="18">
        <f t="shared" si="0"/>
        <v>11420</v>
      </c>
      <c r="J27" s="81"/>
      <c r="K27" s="68"/>
    </row>
    <row r="28" spans="1:11" x14ac:dyDescent="0.25">
      <c r="A28" s="121" t="s">
        <v>28</v>
      </c>
      <c r="B28" s="122" t="s">
        <v>52</v>
      </c>
      <c r="C28" s="122" t="s">
        <v>66</v>
      </c>
      <c r="D28" s="123" t="s">
        <v>72</v>
      </c>
      <c r="E28" s="124" t="s">
        <v>73</v>
      </c>
      <c r="F28" s="18">
        <f t="shared" si="0"/>
        <v>11430</v>
      </c>
      <c r="J28" s="81"/>
      <c r="K28" s="68"/>
    </row>
    <row r="29" spans="1:11" x14ac:dyDescent="0.25">
      <c r="A29" s="121" t="s">
        <v>28</v>
      </c>
      <c r="B29" s="122" t="s">
        <v>52</v>
      </c>
      <c r="C29" s="122" t="s">
        <v>66</v>
      </c>
      <c r="D29" s="123" t="s">
        <v>74</v>
      </c>
      <c r="E29" s="124" t="s">
        <v>75</v>
      </c>
      <c r="F29" s="18">
        <f t="shared" si="0"/>
        <v>11440</v>
      </c>
      <c r="J29" s="81"/>
      <c r="K29" s="68"/>
    </row>
    <row r="30" spans="1:11" x14ac:dyDescent="0.25">
      <c r="A30" s="121" t="s">
        <v>28</v>
      </c>
      <c r="B30" s="122" t="s">
        <v>52</v>
      </c>
      <c r="C30" s="122" t="s">
        <v>66</v>
      </c>
      <c r="D30" s="123" t="s">
        <v>76</v>
      </c>
      <c r="E30" s="124" t="s">
        <v>77</v>
      </c>
      <c r="F30" s="18">
        <f t="shared" si="0"/>
        <v>11441</v>
      </c>
      <c r="J30" s="81"/>
      <c r="K30" s="68"/>
    </row>
    <row r="31" spans="1:11" x14ac:dyDescent="0.25">
      <c r="A31" s="121" t="s">
        <v>28</v>
      </c>
      <c r="B31" s="122" t="s">
        <v>52</v>
      </c>
      <c r="C31" s="122" t="s">
        <v>66</v>
      </c>
      <c r="D31" s="123" t="s">
        <v>78</v>
      </c>
      <c r="E31" s="124" t="s">
        <v>79</v>
      </c>
      <c r="F31" s="18">
        <f t="shared" si="0"/>
        <v>11442</v>
      </c>
      <c r="J31" s="81"/>
      <c r="K31" s="68"/>
    </row>
    <row r="32" spans="1:11" x14ac:dyDescent="0.25">
      <c r="A32" s="121" t="s">
        <v>28</v>
      </c>
      <c r="B32" s="122" t="s">
        <v>52</v>
      </c>
      <c r="C32" s="122" t="s">
        <v>66</v>
      </c>
      <c r="D32" s="123" t="s">
        <v>80</v>
      </c>
      <c r="E32" s="124" t="s">
        <v>81</v>
      </c>
      <c r="F32" s="18">
        <f t="shared" si="0"/>
        <v>11443</v>
      </c>
      <c r="J32" s="81"/>
      <c r="K32" s="68"/>
    </row>
    <row r="33" spans="1:11" x14ac:dyDescent="0.25">
      <c r="A33" s="121" t="s">
        <v>28</v>
      </c>
      <c r="B33" s="122" t="s">
        <v>52</v>
      </c>
      <c r="C33" s="122" t="s">
        <v>66</v>
      </c>
      <c r="D33" s="123" t="s">
        <v>82</v>
      </c>
      <c r="E33" s="124" t="s">
        <v>83</v>
      </c>
      <c r="F33" s="18">
        <f t="shared" si="0"/>
        <v>11450</v>
      </c>
      <c r="J33" s="81"/>
      <c r="K33" s="68"/>
    </row>
    <row r="34" spans="1:11" x14ac:dyDescent="0.25">
      <c r="A34" s="121" t="s">
        <v>28</v>
      </c>
      <c r="B34" s="122" t="s">
        <v>52</v>
      </c>
      <c r="C34" s="122" t="s">
        <v>66</v>
      </c>
      <c r="D34" s="123" t="s">
        <v>84</v>
      </c>
      <c r="E34" s="124" t="s">
        <v>85</v>
      </c>
      <c r="F34" s="18">
        <f t="shared" si="0"/>
        <v>11451</v>
      </c>
      <c r="J34" s="81"/>
      <c r="K34" s="68"/>
    </row>
    <row r="35" spans="1:11" x14ac:dyDescent="0.25">
      <c r="A35" s="121" t="s">
        <v>28</v>
      </c>
      <c r="B35" s="122" t="s">
        <v>52</v>
      </c>
      <c r="C35" s="122" t="s">
        <v>66</v>
      </c>
      <c r="D35" s="123" t="s">
        <v>86</v>
      </c>
      <c r="E35" s="124" t="s">
        <v>87</v>
      </c>
      <c r="F35" s="18">
        <f t="shared" si="0"/>
        <v>11452</v>
      </c>
      <c r="J35" s="81"/>
      <c r="K35" s="68"/>
    </row>
    <row r="36" spans="1:11" ht="15.75" thickBot="1" x14ac:dyDescent="0.3">
      <c r="A36" s="125" t="s">
        <v>28</v>
      </c>
      <c r="B36" s="126" t="s">
        <v>52</v>
      </c>
      <c r="C36" s="126" t="s">
        <v>66</v>
      </c>
      <c r="D36" s="127" t="s">
        <v>88</v>
      </c>
      <c r="E36" s="128" t="s">
        <v>89</v>
      </c>
      <c r="F36" s="18">
        <f t="shared" si="0"/>
        <v>11530</v>
      </c>
      <c r="J36" s="81"/>
      <c r="K36" s="68"/>
    </row>
    <row r="37" spans="1:11" ht="15.75" thickBot="1" x14ac:dyDescent="0.3">
      <c r="A37" s="129" t="s">
        <v>28</v>
      </c>
      <c r="B37" s="130" t="s">
        <v>52</v>
      </c>
      <c r="C37" s="130" t="s">
        <v>90</v>
      </c>
      <c r="D37" s="131"/>
      <c r="E37" s="132" t="s">
        <v>91</v>
      </c>
      <c r="F37" s="18">
        <f t="shared" si="0"/>
        <v>490</v>
      </c>
      <c r="J37" s="81"/>
      <c r="K37" s="68"/>
    </row>
    <row r="38" spans="1:11" ht="15.75" thickBot="1" x14ac:dyDescent="0.3">
      <c r="A38" s="77" t="s">
        <v>28</v>
      </c>
      <c r="B38" s="76" t="s">
        <v>52</v>
      </c>
      <c r="C38" s="76" t="s">
        <v>94</v>
      </c>
      <c r="D38" s="78"/>
      <c r="E38" s="207" t="s">
        <v>2474</v>
      </c>
      <c r="F38" s="18">
        <f t="shared" si="0"/>
        <v>491</v>
      </c>
      <c r="J38" s="81"/>
      <c r="K38" s="68"/>
    </row>
    <row r="39" spans="1:11" x14ac:dyDescent="0.25">
      <c r="A39" s="77" t="s">
        <v>28</v>
      </c>
      <c r="B39" s="76" t="s">
        <v>52</v>
      </c>
      <c r="C39" s="76" t="s">
        <v>96</v>
      </c>
      <c r="D39" s="78"/>
      <c r="E39" s="207" t="s">
        <v>2424</v>
      </c>
      <c r="F39" s="18">
        <f t="shared" si="0"/>
        <v>492</v>
      </c>
      <c r="J39" s="81"/>
      <c r="K39" s="68"/>
    </row>
    <row r="40" spans="1:11" x14ac:dyDescent="0.25">
      <c r="A40" s="121" t="s">
        <v>28</v>
      </c>
      <c r="B40" s="122" t="s">
        <v>52</v>
      </c>
      <c r="C40" s="122" t="s">
        <v>92</v>
      </c>
      <c r="D40" s="123"/>
      <c r="E40" s="124" t="s">
        <v>93</v>
      </c>
      <c r="F40" s="18">
        <f t="shared" si="0"/>
        <v>21050</v>
      </c>
      <c r="J40" s="81"/>
      <c r="K40" s="68"/>
    </row>
    <row r="41" spans="1:11" x14ac:dyDescent="0.25">
      <c r="A41" s="121" t="s">
        <v>28</v>
      </c>
      <c r="B41" s="122" t="s">
        <v>52</v>
      </c>
      <c r="C41" s="122" t="s">
        <v>92</v>
      </c>
      <c r="D41" s="123" t="s">
        <v>94</v>
      </c>
      <c r="E41" s="124" t="s">
        <v>95</v>
      </c>
      <c r="F41" s="18">
        <f t="shared" si="0"/>
        <v>21491</v>
      </c>
      <c r="J41" s="81"/>
      <c r="K41" s="68"/>
    </row>
    <row r="42" spans="1:11" x14ac:dyDescent="0.25">
      <c r="A42" s="121" t="s">
        <v>28</v>
      </c>
      <c r="B42" s="122" t="s">
        <v>52</v>
      </c>
      <c r="C42" s="122" t="s">
        <v>92</v>
      </c>
      <c r="D42" s="123" t="s">
        <v>96</v>
      </c>
      <c r="E42" s="124" t="s">
        <v>97</v>
      </c>
      <c r="F42" s="18">
        <f t="shared" si="0"/>
        <v>21492</v>
      </c>
    </row>
    <row r="43" spans="1:11" x14ac:dyDescent="0.25">
      <c r="A43" s="121" t="s">
        <v>28</v>
      </c>
      <c r="B43" s="122" t="s">
        <v>52</v>
      </c>
      <c r="C43" s="122" t="s">
        <v>92</v>
      </c>
      <c r="D43" s="123" t="s">
        <v>98</v>
      </c>
      <c r="E43" s="124" t="s">
        <v>99</v>
      </c>
      <c r="F43" s="18">
        <f t="shared" si="0"/>
        <v>21493</v>
      </c>
    </row>
    <row r="44" spans="1:11" x14ac:dyDescent="0.25">
      <c r="A44" s="121" t="s">
        <v>28</v>
      </c>
      <c r="B44" s="122" t="s">
        <v>52</v>
      </c>
      <c r="C44" s="122" t="s">
        <v>92</v>
      </c>
      <c r="D44" s="123" t="s">
        <v>100</v>
      </c>
      <c r="E44" s="124" t="s">
        <v>101</v>
      </c>
      <c r="F44" s="18">
        <f t="shared" si="0"/>
        <v>21494</v>
      </c>
    </row>
    <row r="45" spans="1:11" ht="15.75" thickBot="1" x14ac:dyDescent="0.3">
      <c r="A45" s="139" t="s">
        <v>28</v>
      </c>
      <c r="B45" s="140" t="s">
        <v>52</v>
      </c>
      <c r="C45" s="140" t="s">
        <v>92</v>
      </c>
      <c r="D45" s="208" t="s">
        <v>102</v>
      </c>
      <c r="E45" s="128" t="s">
        <v>103</v>
      </c>
      <c r="F45" s="18">
        <f t="shared" si="0"/>
        <v>21495</v>
      </c>
    </row>
    <row r="46" spans="1:11" x14ac:dyDescent="0.25">
      <c r="A46" s="204" t="s">
        <v>28</v>
      </c>
      <c r="B46" s="205" t="s">
        <v>52</v>
      </c>
      <c r="C46" s="205" t="s">
        <v>104</v>
      </c>
      <c r="D46" s="206"/>
      <c r="E46" s="133" t="s">
        <v>105</v>
      </c>
      <c r="F46" s="18">
        <f t="shared" si="0"/>
        <v>31050</v>
      </c>
      <c r="J46" s="99"/>
      <c r="K46" s="72"/>
    </row>
    <row r="47" spans="1:11" x14ac:dyDescent="0.25">
      <c r="A47" s="121" t="s">
        <v>28</v>
      </c>
      <c r="B47" s="122" t="s">
        <v>52</v>
      </c>
      <c r="C47" s="122" t="s">
        <v>104</v>
      </c>
      <c r="D47" s="123" t="s">
        <v>106</v>
      </c>
      <c r="E47" s="124" t="s">
        <v>107</v>
      </c>
      <c r="F47" s="18">
        <f t="shared" si="0"/>
        <v>31471</v>
      </c>
    </row>
    <row r="48" spans="1:11" x14ac:dyDescent="0.25">
      <c r="A48" s="121" t="s">
        <v>28</v>
      </c>
      <c r="B48" s="122" t="s">
        <v>52</v>
      </c>
      <c r="C48" s="122" t="s">
        <v>104</v>
      </c>
      <c r="D48" s="123" t="s">
        <v>108</v>
      </c>
      <c r="E48" s="124" t="s">
        <v>109</v>
      </c>
      <c r="F48" s="18">
        <f t="shared" si="0"/>
        <v>31472</v>
      </c>
    </row>
    <row r="49" spans="1:6" x14ac:dyDescent="0.25">
      <c r="A49" s="121" t="s">
        <v>28</v>
      </c>
      <c r="B49" s="122" t="s">
        <v>52</v>
      </c>
      <c r="C49" s="122" t="s">
        <v>104</v>
      </c>
      <c r="D49" s="123" t="s">
        <v>110</v>
      </c>
      <c r="E49" s="124" t="s">
        <v>111</v>
      </c>
      <c r="F49" s="18">
        <f t="shared" si="0"/>
        <v>31473</v>
      </c>
    </row>
    <row r="50" spans="1:6" x14ac:dyDescent="0.25">
      <c r="A50" s="121" t="s">
        <v>28</v>
      </c>
      <c r="B50" s="122" t="s">
        <v>52</v>
      </c>
      <c r="C50" s="122" t="s">
        <v>104</v>
      </c>
      <c r="D50" s="123" t="s">
        <v>112</v>
      </c>
      <c r="E50" s="124" t="s">
        <v>113</v>
      </c>
      <c r="F50" s="18">
        <f t="shared" si="0"/>
        <v>31474</v>
      </c>
    </row>
    <row r="51" spans="1:6" x14ac:dyDescent="0.25">
      <c r="A51" s="121" t="s">
        <v>28</v>
      </c>
      <c r="B51" s="122" t="s">
        <v>52</v>
      </c>
      <c r="C51" s="122" t="s">
        <v>104</v>
      </c>
      <c r="D51" s="123" t="s">
        <v>114</v>
      </c>
      <c r="E51" s="124" t="s">
        <v>115</v>
      </c>
      <c r="F51" s="18">
        <f t="shared" si="0"/>
        <v>31475</v>
      </c>
    </row>
    <row r="52" spans="1:6" ht="15.75" thickBot="1" x14ac:dyDescent="0.3">
      <c r="A52" s="125" t="s">
        <v>28</v>
      </c>
      <c r="B52" s="126" t="s">
        <v>52</v>
      </c>
      <c r="C52" s="126" t="s">
        <v>104</v>
      </c>
      <c r="D52" s="127" t="s">
        <v>116</v>
      </c>
      <c r="E52" s="134" t="s">
        <v>117</v>
      </c>
      <c r="F52" s="18">
        <f t="shared" si="0"/>
        <v>31476</v>
      </c>
    </row>
    <row r="53" spans="1:6" x14ac:dyDescent="0.25">
      <c r="A53" s="129" t="s">
        <v>28</v>
      </c>
      <c r="B53" s="130" t="s">
        <v>118</v>
      </c>
      <c r="C53" s="135"/>
      <c r="D53" s="135"/>
      <c r="E53" s="136" t="s">
        <v>119</v>
      </c>
      <c r="F53" s="18">
        <f>VALUE(MID(E53,3,8))</f>
        <v>8000040</v>
      </c>
    </row>
    <row r="54" spans="1:6" x14ac:dyDescent="0.25">
      <c r="A54" s="121" t="s">
        <v>28</v>
      </c>
      <c r="B54" s="122" t="s">
        <v>118</v>
      </c>
      <c r="C54" s="137" t="s">
        <v>120</v>
      </c>
      <c r="D54" s="137"/>
      <c r="E54" s="138" t="s">
        <v>121</v>
      </c>
      <c r="F54" s="18">
        <f t="shared" si="0"/>
        <v>535</v>
      </c>
    </row>
    <row r="55" spans="1:6" x14ac:dyDescent="0.25">
      <c r="A55" s="121" t="s">
        <v>28</v>
      </c>
      <c r="B55" s="122" t="s">
        <v>118</v>
      </c>
      <c r="C55" s="137" t="s">
        <v>122</v>
      </c>
      <c r="D55" s="137"/>
      <c r="E55" s="138" t="s">
        <v>123</v>
      </c>
      <c r="F55" s="18">
        <f t="shared" si="0"/>
        <v>81050</v>
      </c>
    </row>
    <row r="56" spans="1:6" x14ac:dyDescent="0.25">
      <c r="A56" s="121" t="s">
        <v>28</v>
      </c>
      <c r="B56" s="122" t="s">
        <v>118</v>
      </c>
      <c r="C56" s="137" t="s">
        <v>122</v>
      </c>
      <c r="D56" s="137" t="s">
        <v>36</v>
      </c>
      <c r="E56" s="138" t="s">
        <v>124</v>
      </c>
      <c r="F56" s="18">
        <f t="shared" si="0"/>
        <v>81541</v>
      </c>
    </row>
    <row r="57" spans="1:6" x14ac:dyDescent="0.25">
      <c r="A57" s="121" t="s">
        <v>28</v>
      </c>
      <c r="B57" s="122" t="s">
        <v>118</v>
      </c>
      <c r="C57" s="137" t="s">
        <v>122</v>
      </c>
      <c r="D57" s="137" t="s">
        <v>38</v>
      </c>
      <c r="E57" s="138" t="s">
        <v>125</v>
      </c>
      <c r="F57" s="18">
        <f t="shared" si="0"/>
        <v>81542</v>
      </c>
    </row>
    <row r="58" spans="1:6" x14ac:dyDescent="0.25">
      <c r="A58" s="121" t="s">
        <v>28</v>
      </c>
      <c r="B58" s="122" t="s">
        <v>118</v>
      </c>
      <c r="C58" s="137" t="s">
        <v>122</v>
      </c>
      <c r="D58" s="137" t="s">
        <v>40</v>
      </c>
      <c r="E58" s="138" t="s">
        <v>126</v>
      </c>
      <c r="F58" s="18">
        <f t="shared" si="0"/>
        <v>81543</v>
      </c>
    </row>
    <row r="59" spans="1:6" x14ac:dyDescent="0.25">
      <c r="A59" s="121" t="s">
        <v>28</v>
      </c>
      <c r="B59" s="122" t="s">
        <v>118</v>
      </c>
      <c r="C59" s="137" t="s">
        <v>122</v>
      </c>
      <c r="D59" s="137" t="s">
        <v>42</v>
      </c>
      <c r="E59" s="138" t="s">
        <v>127</v>
      </c>
      <c r="F59" s="18">
        <f t="shared" si="0"/>
        <v>81544</v>
      </c>
    </row>
    <row r="60" spans="1:6" x14ac:dyDescent="0.25">
      <c r="A60" s="121" t="s">
        <v>28</v>
      </c>
      <c r="B60" s="122" t="s">
        <v>118</v>
      </c>
      <c r="C60" s="137" t="s">
        <v>122</v>
      </c>
      <c r="D60" s="137" t="s">
        <v>44</v>
      </c>
      <c r="E60" s="138" t="s">
        <v>128</v>
      </c>
      <c r="F60" s="18">
        <f t="shared" si="0"/>
        <v>81545</v>
      </c>
    </row>
    <row r="61" spans="1:6" x14ac:dyDescent="0.25">
      <c r="A61" s="121" t="s">
        <v>28</v>
      </c>
      <c r="B61" s="122" t="s">
        <v>118</v>
      </c>
      <c r="C61" s="137" t="s">
        <v>129</v>
      </c>
      <c r="D61" s="137"/>
      <c r="E61" s="138" t="s">
        <v>130</v>
      </c>
      <c r="F61" s="18">
        <f t="shared" si="0"/>
        <v>82050</v>
      </c>
    </row>
    <row r="62" spans="1:6" x14ac:dyDescent="0.25">
      <c r="A62" s="121" t="s">
        <v>28</v>
      </c>
      <c r="B62" s="122" t="s">
        <v>118</v>
      </c>
      <c r="C62" s="137" t="s">
        <v>129</v>
      </c>
      <c r="D62" s="137" t="s">
        <v>36</v>
      </c>
      <c r="E62" s="138" t="s">
        <v>131</v>
      </c>
      <c r="F62" s="18">
        <f t="shared" si="0"/>
        <v>82541</v>
      </c>
    </row>
    <row r="63" spans="1:6" x14ac:dyDescent="0.25">
      <c r="A63" s="121" t="s">
        <v>28</v>
      </c>
      <c r="B63" s="122" t="s">
        <v>118</v>
      </c>
      <c r="C63" s="137" t="s">
        <v>129</v>
      </c>
      <c r="D63" s="137" t="s">
        <v>38</v>
      </c>
      <c r="E63" s="138" t="s">
        <v>132</v>
      </c>
      <c r="F63" s="18">
        <f t="shared" si="0"/>
        <v>82542</v>
      </c>
    </row>
    <row r="64" spans="1:6" x14ac:dyDescent="0.25">
      <c r="A64" s="121" t="s">
        <v>28</v>
      </c>
      <c r="B64" s="122" t="s">
        <v>118</v>
      </c>
      <c r="C64" s="137" t="s">
        <v>129</v>
      </c>
      <c r="D64" s="137" t="s">
        <v>40</v>
      </c>
      <c r="E64" s="138" t="s">
        <v>133</v>
      </c>
      <c r="F64" s="18">
        <f t="shared" si="0"/>
        <v>82543</v>
      </c>
    </row>
    <row r="65" spans="1:6" x14ac:dyDescent="0.25">
      <c r="A65" s="121" t="s">
        <v>28</v>
      </c>
      <c r="B65" s="122" t="s">
        <v>118</v>
      </c>
      <c r="C65" s="137" t="s">
        <v>129</v>
      </c>
      <c r="D65" s="137" t="s">
        <v>42</v>
      </c>
      <c r="E65" s="138" t="s">
        <v>134</v>
      </c>
      <c r="F65" s="18">
        <f t="shared" ref="F65:F78" si="1">VALUE(MID(E65,5,8))</f>
        <v>82544</v>
      </c>
    </row>
    <row r="66" spans="1:6" x14ac:dyDescent="0.25">
      <c r="A66" s="121" t="s">
        <v>28</v>
      </c>
      <c r="B66" s="122" t="s">
        <v>118</v>
      </c>
      <c r="C66" s="137" t="s">
        <v>129</v>
      </c>
      <c r="D66" s="137" t="s">
        <v>44</v>
      </c>
      <c r="E66" s="138" t="s">
        <v>135</v>
      </c>
      <c r="F66" s="18">
        <f t="shared" si="1"/>
        <v>82545</v>
      </c>
    </row>
    <row r="67" spans="1:6" x14ac:dyDescent="0.25">
      <c r="A67" s="121" t="s">
        <v>28</v>
      </c>
      <c r="B67" s="122" t="s">
        <v>118</v>
      </c>
      <c r="C67" s="137" t="s">
        <v>129</v>
      </c>
      <c r="D67" s="137" t="s">
        <v>46</v>
      </c>
      <c r="E67" s="138" t="s">
        <v>136</v>
      </c>
      <c r="F67" s="18">
        <f t="shared" si="1"/>
        <v>82546</v>
      </c>
    </row>
    <row r="68" spans="1:6" x14ac:dyDescent="0.25">
      <c r="A68" s="121" t="s">
        <v>28</v>
      </c>
      <c r="B68" s="122" t="s">
        <v>118</v>
      </c>
      <c r="C68" s="137" t="s">
        <v>137</v>
      </c>
      <c r="D68" s="137"/>
      <c r="E68" s="138" t="s">
        <v>138</v>
      </c>
      <c r="F68" s="18">
        <f t="shared" si="1"/>
        <v>83050</v>
      </c>
    </row>
    <row r="69" spans="1:6" x14ac:dyDescent="0.25">
      <c r="A69" s="121" t="s">
        <v>28</v>
      </c>
      <c r="B69" s="122" t="s">
        <v>118</v>
      </c>
      <c r="C69" s="137" t="s">
        <v>137</v>
      </c>
      <c r="D69" s="137" t="s">
        <v>36</v>
      </c>
      <c r="E69" s="138" t="s">
        <v>139</v>
      </c>
      <c r="F69" s="18">
        <f t="shared" si="1"/>
        <v>83541</v>
      </c>
    </row>
    <row r="70" spans="1:6" x14ac:dyDescent="0.25">
      <c r="A70" s="121" t="s">
        <v>28</v>
      </c>
      <c r="B70" s="122" t="s">
        <v>118</v>
      </c>
      <c r="C70" s="137" t="s">
        <v>137</v>
      </c>
      <c r="D70" s="137" t="s">
        <v>38</v>
      </c>
      <c r="E70" s="138" t="s">
        <v>140</v>
      </c>
      <c r="F70" s="18">
        <f t="shared" si="1"/>
        <v>83542</v>
      </c>
    </row>
    <row r="71" spans="1:6" x14ac:dyDescent="0.25">
      <c r="A71" s="121" t="s">
        <v>28</v>
      </c>
      <c r="B71" s="122" t="s">
        <v>118</v>
      </c>
      <c r="C71" s="137" t="s">
        <v>137</v>
      </c>
      <c r="D71" s="137" t="s">
        <v>40</v>
      </c>
      <c r="E71" s="138" t="s">
        <v>141</v>
      </c>
      <c r="F71" s="18">
        <f t="shared" si="1"/>
        <v>83543</v>
      </c>
    </row>
    <row r="72" spans="1:6" x14ac:dyDescent="0.25">
      <c r="A72" s="121" t="s">
        <v>28</v>
      </c>
      <c r="B72" s="122" t="s">
        <v>118</v>
      </c>
      <c r="C72" s="137" t="s">
        <v>137</v>
      </c>
      <c r="D72" s="137" t="s">
        <v>42</v>
      </c>
      <c r="E72" s="138" t="s">
        <v>142</v>
      </c>
      <c r="F72" s="18">
        <f t="shared" si="1"/>
        <v>83544</v>
      </c>
    </row>
    <row r="73" spans="1:6" x14ac:dyDescent="0.25">
      <c r="A73" s="121" t="s">
        <v>28</v>
      </c>
      <c r="B73" s="122" t="s">
        <v>118</v>
      </c>
      <c r="C73" s="137" t="s">
        <v>143</v>
      </c>
      <c r="D73" s="137"/>
      <c r="E73" s="138" t="s">
        <v>144</v>
      </c>
      <c r="F73" s="18">
        <f t="shared" si="1"/>
        <v>84050</v>
      </c>
    </row>
    <row r="74" spans="1:6" x14ac:dyDescent="0.25">
      <c r="A74" s="121" t="s">
        <v>28</v>
      </c>
      <c r="B74" s="122" t="s">
        <v>118</v>
      </c>
      <c r="C74" s="137" t="s">
        <v>143</v>
      </c>
      <c r="D74" s="137" t="s">
        <v>36</v>
      </c>
      <c r="E74" s="138" t="s">
        <v>145</v>
      </c>
      <c r="F74" s="18">
        <f t="shared" si="1"/>
        <v>84541</v>
      </c>
    </row>
    <row r="75" spans="1:6" x14ac:dyDescent="0.25">
      <c r="A75" s="121" t="s">
        <v>28</v>
      </c>
      <c r="B75" s="122" t="s">
        <v>118</v>
      </c>
      <c r="C75" s="137" t="s">
        <v>143</v>
      </c>
      <c r="D75" s="137" t="s">
        <v>38</v>
      </c>
      <c r="E75" s="138" t="s">
        <v>146</v>
      </c>
      <c r="F75" s="18">
        <f t="shared" si="1"/>
        <v>84542</v>
      </c>
    </row>
    <row r="76" spans="1:6" x14ac:dyDescent="0.25">
      <c r="A76" s="121" t="s">
        <v>28</v>
      </c>
      <c r="B76" s="122" t="s">
        <v>118</v>
      </c>
      <c r="C76" s="137" t="s">
        <v>143</v>
      </c>
      <c r="D76" s="137" t="s">
        <v>40</v>
      </c>
      <c r="E76" s="138" t="s">
        <v>147</v>
      </c>
      <c r="F76" s="18">
        <f t="shared" si="1"/>
        <v>84543</v>
      </c>
    </row>
    <row r="77" spans="1:6" x14ac:dyDescent="0.25">
      <c r="A77" s="121" t="s">
        <v>28</v>
      </c>
      <c r="B77" s="122" t="s">
        <v>118</v>
      </c>
      <c r="C77" s="137" t="s">
        <v>143</v>
      </c>
      <c r="D77" s="137" t="s">
        <v>42</v>
      </c>
      <c r="E77" s="138" t="s">
        <v>148</v>
      </c>
      <c r="F77" s="18">
        <f t="shared" si="1"/>
        <v>84544</v>
      </c>
    </row>
    <row r="78" spans="1:6" ht="15.75" thickBot="1" x14ac:dyDescent="0.3">
      <c r="A78" s="139" t="s">
        <v>28</v>
      </c>
      <c r="B78" s="140" t="s">
        <v>118</v>
      </c>
      <c r="C78" s="141" t="s">
        <v>143</v>
      </c>
      <c r="D78" s="141" t="s">
        <v>44</v>
      </c>
      <c r="E78" s="142" t="s">
        <v>149</v>
      </c>
      <c r="F78" s="18">
        <f t="shared" si="1"/>
        <v>84545</v>
      </c>
    </row>
  </sheetData>
  <sheetProtection algorithmName="SHA-512" hashValue="ar3QY0dQBjkfaPN0i8eEjW6pVgg2//RITF3hVYp3vGZV9f6C4CKBcUYtHz1N2OJGDm1qItx0pPQfsHesEi+sAA==" saltValue="LvFrpBdAN90iF8ovbqsRzw==" spinCount="100000" sheet="1" objects="1" scenarios="1"/>
  <autoFilter ref="A3:F78" xr:uid="{B53AD4A9-7144-4CAC-B7A3-4C6B0F3B7D1E}"/>
  <phoneticPr fontId="27" type="noConversion"/>
  <conditionalFormatting sqref="B6">
    <cfRule type="containsText" dxfId="29" priority="4" operator="containsText" text="odbor">
      <formula>NOT(ISERROR(SEARCH("odbor",B6)))</formula>
    </cfRule>
  </conditionalFormatting>
  <conditionalFormatting sqref="C17:C20">
    <cfRule type="containsText" dxfId="28" priority="5" operator="containsText" text="odbor">
      <formula>NOT(ISERROR(SEARCH("odbor",C17)))</formula>
    </cfRule>
  </conditionalFormatting>
  <conditionalFormatting sqref="C37:C39">
    <cfRule type="containsText" dxfId="27" priority="3" operator="containsText" text="odbor">
      <formula>NOT(ISERROR(SEARCH("odbor",C37)))</formula>
    </cfRule>
  </conditionalFormatting>
  <conditionalFormatting sqref="D1:D1048576 C8:C15">
    <cfRule type="containsText" dxfId="26" priority="6" operator="containsText" text="odbor">
      <formula>NOT(ISERROR(SEARCH("odbor",C1)))</formula>
    </cfRule>
  </conditionalFormatting>
  <pageMargins left="0.7" right="0.7" top="0.78740157499999996" bottom="0.78740157499999996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A150-85E4-4152-9B1D-8E41A068766E}">
  <sheetPr codeName="List32"/>
  <dimension ref="A1:K26"/>
  <sheetViews>
    <sheetView zoomScaleNormal="100" workbookViewId="0">
      <selection activeCell="E6" sqref="E6"/>
    </sheetView>
  </sheetViews>
  <sheetFormatPr defaultColWidth="9.140625" defaultRowHeight="15" x14ac:dyDescent="0.25"/>
  <cols>
    <col min="1" max="1" width="20.7109375" style="18" customWidth="1"/>
    <col min="2" max="3" width="9.140625" style="18"/>
    <col min="4" max="4" width="34.28515625" style="18" bestFit="1" customWidth="1"/>
    <col min="5" max="5" width="14.5703125" style="44" bestFit="1" customWidth="1"/>
    <col min="6" max="6" width="17.85546875" style="18" bestFit="1" customWidth="1"/>
    <col min="7" max="9" width="9.140625" style="18"/>
    <col min="10" max="10" width="10" style="18" bestFit="1" customWidth="1"/>
    <col min="11" max="11" width="45.140625" style="18" bestFit="1" customWidth="1"/>
    <col min="12" max="16384" width="9.140625" style="18"/>
  </cols>
  <sheetData>
    <row r="1" spans="1:11" ht="18" x14ac:dyDescent="0.25">
      <c r="A1" s="38" t="s">
        <v>150</v>
      </c>
    </row>
    <row r="2" spans="1:11" ht="15.75" thickBot="1" x14ac:dyDescent="0.3"/>
    <row r="3" spans="1:11" x14ac:dyDescent="0.25">
      <c r="A3" s="56" t="s">
        <v>151</v>
      </c>
      <c r="B3" s="55" t="s">
        <v>5</v>
      </c>
      <c r="C3" s="55" t="s">
        <v>7</v>
      </c>
      <c r="D3" s="55" t="s">
        <v>25</v>
      </c>
      <c r="E3" s="54" t="s">
        <v>26</v>
      </c>
      <c r="F3" s="18" t="s">
        <v>27</v>
      </c>
    </row>
    <row r="4" spans="1:11" ht="15.75" thickBot="1" x14ac:dyDescent="0.3">
      <c r="A4" s="28" t="s">
        <v>152</v>
      </c>
      <c r="B4" s="27"/>
      <c r="C4" s="27"/>
      <c r="D4" s="23"/>
      <c r="E4" s="47" t="s">
        <v>153</v>
      </c>
      <c r="F4" s="18">
        <f>VALUE(MID(E4,5,8))</f>
        <v>31</v>
      </c>
    </row>
    <row r="5" spans="1:11" ht="15.75" thickBot="1" x14ac:dyDescent="0.3">
      <c r="A5" s="28" t="s">
        <v>152</v>
      </c>
      <c r="B5" s="51"/>
      <c r="C5" s="51"/>
      <c r="D5" s="51" t="s">
        <v>154</v>
      </c>
      <c r="E5" s="50" t="s">
        <v>155</v>
      </c>
      <c r="F5" s="18">
        <f t="shared" ref="F5:F14" si="0">VALUE(MID(E5,5,8))</f>
        <v>460</v>
      </c>
    </row>
    <row r="6" spans="1:11" ht="15.75" thickBot="1" x14ac:dyDescent="0.3">
      <c r="A6" s="28" t="s">
        <v>152</v>
      </c>
      <c r="B6" s="53"/>
      <c r="C6" s="53"/>
      <c r="D6" s="53" t="s">
        <v>2308</v>
      </c>
      <c r="E6" s="52" t="s">
        <v>156</v>
      </c>
      <c r="F6" s="18">
        <f t="shared" si="0"/>
        <v>510</v>
      </c>
    </row>
    <row r="7" spans="1:11" x14ac:dyDescent="0.25">
      <c r="A7" s="28" t="s">
        <v>152</v>
      </c>
      <c r="B7" s="25"/>
      <c r="C7" s="25"/>
      <c r="D7" s="25" t="s">
        <v>157</v>
      </c>
      <c r="E7" s="45" t="s">
        <v>158</v>
      </c>
      <c r="F7" s="18">
        <f t="shared" si="0"/>
        <v>521</v>
      </c>
    </row>
    <row r="8" spans="1:11" ht="15.75" thickBot="1" x14ac:dyDescent="0.3">
      <c r="A8" s="28" t="s">
        <v>152</v>
      </c>
      <c r="B8" s="19"/>
      <c r="C8" s="19"/>
      <c r="D8" s="19" t="s">
        <v>159</v>
      </c>
      <c r="E8" s="31" t="s">
        <v>160</v>
      </c>
      <c r="F8" s="18">
        <f t="shared" si="0"/>
        <v>522</v>
      </c>
    </row>
    <row r="9" spans="1:11" x14ac:dyDescent="0.25">
      <c r="A9" s="28" t="s">
        <v>152</v>
      </c>
      <c r="B9" s="25"/>
      <c r="C9" s="25"/>
      <c r="D9" s="25" t="s">
        <v>161</v>
      </c>
      <c r="E9" s="45" t="s">
        <v>162</v>
      </c>
      <c r="F9" s="18">
        <f t="shared" si="0"/>
        <v>551</v>
      </c>
    </row>
    <row r="10" spans="1:11" x14ac:dyDescent="0.25">
      <c r="A10" s="28" t="s">
        <v>152</v>
      </c>
      <c r="B10" s="21"/>
      <c r="C10" s="21"/>
      <c r="D10" s="21" t="s">
        <v>163</v>
      </c>
      <c r="E10" s="32" t="s">
        <v>164</v>
      </c>
      <c r="F10" s="18">
        <f t="shared" si="0"/>
        <v>552</v>
      </c>
    </row>
    <row r="11" spans="1:11" ht="15.75" thickBot="1" x14ac:dyDescent="0.3">
      <c r="A11" s="28" t="s">
        <v>152</v>
      </c>
      <c r="B11" s="19"/>
      <c r="C11" s="19"/>
      <c r="D11" s="19" t="s">
        <v>165</v>
      </c>
      <c r="E11" s="31" t="s">
        <v>166</v>
      </c>
      <c r="F11" s="18">
        <f t="shared" si="0"/>
        <v>553</v>
      </c>
    </row>
    <row r="12" spans="1:11" x14ac:dyDescent="0.25">
      <c r="A12" s="28" t="s">
        <v>152</v>
      </c>
      <c r="B12" s="24"/>
      <c r="C12" s="24"/>
      <c r="D12" s="24" t="s">
        <v>167</v>
      </c>
      <c r="E12" s="33" t="s">
        <v>168</v>
      </c>
      <c r="F12" s="18">
        <f t="shared" si="0"/>
        <v>560</v>
      </c>
    </row>
    <row r="13" spans="1:11" x14ac:dyDescent="0.25">
      <c r="A13" s="28" t="s">
        <v>152</v>
      </c>
      <c r="B13" s="21"/>
      <c r="C13" s="21"/>
      <c r="D13" s="21" t="s">
        <v>169</v>
      </c>
      <c r="E13" s="32" t="s">
        <v>170</v>
      </c>
      <c r="F13" s="18">
        <f t="shared" si="0"/>
        <v>561</v>
      </c>
    </row>
    <row r="14" spans="1:11" ht="15.75" thickBot="1" x14ac:dyDescent="0.3">
      <c r="A14" s="28" t="s">
        <v>152</v>
      </c>
      <c r="B14" s="19"/>
      <c r="C14" s="19"/>
      <c r="D14" s="19" t="s">
        <v>171</v>
      </c>
      <c r="E14" s="31" t="s">
        <v>172</v>
      </c>
      <c r="F14" s="18">
        <f t="shared" si="0"/>
        <v>562</v>
      </c>
    </row>
    <row r="16" spans="1:11" x14ac:dyDescent="0.25">
      <c r="J16" s="81"/>
      <c r="K16" s="68"/>
    </row>
    <row r="17" spans="5:11" x14ac:dyDescent="0.25">
      <c r="J17" s="81"/>
      <c r="K17" s="68"/>
    </row>
    <row r="18" spans="5:11" x14ac:dyDescent="0.25">
      <c r="J18" s="81"/>
      <c r="K18" s="68"/>
    </row>
    <row r="19" spans="5:11" x14ac:dyDescent="0.25">
      <c r="E19" s="81"/>
      <c r="J19" s="81"/>
      <c r="K19" s="68"/>
    </row>
    <row r="20" spans="5:11" x14ac:dyDescent="0.25">
      <c r="J20" s="81"/>
      <c r="K20" s="68"/>
    </row>
    <row r="21" spans="5:11" x14ac:dyDescent="0.25">
      <c r="J21" s="81"/>
      <c r="K21" s="68"/>
    </row>
    <row r="22" spans="5:11" x14ac:dyDescent="0.25">
      <c r="J22" s="81"/>
      <c r="K22" s="68"/>
    </row>
    <row r="23" spans="5:11" x14ac:dyDescent="0.25">
      <c r="J23" s="81"/>
      <c r="K23" s="68"/>
    </row>
    <row r="24" spans="5:11" x14ac:dyDescent="0.25">
      <c r="J24" s="81"/>
      <c r="K24" s="68"/>
    </row>
    <row r="25" spans="5:11" x14ac:dyDescent="0.25">
      <c r="J25" s="81"/>
      <c r="K25" s="68"/>
    </row>
    <row r="26" spans="5:11" x14ac:dyDescent="0.25">
      <c r="J26" s="81"/>
      <c r="K26" s="68"/>
    </row>
  </sheetData>
  <sheetProtection algorithmName="SHA-512" hashValue="UmiIFz3LRl9kkrS+pvBEdFojZaIR5Oin7NEoioyhuX8c6rKXgr/FNtE5HtwVtvYi7iN9nanHL0tqbCUd1RvRwg==" saltValue="qnnEuFuzpQN0lAwy6zndQw==" spinCount="100000" sheet="1" objects="1" scenarios="1"/>
  <pageMargins left="0.7" right="0.7" top="0.78740157499999996" bottom="0.78740157499999996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E8C6-EBD4-4178-919C-C9D9B0995288}">
  <sheetPr codeName="List33"/>
  <dimension ref="A1:I71"/>
  <sheetViews>
    <sheetView zoomScaleNormal="100" workbookViewId="0">
      <selection activeCell="A13" sqref="A13"/>
    </sheetView>
  </sheetViews>
  <sheetFormatPr defaultColWidth="9.140625" defaultRowHeight="15" x14ac:dyDescent="0.25"/>
  <cols>
    <col min="1" max="1" width="17.7109375" style="18" customWidth="1"/>
    <col min="2" max="2" width="9.140625" style="18"/>
    <col min="3" max="3" width="46.85546875" style="18" bestFit="1" customWidth="1"/>
    <col min="4" max="4" width="48" style="18" customWidth="1"/>
    <col min="5" max="5" width="16.140625" style="44" bestFit="1" customWidth="1"/>
    <col min="6" max="6" width="17.85546875" style="18" bestFit="1" customWidth="1"/>
    <col min="7" max="8" width="9.140625" style="18"/>
    <col min="9" max="9" width="10" style="18" bestFit="1" customWidth="1"/>
    <col min="10" max="16384" width="9.140625" style="18"/>
  </cols>
  <sheetData>
    <row r="1" spans="1:6" ht="18" x14ac:dyDescent="0.25">
      <c r="A1" s="38" t="s">
        <v>2353</v>
      </c>
    </row>
    <row r="3" spans="1:6" ht="16.5" thickBot="1" x14ac:dyDescent="0.3">
      <c r="A3" s="49" t="s">
        <v>173</v>
      </c>
      <c r="B3" s="49" t="s">
        <v>5</v>
      </c>
      <c r="C3" s="49" t="s">
        <v>7</v>
      </c>
      <c r="D3" s="49" t="s">
        <v>25</v>
      </c>
      <c r="E3" s="48" t="s">
        <v>26</v>
      </c>
      <c r="F3" s="18" t="s">
        <v>27</v>
      </c>
    </row>
    <row r="4" spans="1:6" x14ac:dyDescent="0.25">
      <c r="A4" s="143" t="s">
        <v>174</v>
      </c>
      <c r="B4" s="144"/>
      <c r="C4" s="144"/>
      <c r="D4" s="145"/>
      <c r="E4" s="146" t="s">
        <v>175</v>
      </c>
      <c r="F4" s="18">
        <f>VALUE(MID(E4,5,8))</f>
        <v>30</v>
      </c>
    </row>
    <row r="5" spans="1:6" x14ac:dyDescent="0.25">
      <c r="A5" s="147" t="s">
        <v>174</v>
      </c>
      <c r="B5" s="148"/>
      <c r="C5" s="148" t="s">
        <v>54</v>
      </c>
      <c r="D5" s="149"/>
      <c r="E5" s="150" t="s">
        <v>55</v>
      </c>
      <c r="F5" s="18">
        <f t="shared" ref="F5:F71" si="0">VALUE(MID(E5,5,8))</f>
        <v>62</v>
      </c>
    </row>
    <row r="6" spans="1:6" ht="15.75" thickBot="1" x14ac:dyDescent="0.3">
      <c r="A6" s="151" t="s">
        <v>174</v>
      </c>
      <c r="B6" s="152"/>
      <c r="C6" s="152" t="s">
        <v>32</v>
      </c>
      <c r="D6" s="153"/>
      <c r="E6" s="154" t="s">
        <v>33</v>
      </c>
      <c r="F6" s="18">
        <f t="shared" si="0"/>
        <v>65</v>
      </c>
    </row>
    <row r="7" spans="1:6" x14ac:dyDescent="0.25">
      <c r="A7" s="143" t="s">
        <v>174</v>
      </c>
      <c r="B7" s="144"/>
      <c r="C7" s="144" t="s">
        <v>2308</v>
      </c>
      <c r="D7" s="145"/>
      <c r="E7" s="146" t="s">
        <v>156</v>
      </c>
      <c r="F7" s="18">
        <f t="shared" si="0"/>
        <v>510</v>
      </c>
    </row>
    <row r="8" spans="1:6" x14ac:dyDescent="0.25">
      <c r="A8" s="147" t="s">
        <v>174</v>
      </c>
      <c r="B8" s="148"/>
      <c r="C8" s="148" t="s">
        <v>2309</v>
      </c>
      <c r="D8" s="149"/>
      <c r="E8" s="150" t="s">
        <v>176</v>
      </c>
      <c r="F8" s="18">
        <f t="shared" si="0"/>
        <v>511</v>
      </c>
    </row>
    <row r="9" spans="1:6" x14ac:dyDescent="0.25">
      <c r="A9" s="147" t="s">
        <v>174</v>
      </c>
      <c r="B9" s="148"/>
      <c r="C9" s="148" t="s">
        <v>2310</v>
      </c>
      <c r="D9" s="149"/>
      <c r="E9" s="150" t="s">
        <v>177</v>
      </c>
      <c r="F9" s="18">
        <f t="shared" si="0"/>
        <v>512</v>
      </c>
    </row>
    <row r="10" spans="1:6" x14ac:dyDescent="0.25">
      <c r="A10" s="147" t="s">
        <v>174</v>
      </c>
      <c r="B10" s="148"/>
      <c r="C10" s="148" t="s">
        <v>2311</v>
      </c>
      <c r="D10" s="149"/>
      <c r="E10" s="150" t="s">
        <v>178</v>
      </c>
      <c r="F10" s="18">
        <f t="shared" si="0"/>
        <v>40050</v>
      </c>
    </row>
    <row r="11" spans="1:6" x14ac:dyDescent="0.25">
      <c r="A11" s="147" t="s">
        <v>174</v>
      </c>
      <c r="B11" s="148"/>
      <c r="C11" s="148" t="s">
        <v>2311</v>
      </c>
      <c r="D11" s="149" t="s">
        <v>2309</v>
      </c>
      <c r="E11" s="150" t="s">
        <v>179</v>
      </c>
      <c r="F11" s="18">
        <f t="shared" si="0"/>
        <v>40511</v>
      </c>
    </row>
    <row r="12" spans="1:6" x14ac:dyDescent="0.25">
      <c r="A12" s="147" t="s">
        <v>174</v>
      </c>
      <c r="B12" s="148"/>
      <c r="C12" s="148" t="s">
        <v>2311</v>
      </c>
      <c r="D12" s="149" t="s">
        <v>2310</v>
      </c>
      <c r="E12" s="150" t="s">
        <v>180</v>
      </c>
      <c r="F12" s="18">
        <f t="shared" si="0"/>
        <v>40512</v>
      </c>
    </row>
    <row r="13" spans="1:6" ht="15.75" thickBot="1" x14ac:dyDescent="0.3">
      <c r="A13" s="151" t="s">
        <v>174</v>
      </c>
      <c r="B13" s="152"/>
      <c r="C13" s="152" t="s">
        <v>2311</v>
      </c>
      <c r="D13" s="153" t="s">
        <v>2312</v>
      </c>
      <c r="E13" s="154" t="s">
        <v>181</v>
      </c>
      <c r="F13" s="18">
        <f t="shared" si="0"/>
        <v>40513</v>
      </c>
    </row>
    <row r="14" spans="1:6" x14ac:dyDescent="0.25">
      <c r="A14" s="143" t="s">
        <v>174</v>
      </c>
      <c r="B14" s="144"/>
      <c r="C14" s="144" t="s">
        <v>182</v>
      </c>
      <c r="D14" s="145"/>
      <c r="E14" s="155" t="s">
        <v>183</v>
      </c>
      <c r="F14" s="18">
        <f t="shared" si="0"/>
        <v>50050</v>
      </c>
    </row>
    <row r="15" spans="1:6" x14ac:dyDescent="0.25">
      <c r="A15" s="147" t="s">
        <v>174</v>
      </c>
      <c r="B15" s="148"/>
      <c r="C15" s="148" t="s">
        <v>182</v>
      </c>
      <c r="D15" s="149" t="s">
        <v>157</v>
      </c>
      <c r="E15" s="150" t="s">
        <v>184</v>
      </c>
      <c r="F15" s="18">
        <f t="shared" si="0"/>
        <v>50521</v>
      </c>
    </row>
    <row r="16" spans="1:6" x14ac:dyDescent="0.25">
      <c r="A16" s="147" t="s">
        <v>174</v>
      </c>
      <c r="B16" s="148"/>
      <c r="C16" s="148" t="s">
        <v>182</v>
      </c>
      <c r="D16" s="149" t="s">
        <v>159</v>
      </c>
      <c r="E16" s="150" t="s">
        <v>185</v>
      </c>
      <c r="F16" s="18">
        <f t="shared" si="0"/>
        <v>50522</v>
      </c>
    </row>
    <row r="17" spans="1:6" x14ac:dyDescent="0.25">
      <c r="A17" s="147" t="s">
        <v>174</v>
      </c>
      <c r="B17" s="148"/>
      <c r="C17" s="148" t="s">
        <v>182</v>
      </c>
      <c r="D17" s="149" t="s">
        <v>186</v>
      </c>
      <c r="E17" s="150" t="s">
        <v>187</v>
      </c>
      <c r="F17" s="18">
        <f t="shared" si="0"/>
        <v>50523</v>
      </c>
    </row>
    <row r="18" spans="1:6" x14ac:dyDescent="0.25">
      <c r="A18" s="147" t="s">
        <v>174</v>
      </c>
      <c r="B18" s="148"/>
      <c r="C18" s="148" t="s">
        <v>182</v>
      </c>
      <c r="D18" s="149" t="s">
        <v>188</v>
      </c>
      <c r="E18" s="150" t="s">
        <v>189</v>
      </c>
      <c r="F18" s="18">
        <f t="shared" si="0"/>
        <v>50524</v>
      </c>
    </row>
    <row r="19" spans="1:6" x14ac:dyDescent="0.25">
      <c r="A19" s="147" t="s">
        <v>174</v>
      </c>
      <c r="B19" s="148"/>
      <c r="C19" s="148" t="s">
        <v>182</v>
      </c>
      <c r="D19" s="149" t="s">
        <v>190</v>
      </c>
      <c r="E19" s="150" t="s">
        <v>191</v>
      </c>
      <c r="F19" s="18">
        <f t="shared" si="0"/>
        <v>50525</v>
      </c>
    </row>
    <row r="20" spans="1:6" ht="15.75" thickBot="1" x14ac:dyDescent="0.3">
      <c r="A20" s="156" t="s">
        <v>174</v>
      </c>
      <c r="B20" s="157"/>
      <c r="C20" s="157" t="s">
        <v>182</v>
      </c>
      <c r="D20" s="158" t="s">
        <v>192</v>
      </c>
      <c r="E20" s="159" t="s">
        <v>193</v>
      </c>
      <c r="F20" s="18">
        <f t="shared" si="0"/>
        <v>50526</v>
      </c>
    </row>
    <row r="21" spans="1:6" ht="15.75" thickBot="1" x14ac:dyDescent="0.3">
      <c r="A21" s="143" t="s">
        <v>174</v>
      </c>
      <c r="B21" s="144"/>
      <c r="C21" s="144" t="s">
        <v>194</v>
      </c>
      <c r="D21" s="145"/>
      <c r="E21" s="146" t="s">
        <v>195</v>
      </c>
      <c r="F21" s="18">
        <f t="shared" si="0"/>
        <v>51050</v>
      </c>
    </row>
    <row r="22" spans="1:6" ht="15.75" thickBot="1" x14ac:dyDescent="0.3">
      <c r="A22" s="143" t="s">
        <v>174</v>
      </c>
      <c r="B22" s="148"/>
      <c r="C22" s="160" t="s">
        <v>194</v>
      </c>
      <c r="D22" s="149" t="s">
        <v>157</v>
      </c>
      <c r="E22" s="150" t="s">
        <v>196</v>
      </c>
      <c r="F22" s="18">
        <f t="shared" si="0"/>
        <v>51521</v>
      </c>
    </row>
    <row r="23" spans="1:6" ht="15.75" thickBot="1" x14ac:dyDescent="0.3">
      <c r="A23" s="143" t="s">
        <v>174</v>
      </c>
      <c r="B23" s="148"/>
      <c r="C23" s="160" t="s">
        <v>194</v>
      </c>
      <c r="D23" s="149" t="s">
        <v>159</v>
      </c>
      <c r="E23" s="150" t="s">
        <v>197</v>
      </c>
      <c r="F23" s="18">
        <f t="shared" si="0"/>
        <v>51522</v>
      </c>
    </row>
    <row r="24" spans="1:6" ht="15.75" thickBot="1" x14ac:dyDescent="0.3">
      <c r="A24" s="143" t="s">
        <v>174</v>
      </c>
      <c r="B24" s="148"/>
      <c r="C24" s="160" t="s">
        <v>194</v>
      </c>
      <c r="D24" s="149" t="s">
        <v>186</v>
      </c>
      <c r="E24" s="150" t="s">
        <v>198</v>
      </c>
      <c r="F24" s="18">
        <f t="shared" si="0"/>
        <v>51523</v>
      </c>
    </row>
    <row r="25" spans="1:6" ht="15.75" thickBot="1" x14ac:dyDescent="0.3">
      <c r="A25" s="143" t="s">
        <v>174</v>
      </c>
      <c r="B25" s="148"/>
      <c r="C25" s="160" t="s">
        <v>194</v>
      </c>
      <c r="D25" s="149" t="s">
        <v>188</v>
      </c>
      <c r="E25" s="150" t="s">
        <v>199</v>
      </c>
      <c r="F25" s="18">
        <f t="shared" si="0"/>
        <v>51524</v>
      </c>
    </row>
    <row r="26" spans="1:6" ht="15.75" thickBot="1" x14ac:dyDescent="0.3">
      <c r="A26" s="143" t="s">
        <v>174</v>
      </c>
      <c r="B26" s="148"/>
      <c r="C26" s="160" t="s">
        <v>194</v>
      </c>
      <c r="D26" s="149" t="s">
        <v>190</v>
      </c>
      <c r="E26" s="150" t="s">
        <v>200</v>
      </c>
      <c r="F26" s="18">
        <f t="shared" si="0"/>
        <v>51525</v>
      </c>
    </row>
    <row r="27" spans="1:6" ht="15.75" thickBot="1" x14ac:dyDescent="0.3">
      <c r="A27" s="143" t="s">
        <v>174</v>
      </c>
      <c r="B27" s="148"/>
      <c r="C27" s="160" t="s">
        <v>194</v>
      </c>
      <c r="D27" s="149" t="s">
        <v>192</v>
      </c>
      <c r="E27" s="150" t="s">
        <v>201</v>
      </c>
      <c r="F27" s="18">
        <f t="shared" si="0"/>
        <v>51526</v>
      </c>
    </row>
    <row r="28" spans="1:6" ht="15.75" thickBot="1" x14ac:dyDescent="0.3">
      <c r="A28" s="161" t="s">
        <v>174</v>
      </c>
      <c r="B28" s="152"/>
      <c r="C28" s="162" t="s">
        <v>194</v>
      </c>
      <c r="D28" s="153" t="s">
        <v>202</v>
      </c>
      <c r="E28" s="154" t="s">
        <v>203</v>
      </c>
      <c r="F28" s="18">
        <f t="shared" si="0"/>
        <v>51570</v>
      </c>
    </row>
    <row r="29" spans="1:6" x14ac:dyDescent="0.25">
      <c r="A29" s="143" t="s">
        <v>174</v>
      </c>
      <c r="B29" s="144"/>
      <c r="C29" s="144" t="s">
        <v>204</v>
      </c>
      <c r="D29" s="145"/>
      <c r="E29" s="146" t="s">
        <v>205</v>
      </c>
      <c r="F29" s="18">
        <f t="shared" si="0"/>
        <v>52050</v>
      </c>
    </row>
    <row r="30" spans="1:6" x14ac:dyDescent="0.25">
      <c r="A30" s="147" t="s">
        <v>174</v>
      </c>
      <c r="B30" s="148"/>
      <c r="C30" s="148" t="s">
        <v>204</v>
      </c>
      <c r="D30" s="149" t="s">
        <v>206</v>
      </c>
      <c r="E30" s="150" t="s">
        <v>207</v>
      </c>
      <c r="F30" s="18">
        <f t="shared" si="0"/>
        <v>52520</v>
      </c>
    </row>
    <row r="31" spans="1:6" x14ac:dyDescent="0.25">
      <c r="A31" s="147" t="s">
        <v>174</v>
      </c>
      <c r="B31" s="148"/>
      <c r="C31" s="148" t="s">
        <v>204</v>
      </c>
      <c r="D31" s="149" t="s">
        <v>157</v>
      </c>
      <c r="E31" s="150" t="s">
        <v>208</v>
      </c>
      <c r="F31" s="18">
        <f t="shared" si="0"/>
        <v>52521</v>
      </c>
    </row>
    <row r="32" spans="1:6" x14ac:dyDescent="0.25">
      <c r="A32" s="147" t="s">
        <v>174</v>
      </c>
      <c r="B32" s="148"/>
      <c r="C32" s="148" t="s">
        <v>204</v>
      </c>
      <c r="D32" s="149" t="s">
        <v>159</v>
      </c>
      <c r="E32" s="150" t="s">
        <v>209</v>
      </c>
      <c r="F32" s="18">
        <f t="shared" si="0"/>
        <v>52522</v>
      </c>
    </row>
    <row r="33" spans="1:9" x14ac:dyDescent="0.25">
      <c r="A33" s="147" t="s">
        <v>174</v>
      </c>
      <c r="B33" s="148"/>
      <c r="C33" s="148" t="s">
        <v>204</v>
      </c>
      <c r="D33" s="149" t="s">
        <v>186</v>
      </c>
      <c r="E33" s="150" t="s">
        <v>210</v>
      </c>
      <c r="F33" s="18">
        <f t="shared" si="0"/>
        <v>52523</v>
      </c>
    </row>
    <row r="34" spans="1:9" x14ac:dyDescent="0.25">
      <c r="A34" s="147" t="s">
        <v>174</v>
      </c>
      <c r="B34" s="148"/>
      <c r="C34" s="148" t="s">
        <v>204</v>
      </c>
      <c r="D34" s="149" t="s">
        <v>188</v>
      </c>
      <c r="E34" s="150" t="s">
        <v>211</v>
      </c>
      <c r="F34" s="18">
        <f t="shared" si="0"/>
        <v>52524</v>
      </c>
    </row>
    <row r="35" spans="1:9" x14ac:dyDescent="0.25">
      <c r="A35" s="147" t="s">
        <v>174</v>
      </c>
      <c r="B35" s="148"/>
      <c r="C35" s="148" t="s">
        <v>204</v>
      </c>
      <c r="D35" s="149" t="s">
        <v>190</v>
      </c>
      <c r="E35" s="150" t="s">
        <v>212</v>
      </c>
      <c r="F35" s="18">
        <f t="shared" si="0"/>
        <v>52525</v>
      </c>
    </row>
    <row r="36" spans="1:9" x14ac:dyDescent="0.25">
      <c r="A36" s="147" t="s">
        <v>174</v>
      </c>
      <c r="B36" s="148"/>
      <c r="C36" s="148" t="s">
        <v>204</v>
      </c>
      <c r="D36" s="149" t="s">
        <v>192</v>
      </c>
      <c r="E36" s="150" t="s">
        <v>213</v>
      </c>
      <c r="F36" s="18">
        <f t="shared" si="0"/>
        <v>52526</v>
      </c>
    </row>
    <row r="37" spans="1:9" ht="15.75" thickBot="1" x14ac:dyDescent="0.3">
      <c r="A37" s="147" t="s">
        <v>174</v>
      </c>
      <c r="B37" s="148"/>
      <c r="C37" s="148" t="s">
        <v>204</v>
      </c>
      <c r="D37" s="149" t="s">
        <v>214</v>
      </c>
      <c r="E37" s="119" t="s">
        <v>215</v>
      </c>
      <c r="F37" s="18">
        <f t="shared" si="0"/>
        <v>52527</v>
      </c>
    </row>
    <row r="38" spans="1:9" x14ac:dyDescent="0.25">
      <c r="A38" s="143" t="s">
        <v>174</v>
      </c>
      <c r="B38" s="144"/>
      <c r="C38" s="144" t="s">
        <v>216</v>
      </c>
      <c r="D38" s="145"/>
      <c r="E38" s="155" t="s">
        <v>217</v>
      </c>
      <c r="F38" s="18">
        <f t="shared" si="0"/>
        <v>53050</v>
      </c>
    </row>
    <row r="39" spans="1:9" x14ac:dyDescent="0.25">
      <c r="A39" s="147" t="s">
        <v>174</v>
      </c>
      <c r="B39" s="148"/>
      <c r="C39" s="148" t="s">
        <v>216</v>
      </c>
      <c r="D39" s="149" t="s">
        <v>157</v>
      </c>
      <c r="E39" s="150" t="s">
        <v>218</v>
      </c>
      <c r="F39" s="18">
        <f t="shared" si="0"/>
        <v>53521</v>
      </c>
    </row>
    <row r="40" spans="1:9" x14ac:dyDescent="0.25">
      <c r="A40" s="147" t="s">
        <v>174</v>
      </c>
      <c r="B40" s="148"/>
      <c r="C40" s="148" t="s">
        <v>216</v>
      </c>
      <c r="D40" s="149" t="s">
        <v>159</v>
      </c>
      <c r="E40" s="150" t="s">
        <v>219</v>
      </c>
      <c r="F40" s="18">
        <f t="shared" si="0"/>
        <v>53522</v>
      </c>
    </row>
    <row r="41" spans="1:9" x14ac:dyDescent="0.25">
      <c r="A41" s="147" t="s">
        <v>174</v>
      </c>
      <c r="B41" s="148"/>
      <c r="C41" s="148" t="s">
        <v>216</v>
      </c>
      <c r="D41" s="149" t="s">
        <v>186</v>
      </c>
      <c r="E41" s="150" t="s">
        <v>220</v>
      </c>
      <c r="F41" s="18">
        <f t="shared" si="0"/>
        <v>53523</v>
      </c>
    </row>
    <row r="42" spans="1:9" x14ac:dyDescent="0.25">
      <c r="A42" s="151" t="s">
        <v>174</v>
      </c>
      <c r="B42" s="152"/>
      <c r="C42" s="152" t="s">
        <v>216</v>
      </c>
      <c r="D42" s="153" t="s">
        <v>188</v>
      </c>
      <c r="E42" s="159" t="s">
        <v>221</v>
      </c>
      <c r="F42" s="18">
        <f t="shared" si="0"/>
        <v>53524</v>
      </c>
    </row>
    <row r="43" spans="1:9" ht="15.75" thickBot="1" x14ac:dyDescent="0.3">
      <c r="A43" s="151" t="s">
        <v>174</v>
      </c>
      <c r="B43" s="152"/>
      <c r="C43" s="152" t="s">
        <v>216</v>
      </c>
      <c r="D43" s="153" t="s">
        <v>190</v>
      </c>
      <c r="E43" s="163" t="s">
        <v>222</v>
      </c>
      <c r="F43" s="18">
        <f t="shared" si="0"/>
        <v>53525</v>
      </c>
    </row>
    <row r="44" spans="1:9" ht="15.75" thickBot="1" x14ac:dyDescent="0.3">
      <c r="A44" s="143" t="s">
        <v>174</v>
      </c>
      <c r="B44" s="144"/>
      <c r="C44" s="144" t="s">
        <v>167</v>
      </c>
      <c r="D44" s="145"/>
      <c r="E44" s="146" t="s">
        <v>168</v>
      </c>
      <c r="F44" s="18">
        <f t="shared" si="0"/>
        <v>560</v>
      </c>
      <c r="I44" s="71"/>
    </row>
    <row r="45" spans="1:9" ht="15.75" thickBot="1" x14ac:dyDescent="0.3">
      <c r="A45" s="143" t="s">
        <v>174</v>
      </c>
      <c r="B45" s="160"/>
      <c r="C45" s="160" t="s">
        <v>169</v>
      </c>
      <c r="D45" s="164"/>
      <c r="E45" s="119" t="s">
        <v>170</v>
      </c>
      <c r="F45" s="18">
        <f t="shared" si="0"/>
        <v>561</v>
      </c>
      <c r="I45" s="81"/>
    </row>
    <row r="46" spans="1:9" x14ac:dyDescent="0.25">
      <c r="A46" s="143" t="s">
        <v>174</v>
      </c>
      <c r="B46" s="160"/>
      <c r="C46" s="160" t="s">
        <v>171</v>
      </c>
      <c r="D46" s="164"/>
      <c r="E46" s="119" t="s">
        <v>172</v>
      </c>
      <c r="F46" s="18">
        <f t="shared" si="0"/>
        <v>562</v>
      </c>
      <c r="I46" s="81"/>
    </row>
    <row r="47" spans="1:9" x14ac:dyDescent="0.25">
      <c r="A47" s="147" t="s">
        <v>174</v>
      </c>
      <c r="B47" s="148"/>
      <c r="C47" s="148" t="s">
        <v>223</v>
      </c>
      <c r="D47" s="149"/>
      <c r="E47" s="150" t="s">
        <v>224</v>
      </c>
      <c r="F47" s="18">
        <f t="shared" si="0"/>
        <v>60050</v>
      </c>
    </row>
    <row r="48" spans="1:9" x14ac:dyDescent="0.25">
      <c r="A48" s="147" t="s">
        <v>174</v>
      </c>
      <c r="B48" s="148"/>
      <c r="C48" s="148" t="s">
        <v>223</v>
      </c>
      <c r="D48" s="149" t="s">
        <v>169</v>
      </c>
      <c r="E48" s="150" t="s">
        <v>225</v>
      </c>
      <c r="F48" s="18">
        <f t="shared" si="0"/>
        <v>60561</v>
      </c>
    </row>
    <row r="49" spans="1:6" x14ac:dyDescent="0.25">
      <c r="A49" s="147" t="s">
        <v>174</v>
      </c>
      <c r="B49" s="148"/>
      <c r="C49" s="148" t="s">
        <v>223</v>
      </c>
      <c r="D49" s="149" t="s">
        <v>171</v>
      </c>
      <c r="E49" s="150" t="s">
        <v>226</v>
      </c>
      <c r="F49" s="18">
        <f t="shared" si="0"/>
        <v>60562</v>
      </c>
    </row>
    <row r="50" spans="1:6" x14ac:dyDescent="0.25">
      <c r="A50" s="147" t="s">
        <v>174</v>
      </c>
      <c r="B50" s="148"/>
      <c r="C50" s="148" t="s">
        <v>223</v>
      </c>
      <c r="D50" s="149" t="s">
        <v>227</v>
      </c>
      <c r="E50" s="150" t="s">
        <v>228</v>
      </c>
      <c r="F50" s="18">
        <f t="shared" si="0"/>
        <v>60563</v>
      </c>
    </row>
    <row r="51" spans="1:6" x14ac:dyDescent="0.25">
      <c r="A51" s="147" t="s">
        <v>174</v>
      </c>
      <c r="B51" s="148"/>
      <c r="C51" s="148" t="s">
        <v>223</v>
      </c>
      <c r="D51" s="149" t="s">
        <v>229</v>
      </c>
      <c r="E51" s="150" t="s">
        <v>230</v>
      </c>
      <c r="F51" s="18">
        <f t="shared" si="0"/>
        <v>60564</v>
      </c>
    </row>
    <row r="52" spans="1:6" x14ac:dyDescent="0.25">
      <c r="A52" s="147" t="s">
        <v>174</v>
      </c>
      <c r="B52" s="148"/>
      <c r="C52" s="148" t="s">
        <v>223</v>
      </c>
      <c r="D52" s="149" t="s">
        <v>231</v>
      </c>
      <c r="E52" s="150" t="s">
        <v>232</v>
      </c>
      <c r="F52" s="18">
        <f t="shared" si="0"/>
        <v>60565</v>
      </c>
    </row>
    <row r="53" spans="1:6" ht="15.75" thickBot="1" x14ac:dyDescent="0.3">
      <c r="A53" s="151" t="s">
        <v>174</v>
      </c>
      <c r="B53" s="152"/>
      <c r="C53" s="152" t="s">
        <v>223</v>
      </c>
      <c r="D53" s="153" t="s">
        <v>233</v>
      </c>
      <c r="E53" s="154" t="s">
        <v>234</v>
      </c>
      <c r="F53" s="18">
        <f t="shared" si="0"/>
        <v>60566</v>
      </c>
    </row>
    <row r="54" spans="1:6" x14ac:dyDescent="0.25">
      <c r="A54" s="143" t="s">
        <v>174</v>
      </c>
      <c r="B54" s="144"/>
      <c r="C54" s="144" t="s">
        <v>235</v>
      </c>
      <c r="D54" s="145"/>
      <c r="E54" s="155" t="s">
        <v>236</v>
      </c>
      <c r="F54" s="18">
        <f t="shared" si="0"/>
        <v>61050</v>
      </c>
    </row>
    <row r="55" spans="1:6" x14ac:dyDescent="0.25">
      <c r="A55" s="147" t="s">
        <v>174</v>
      </c>
      <c r="B55" s="148"/>
      <c r="C55" s="148" t="s">
        <v>235</v>
      </c>
      <c r="D55" s="149" t="s">
        <v>169</v>
      </c>
      <c r="E55" s="150" t="s">
        <v>237</v>
      </c>
      <c r="F55" s="18">
        <f t="shared" si="0"/>
        <v>61561</v>
      </c>
    </row>
    <row r="56" spans="1:6" x14ac:dyDescent="0.25">
      <c r="A56" s="147" t="s">
        <v>174</v>
      </c>
      <c r="B56" s="148"/>
      <c r="C56" s="148" t="s">
        <v>235</v>
      </c>
      <c r="D56" s="149" t="s">
        <v>171</v>
      </c>
      <c r="E56" s="150" t="s">
        <v>238</v>
      </c>
      <c r="F56" s="18">
        <f t="shared" si="0"/>
        <v>61562</v>
      </c>
    </row>
    <row r="57" spans="1:6" x14ac:dyDescent="0.25">
      <c r="A57" s="147" t="s">
        <v>174</v>
      </c>
      <c r="B57" s="148"/>
      <c r="C57" s="148" t="s">
        <v>235</v>
      </c>
      <c r="D57" s="149" t="s">
        <v>227</v>
      </c>
      <c r="E57" s="150" t="s">
        <v>239</v>
      </c>
      <c r="F57" s="18">
        <f t="shared" si="0"/>
        <v>61563</v>
      </c>
    </row>
    <row r="58" spans="1:6" x14ac:dyDescent="0.25">
      <c r="A58" s="147" t="s">
        <v>174</v>
      </c>
      <c r="B58" s="148"/>
      <c r="C58" s="148" t="s">
        <v>235</v>
      </c>
      <c r="D58" s="149" t="s">
        <v>229</v>
      </c>
      <c r="E58" s="150" t="s">
        <v>240</v>
      </c>
      <c r="F58" s="18">
        <f t="shared" si="0"/>
        <v>61564</v>
      </c>
    </row>
    <row r="59" spans="1:6" ht="15.75" thickBot="1" x14ac:dyDescent="0.3">
      <c r="A59" s="151" t="s">
        <v>174</v>
      </c>
      <c r="B59" s="152"/>
      <c r="C59" s="152" t="s">
        <v>235</v>
      </c>
      <c r="D59" s="153" t="s">
        <v>231</v>
      </c>
      <c r="E59" s="159" t="s">
        <v>241</v>
      </c>
      <c r="F59" s="18">
        <f t="shared" si="0"/>
        <v>61565</v>
      </c>
    </row>
    <row r="60" spans="1:6" x14ac:dyDescent="0.25">
      <c r="A60" s="143" t="s">
        <v>174</v>
      </c>
      <c r="B60" s="144"/>
      <c r="C60" s="144" t="s">
        <v>242</v>
      </c>
      <c r="D60" s="145"/>
      <c r="E60" s="146" t="s">
        <v>243</v>
      </c>
      <c r="F60" s="18">
        <f t="shared" si="0"/>
        <v>62050</v>
      </c>
    </row>
    <row r="61" spans="1:6" x14ac:dyDescent="0.25">
      <c r="A61" s="147" t="s">
        <v>174</v>
      </c>
      <c r="B61" s="148"/>
      <c r="C61" s="148" t="s">
        <v>242</v>
      </c>
      <c r="D61" s="149" t="s">
        <v>169</v>
      </c>
      <c r="E61" s="150" t="s">
        <v>244</v>
      </c>
      <c r="F61" s="18">
        <f t="shared" si="0"/>
        <v>62561</v>
      </c>
    </row>
    <row r="62" spans="1:6" x14ac:dyDescent="0.25">
      <c r="A62" s="147" t="s">
        <v>174</v>
      </c>
      <c r="B62" s="148"/>
      <c r="C62" s="148" t="s">
        <v>242</v>
      </c>
      <c r="D62" s="149" t="s">
        <v>171</v>
      </c>
      <c r="E62" s="150" t="s">
        <v>245</v>
      </c>
      <c r="F62" s="18">
        <f t="shared" si="0"/>
        <v>62562</v>
      </c>
    </row>
    <row r="63" spans="1:6" x14ac:dyDescent="0.25">
      <c r="A63" s="147" t="s">
        <v>174</v>
      </c>
      <c r="B63" s="148"/>
      <c r="C63" s="148" t="s">
        <v>242</v>
      </c>
      <c r="D63" s="149" t="s">
        <v>227</v>
      </c>
      <c r="E63" s="150" t="s">
        <v>246</v>
      </c>
      <c r="F63" s="18">
        <f t="shared" si="0"/>
        <v>62563</v>
      </c>
    </row>
    <row r="64" spans="1:6" ht="15.75" thickBot="1" x14ac:dyDescent="0.3">
      <c r="A64" s="151" t="s">
        <v>174</v>
      </c>
      <c r="B64" s="152"/>
      <c r="C64" s="152" t="s">
        <v>242</v>
      </c>
      <c r="D64" s="153" t="s">
        <v>229</v>
      </c>
      <c r="E64" s="154" t="s">
        <v>247</v>
      </c>
      <c r="F64" s="18">
        <f t="shared" si="0"/>
        <v>62564</v>
      </c>
    </row>
    <row r="65" spans="1:6" x14ac:dyDescent="0.25">
      <c r="A65" s="143" t="s">
        <v>174</v>
      </c>
      <c r="B65" s="144"/>
      <c r="C65" s="144" t="s">
        <v>154</v>
      </c>
      <c r="D65" s="145"/>
      <c r="E65" s="146" t="s">
        <v>155</v>
      </c>
      <c r="F65" s="18">
        <f t="shared" si="0"/>
        <v>460</v>
      </c>
    </row>
    <row r="66" spans="1:6" x14ac:dyDescent="0.25">
      <c r="A66" s="165" t="s">
        <v>174</v>
      </c>
      <c r="B66" s="160"/>
      <c r="C66" s="160" t="s">
        <v>250</v>
      </c>
      <c r="D66" s="164"/>
      <c r="E66" s="155" t="s">
        <v>2377</v>
      </c>
      <c r="F66" s="223">
        <f t="shared" si="0"/>
        <v>461</v>
      </c>
    </row>
    <row r="67" spans="1:6" x14ac:dyDescent="0.25">
      <c r="A67" s="165" t="s">
        <v>174</v>
      </c>
      <c r="B67" s="160"/>
      <c r="C67" s="160" t="s">
        <v>252</v>
      </c>
      <c r="D67" s="164"/>
      <c r="E67" s="155" t="s">
        <v>2354</v>
      </c>
      <c r="F67" s="223">
        <f t="shared" si="0"/>
        <v>462</v>
      </c>
    </row>
    <row r="68" spans="1:6" x14ac:dyDescent="0.25">
      <c r="A68" s="147" t="s">
        <v>174</v>
      </c>
      <c r="B68" s="148"/>
      <c r="C68" s="148" t="s">
        <v>248</v>
      </c>
      <c r="D68" s="149"/>
      <c r="E68" s="155" t="s">
        <v>249</v>
      </c>
      <c r="F68" s="18">
        <f t="shared" si="0"/>
        <v>70050</v>
      </c>
    </row>
    <row r="69" spans="1:6" x14ac:dyDescent="0.25">
      <c r="A69" s="147" t="s">
        <v>174</v>
      </c>
      <c r="B69" s="148"/>
      <c r="C69" s="148" t="s">
        <v>248</v>
      </c>
      <c r="D69" s="149" t="s">
        <v>250</v>
      </c>
      <c r="E69" s="150" t="s">
        <v>251</v>
      </c>
      <c r="F69" s="18">
        <f t="shared" si="0"/>
        <v>70461</v>
      </c>
    </row>
    <row r="70" spans="1:6" x14ac:dyDescent="0.25">
      <c r="A70" s="147" t="s">
        <v>174</v>
      </c>
      <c r="B70" s="148"/>
      <c r="C70" s="148" t="s">
        <v>248</v>
      </c>
      <c r="D70" s="149" t="s">
        <v>252</v>
      </c>
      <c r="E70" s="150" t="s">
        <v>253</v>
      </c>
      <c r="F70" s="18">
        <f t="shared" si="0"/>
        <v>70462</v>
      </c>
    </row>
    <row r="71" spans="1:6" ht="15.75" thickBot="1" x14ac:dyDescent="0.3">
      <c r="A71" s="156" t="s">
        <v>174</v>
      </c>
      <c r="B71" s="157"/>
      <c r="C71" s="157" t="s">
        <v>248</v>
      </c>
      <c r="D71" s="158" t="s">
        <v>254</v>
      </c>
      <c r="E71" s="154" t="s">
        <v>255</v>
      </c>
      <c r="F71" s="18">
        <f t="shared" si="0"/>
        <v>70463</v>
      </c>
    </row>
  </sheetData>
  <sheetProtection algorithmName="SHA-512" hashValue="oU42JXP+Irm9VJ41neXpgx0mFG37Dv9qbIiuo5s9AeOcqBZy49eQ4Bd242/ANrBwTKh4MYVPsMqrsUrvco5e+g==" saltValue="A+4dQWrCpEcD2gPEV1NUWQ==" spinCount="100000" sheet="1" objects="1" scenarios="1"/>
  <conditionalFormatting sqref="B6">
    <cfRule type="containsText" dxfId="25" priority="1" operator="containsText" text="odbor">
      <formula>NOT(ISERROR(SEARCH("odbor",B6)))</formula>
    </cfRule>
  </conditionalFormatting>
  <conditionalFormatting sqref="D1:D1048576">
    <cfRule type="containsText" dxfId="24" priority="2" operator="containsText" text="odbor">
      <formula>NOT(ISERROR(SEARCH("odbor",D1)))</formula>
    </cfRule>
  </conditionalFormatting>
  <pageMargins left="0.7" right="0.7" top="0.78740157499999996" bottom="0.78740157499999996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7867-0D82-470B-BB8F-630C9D7A5AA5}">
  <sheetPr codeName="List36"/>
  <dimension ref="A1:E54"/>
  <sheetViews>
    <sheetView zoomScaleNormal="100" workbookViewId="0">
      <selection activeCell="J10" sqref="J10"/>
    </sheetView>
  </sheetViews>
  <sheetFormatPr defaultColWidth="9.140625" defaultRowHeight="15" x14ac:dyDescent="0.25"/>
  <cols>
    <col min="1" max="1" width="12.28515625" style="18" customWidth="1"/>
    <col min="2" max="2" width="33.140625" style="18" bestFit="1" customWidth="1"/>
    <col min="3" max="3" width="44.28515625" style="18" bestFit="1" customWidth="1"/>
    <col min="4" max="4" width="48.7109375" style="18" bestFit="1" customWidth="1"/>
    <col min="5" max="5" width="16.42578125" style="39" customWidth="1"/>
    <col min="6" max="16384" width="9.140625" style="18"/>
  </cols>
  <sheetData>
    <row r="1" spans="1:5" ht="18" x14ac:dyDescent="0.25">
      <c r="A1" s="38" t="s">
        <v>256</v>
      </c>
    </row>
    <row r="2" spans="1:5" ht="15.75" thickBot="1" x14ac:dyDescent="0.3"/>
    <row r="3" spans="1:5" ht="16.5" thickBot="1" x14ac:dyDescent="0.3">
      <c r="A3" s="43" t="s">
        <v>257</v>
      </c>
      <c r="B3" s="42" t="s">
        <v>5</v>
      </c>
      <c r="C3" s="42" t="s">
        <v>7</v>
      </c>
      <c r="D3" s="42" t="s">
        <v>25</v>
      </c>
      <c r="E3" s="41" t="s">
        <v>26</v>
      </c>
    </row>
    <row r="4" spans="1:5" ht="15.75" thickBot="1" x14ac:dyDescent="0.3">
      <c r="A4" s="26" t="s">
        <v>258</v>
      </c>
      <c r="B4" s="25"/>
      <c r="C4" s="25"/>
      <c r="D4" s="25"/>
      <c r="E4" s="40">
        <v>400000020</v>
      </c>
    </row>
    <row r="5" spans="1:5" ht="15.75" thickBot="1" x14ac:dyDescent="0.3">
      <c r="A5" s="26" t="s">
        <v>258</v>
      </c>
      <c r="B5" s="21" t="s">
        <v>259</v>
      </c>
      <c r="C5" s="21"/>
      <c r="D5" s="21"/>
      <c r="E5" s="84">
        <v>400000061</v>
      </c>
    </row>
    <row r="6" spans="1:5" ht="15.75" thickBot="1" x14ac:dyDescent="0.3">
      <c r="A6" s="59" t="s">
        <v>258</v>
      </c>
      <c r="B6" s="27" t="s">
        <v>54</v>
      </c>
      <c r="C6" s="27"/>
      <c r="D6" s="27"/>
      <c r="E6" s="84">
        <v>400000062</v>
      </c>
    </row>
    <row r="7" spans="1:5" x14ac:dyDescent="0.25">
      <c r="A7" s="26" t="s">
        <v>258</v>
      </c>
      <c r="B7" s="25" t="s">
        <v>260</v>
      </c>
      <c r="C7" s="25"/>
      <c r="D7" s="25"/>
      <c r="E7" s="90">
        <v>410000040</v>
      </c>
    </row>
    <row r="8" spans="1:5" x14ac:dyDescent="0.25">
      <c r="A8" s="22" t="s">
        <v>258</v>
      </c>
      <c r="B8" s="21" t="s">
        <v>260</v>
      </c>
      <c r="C8" s="21" t="s">
        <v>90</v>
      </c>
      <c r="D8" s="21"/>
      <c r="E8" s="84">
        <v>410000490</v>
      </c>
    </row>
    <row r="9" spans="1:5" x14ac:dyDescent="0.25">
      <c r="A9" s="22" t="s">
        <v>258</v>
      </c>
      <c r="B9" s="21" t="s">
        <v>260</v>
      </c>
      <c r="C9" s="21" t="s">
        <v>2314</v>
      </c>
      <c r="D9" s="21"/>
      <c r="E9" s="84">
        <v>410000705</v>
      </c>
    </row>
    <row r="10" spans="1:5" x14ac:dyDescent="0.25">
      <c r="A10" s="22" t="s">
        <v>258</v>
      </c>
      <c r="B10" s="21" t="s">
        <v>260</v>
      </c>
      <c r="C10" s="21" t="s">
        <v>261</v>
      </c>
      <c r="D10" s="21"/>
      <c r="E10" s="84">
        <v>410010050</v>
      </c>
    </row>
    <row r="11" spans="1:5" x14ac:dyDescent="0.25">
      <c r="A11" s="22" t="s">
        <v>258</v>
      </c>
      <c r="B11" s="21" t="s">
        <v>260</v>
      </c>
      <c r="C11" s="21" t="s">
        <v>261</v>
      </c>
      <c r="D11" s="21" t="s">
        <v>262</v>
      </c>
      <c r="E11" s="84">
        <v>410010720</v>
      </c>
    </row>
    <row r="12" spans="1:5" x14ac:dyDescent="0.25">
      <c r="A12" s="22" t="s">
        <v>258</v>
      </c>
      <c r="B12" s="21" t="s">
        <v>260</v>
      </c>
      <c r="C12" s="21" t="s">
        <v>261</v>
      </c>
      <c r="D12" s="21" t="s">
        <v>263</v>
      </c>
      <c r="E12" s="84">
        <v>410010721</v>
      </c>
    </row>
    <row r="13" spans="1:5" x14ac:dyDescent="0.25">
      <c r="A13" s="22" t="s">
        <v>258</v>
      </c>
      <c r="B13" s="21" t="s">
        <v>260</v>
      </c>
      <c r="C13" s="21" t="s">
        <v>261</v>
      </c>
      <c r="D13" s="21" t="s">
        <v>264</v>
      </c>
      <c r="E13" s="84">
        <v>410010722</v>
      </c>
    </row>
    <row r="14" spans="1:5" x14ac:dyDescent="0.25">
      <c r="A14" s="22" t="s">
        <v>258</v>
      </c>
      <c r="B14" s="21" t="s">
        <v>260</v>
      </c>
      <c r="C14" s="21" t="s">
        <v>261</v>
      </c>
      <c r="D14" s="21" t="s">
        <v>265</v>
      </c>
      <c r="E14" s="84">
        <v>410010723</v>
      </c>
    </row>
    <row r="15" spans="1:5" x14ac:dyDescent="0.25">
      <c r="A15" s="22" t="s">
        <v>258</v>
      </c>
      <c r="B15" s="21" t="s">
        <v>260</v>
      </c>
      <c r="C15" s="21" t="s">
        <v>266</v>
      </c>
      <c r="D15" s="21"/>
      <c r="E15" s="84">
        <v>410012050</v>
      </c>
    </row>
    <row r="16" spans="1:5" x14ac:dyDescent="0.25">
      <c r="A16" s="22" t="s">
        <v>258</v>
      </c>
      <c r="B16" s="21" t="s">
        <v>260</v>
      </c>
      <c r="C16" s="21" t="s">
        <v>266</v>
      </c>
      <c r="D16" s="21" t="s">
        <v>60</v>
      </c>
      <c r="E16" s="84">
        <v>410012410</v>
      </c>
    </row>
    <row r="17" spans="1:5" x14ac:dyDescent="0.25">
      <c r="A17" s="22" t="s">
        <v>258</v>
      </c>
      <c r="B17" s="21" t="s">
        <v>260</v>
      </c>
      <c r="C17" s="21" t="s">
        <v>266</v>
      </c>
      <c r="D17" s="21" t="s">
        <v>267</v>
      </c>
      <c r="E17" s="84">
        <v>410012711</v>
      </c>
    </row>
    <row r="18" spans="1:5" x14ac:dyDescent="0.25">
      <c r="A18" s="22" t="s">
        <v>258</v>
      </c>
      <c r="B18" s="21" t="s">
        <v>260</v>
      </c>
      <c r="C18" s="21" t="s">
        <v>266</v>
      </c>
      <c r="D18" s="21" t="s">
        <v>268</v>
      </c>
      <c r="E18" s="84">
        <v>410012712</v>
      </c>
    </row>
    <row r="19" spans="1:5" ht="15.75" thickBot="1" x14ac:dyDescent="0.3">
      <c r="A19" s="28" t="s">
        <v>258</v>
      </c>
      <c r="B19" s="27" t="s">
        <v>260</v>
      </c>
      <c r="C19" s="27" t="s">
        <v>266</v>
      </c>
      <c r="D19" s="27" t="s">
        <v>269</v>
      </c>
      <c r="E19" s="87">
        <v>410012715</v>
      </c>
    </row>
    <row r="20" spans="1:5" x14ac:dyDescent="0.25">
      <c r="A20" s="26" t="s">
        <v>258</v>
      </c>
      <c r="B20" s="82" t="s">
        <v>270</v>
      </c>
      <c r="C20" s="82"/>
      <c r="D20" s="82"/>
      <c r="E20" s="83">
        <v>420000040</v>
      </c>
    </row>
    <row r="21" spans="1:5" x14ac:dyDescent="0.25">
      <c r="A21" s="22" t="s">
        <v>258</v>
      </c>
      <c r="B21" t="s">
        <v>270</v>
      </c>
      <c r="C21" t="s">
        <v>271</v>
      </c>
      <c r="D21"/>
      <c r="E21" s="84">
        <v>420013050</v>
      </c>
    </row>
    <row r="22" spans="1:5" x14ac:dyDescent="0.25">
      <c r="A22" s="22" t="s">
        <v>258</v>
      </c>
      <c r="B22" t="s">
        <v>270</v>
      </c>
      <c r="C22" t="s">
        <v>271</v>
      </c>
      <c r="D22" t="s">
        <v>272</v>
      </c>
      <c r="E22" s="84">
        <v>420013781</v>
      </c>
    </row>
    <row r="23" spans="1:5" x14ac:dyDescent="0.25">
      <c r="A23" s="22" t="s">
        <v>258</v>
      </c>
      <c r="B23" t="s">
        <v>270</v>
      </c>
      <c r="C23" t="s">
        <v>271</v>
      </c>
      <c r="D23" t="s">
        <v>273</v>
      </c>
      <c r="E23" s="84">
        <v>420013782</v>
      </c>
    </row>
    <row r="24" spans="1:5" x14ac:dyDescent="0.25">
      <c r="A24" s="22" t="s">
        <v>258</v>
      </c>
      <c r="B24" t="s">
        <v>270</v>
      </c>
      <c r="C24" t="s">
        <v>274</v>
      </c>
      <c r="D24"/>
      <c r="E24" s="84">
        <v>420020050</v>
      </c>
    </row>
    <row r="25" spans="1:5" x14ac:dyDescent="0.25">
      <c r="A25" s="22" t="s">
        <v>258</v>
      </c>
      <c r="B25" t="s">
        <v>270</v>
      </c>
      <c r="C25" t="s">
        <v>274</v>
      </c>
      <c r="D25" t="s">
        <v>275</v>
      </c>
      <c r="E25" s="84">
        <v>423220791</v>
      </c>
    </row>
    <row r="26" spans="1:5" x14ac:dyDescent="0.25">
      <c r="A26" s="22" t="s">
        <v>258</v>
      </c>
      <c r="B26" t="s">
        <v>270</v>
      </c>
      <c r="C26" t="s">
        <v>274</v>
      </c>
      <c r="D26" t="s">
        <v>276</v>
      </c>
      <c r="E26" s="84">
        <v>423220792</v>
      </c>
    </row>
    <row r="27" spans="1:5" x14ac:dyDescent="0.25">
      <c r="A27" s="22" t="s">
        <v>258</v>
      </c>
      <c r="B27" t="s">
        <v>270</v>
      </c>
      <c r="C27" t="s">
        <v>277</v>
      </c>
      <c r="D27"/>
      <c r="E27" s="84">
        <v>420030050</v>
      </c>
    </row>
    <row r="28" spans="1:5" x14ac:dyDescent="0.25">
      <c r="A28" s="22" t="s">
        <v>258</v>
      </c>
      <c r="B28" t="s">
        <v>270</v>
      </c>
      <c r="C28" t="s">
        <v>277</v>
      </c>
      <c r="D28" t="s">
        <v>278</v>
      </c>
      <c r="E28" s="84">
        <v>420030761</v>
      </c>
    </row>
    <row r="29" spans="1:5" x14ac:dyDescent="0.25">
      <c r="A29" s="22" t="s">
        <v>258</v>
      </c>
      <c r="B29" t="s">
        <v>270</v>
      </c>
      <c r="C29" t="s">
        <v>277</v>
      </c>
      <c r="D29" t="s">
        <v>279</v>
      </c>
      <c r="E29" s="84">
        <v>420030762</v>
      </c>
    </row>
    <row r="30" spans="1:5" ht="15.75" thickBot="1" x14ac:dyDescent="0.3">
      <c r="A30" s="20" t="s">
        <v>258</v>
      </c>
      <c r="B30" s="85" t="s">
        <v>270</v>
      </c>
      <c r="C30" s="85" t="s">
        <v>277</v>
      </c>
      <c r="D30" s="85" t="s">
        <v>280</v>
      </c>
      <c r="E30" s="86">
        <v>420030765</v>
      </c>
    </row>
    <row r="31" spans="1:5" x14ac:dyDescent="0.25">
      <c r="A31" s="26" t="s">
        <v>258</v>
      </c>
      <c r="B31" s="82" t="s">
        <v>281</v>
      </c>
      <c r="C31" s="82"/>
      <c r="D31" s="82"/>
      <c r="E31" s="83">
        <v>430000040</v>
      </c>
    </row>
    <row r="32" spans="1:5" x14ac:dyDescent="0.25">
      <c r="A32" s="22" t="s">
        <v>258</v>
      </c>
      <c r="B32" t="s">
        <v>281</v>
      </c>
      <c r="C32" t="s">
        <v>282</v>
      </c>
      <c r="D32"/>
      <c r="E32" s="84">
        <v>430000469</v>
      </c>
    </row>
    <row r="33" spans="1:5" x14ac:dyDescent="0.25">
      <c r="A33" s="22" t="s">
        <v>258</v>
      </c>
      <c r="B33" t="s">
        <v>281</v>
      </c>
      <c r="C33" t="s">
        <v>283</v>
      </c>
      <c r="D33"/>
      <c r="E33" s="84">
        <v>430013050</v>
      </c>
    </row>
    <row r="34" spans="1:5" x14ac:dyDescent="0.25">
      <c r="A34" s="22" t="s">
        <v>258</v>
      </c>
      <c r="B34" t="s">
        <v>281</v>
      </c>
      <c r="C34" t="s">
        <v>283</v>
      </c>
      <c r="D34" t="s">
        <v>284</v>
      </c>
      <c r="E34" s="84">
        <v>430013821</v>
      </c>
    </row>
    <row r="35" spans="1:5" x14ac:dyDescent="0.25">
      <c r="A35" s="22" t="s">
        <v>258</v>
      </c>
      <c r="B35" t="s">
        <v>281</v>
      </c>
      <c r="C35" t="s">
        <v>283</v>
      </c>
      <c r="D35" t="s">
        <v>285</v>
      </c>
      <c r="E35" s="84">
        <v>430013822</v>
      </c>
    </row>
    <row r="36" spans="1:5" x14ac:dyDescent="0.25">
      <c r="A36" s="22" t="s">
        <v>258</v>
      </c>
      <c r="B36" t="s">
        <v>281</v>
      </c>
      <c r="C36" t="s">
        <v>283</v>
      </c>
      <c r="D36" t="s">
        <v>286</v>
      </c>
      <c r="E36" s="84">
        <v>430013823</v>
      </c>
    </row>
    <row r="37" spans="1:5" x14ac:dyDescent="0.25">
      <c r="A37" s="22" t="s">
        <v>258</v>
      </c>
      <c r="B37" t="s">
        <v>281</v>
      </c>
      <c r="C37" t="s">
        <v>287</v>
      </c>
      <c r="D37"/>
      <c r="E37" s="84">
        <v>430020050</v>
      </c>
    </row>
    <row r="38" spans="1:5" x14ac:dyDescent="0.25">
      <c r="A38" s="22" t="s">
        <v>258</v>
      </c>
      <c r="B38" t="s">
        <v>281</v>
      </c>
      <c r="C38" t="s">
        <v>287</v>
      </c>
      <c r="D38" t="s">
        <v>288</v>
      </c>
      <c r="E38" s="84">
        <v>430020731</v>
      </c>
    </row>
    <row r="39" spans="1:5" x14ac:dyDescent="0.25">
      <c r="A39" s="22" t="s">
        <v>258</v>
      </c>
      <c r="B39" t="s">
        <v>281</v>
      </c>
      <c r="C39" t="s">
        <v>287</v>
      </c>
      <c r="D39" t="s">
        <v>289</v>
      </c>
      <c r="E39" s="84">
        <v>430020732</v>
      </c>
    </row>
    <row r="40" spans="1:5" x14ac:dyDescent="0.25">
      <c r="A40" s="22" t="s">
        <v>258</v>
      </c>
      <c r="B40" t="s">
        <v>281</v>
      </c>
      <c r="C40" t="s">
        <v>287</v>
      </c>
      <c r="D40" t="s">
        <v>290</v>
      </c>
      <c r="E40" s="84">
        <v>430020733</v>
      </c>
    </row>
    <row r="41" spans="1:5" ht="15.75" thickBot="1" x14ac:dyDescent="0.3">
      <c r="A41" s="28" t="s">
        <v>258</v>
      </c>
      <c r="B41" t="s">
        <v>281</v>
      </c>
      <c r="C41" t="s">
        <v>287</v>
      </c>
      <c r="D41" t="s">
        <v>291</v>
      </c>
      <c r="E41" s="87">
        <v>430020734</v>
      </c>
    </row>
    <row r="42" spans="1:5" x14ac:dyDescent="0.25">
      <c r="A42" s="26" t="s">
        <v>258</v>
      </c>
      <c r="B42" s="88" t="s">
        <v>292</v>
      </c>
      <c r="C42" s="88"/>
      <c r="D42" s="88"/>
      <c r="E42" s="83">
        <v>440000040</v>
      </c>
    </row>
    <row r="43" spans="1:5" x14ac:dyDescent="0.25">
      <c r="A43" s="22" t="s">
        <v>258</v>
      </c>
      <c r="B43" s="67" t="s">
        <v>292</v>
      </c>
      <c r="C43" s="67" t="s">
        <v>293</v>
      </c>
      <c r="D43" s="67"/>
      <c r="E43" s="84">
        <v>440011050</v>
      </c>
    </row>
    <row r="44" spans="1:5" x14ac:dyDescent="0.25">
      <c r="A44" s="22" t="s">
        <v>258</v>
      </c>
      <c r="B44" s="67" t="s">
        <v>292</v>
      </c>
      <c r="C44" s="67" t="s">
        <v>293</v>
      </c>
      <c r="D44" s="67" t="s">
        <v>294</v>
      </c>
      <c r="E44" s="84">
        <v>440011771</v>
      </c>
    </row>
    <row r="45" spans="1:5" x14ac:dyDescent="0.25">
      <c r="A45" s="22" t="s">
        <v>258</v>
      </c>
      <c r="B45" s="67" t="s">
        <v>292</v>
      </c>
      <c r="C45" s="67" t="s">
        <v>293</v>
      </c>
      <c r="D45" s="67" t="s">
        <v>295</v>
      </c>
      <c r="E45" s="84">
        <v>440011772</v>
      </c>
    </row>
    <row r="46" spans="1:5" x14ac:dyDescent="0.25">
      <c r="A46" s="22" t="s">
        <v>258</v>
      </c>
      <c r="B46" s="67" t="s">
        <v>292</v>
      </c>
      <c r="C46" s="67" t="s">
        <v>293</v>
      </c>
      <c r="D46" s="67" t="s">
        <v>296</v>
      </c>
      <c r="E46" s="84">
        <v>440011773</v>
      </c>
    </row>
    <row r="47" spans="1:5" x14ac:dyDescent="0.25">
      <c r="A47" s="22" t="s">
        <v>258</v>
      </c>
      <c r="B47" s="67" t="s">
        <v>292</v>
      </c>
      <c r="C47" s="67" t="s">
        <v>297</v>
      </c>
      <c r="D47" s="67"/>
      <c r="E47" s="84">
        <v>440021050</v>
      </c>
    </row>
    <row r="48" spans="1:5" x14ac:dyDescent="0.25">
      <c r="A48" s="22" t="s">
        <v>258</v>
      </c>
      <c r="B48" s="67" t="s">
        <v>292</v>
      </c>
      <c r="C48" s="67" t="s">
        <v>297</v>
      </c>
      <c r="D48" s="67" t="s">
        <v>275</v>
      </c>
      <c r="E48" s="84">
        <v>442521791</v>
      </c>
    </row>
    <row r="49" spans="1:5" x14ac:dyDescent="0.25">
      <c r="A49" s="22" t="s">
        <v>258</v>
      </c>
      <c r="B49" s="67" t="s">
        <v>292</v>
      </c>
      <c r="C49" s="67" t="s">
        <v>297</v>
      </c>
      <c r="D49" s="67" t="s">
        <v>276</v>
      </c>
      <c r="E49" s="84">
        <v>442321792</v>
      </c>
    </row>
    <row r="50" spans="1:5" x14ac:dyDescent="0.25">
      <c r="A50" s="22" t="s">
        <v>258</v>
      </c>
      <c r="B50" s="67" t="s">
        <v>292</v>
      </c>
      <c r="C50" s="67" t="s">
        <v>297</v>
      </c>
      <c r="D50" s="67" t="s">
        <v>298</v>
      </c>
      <c r="E50" s="84">
        <v>442721793</v>
      </c>
    </row>
    <row r="51" spans="1:5" x14ac:dyDescent="0.25">
      <c r="A51" s="22" t="s">
        <v>258</v>
      </c>
      <c r="B51" s="67" t="s">
        <v>292</v>
      </c>
      <c r="C51" s="67" t="s">
        <v>299</v>
      </c>
      <c r="D51" s="67"/>
      <c r="E51" s="84">
        <v>440022050</v>
      </c>
    </row>
    <row r="52" spans="1:5" x14ac:dyDescent="0.25">
      <c r="A52" s="22" t="s">
        <v>258</v>
      </c>
      <c r="B52" s="67" t="s">
        <v>292</v>
      </c>
      <c r="C52" s="67" t="s">
        <v>299</v>
      </c>
      <c r="D52" s="67" t="s">
        <v>275</v>
      </c>
      <c r="E52" s="84">
        <v>443022791</v>
      </c>
    </row>
    <row r="53" spans="1:5" x14ac:dyDescent="0.25">
      <c r="A53" s="22" t="s">
        <v>258</v>
      </c>
      <c r="B53" s="67" t="s">
        <v>292</v>
      </c>
      <c r="C53" s="67" t="s">
        <v>299</v>
      </c>
      <c r="D53" s="67" t="s">
        <v>276</v>
      </c>
      <c r="E53" s="84">
        <v>443022792</v>
      </c>
    </row>
    <row r="54" spans="1:5" ht="15.75" thickBot="1" x14ac:dyDescent="0.3">
      <c r="A54" s="20" t="s">
        <v>258</v>
      </c>
      <c r="B54" s="89" t="s">
        <v>292</v>
      </c>
      <c r="C54" s="89" t="s">
        <v>299</v>
      </c>
      <c r="D54" s="89" t="s">
        <v>298</v>
      </c>
      <c r="E54" s="86">
        <v>442222793</v>
      </c>
    </row>
  </sheetData>
  <sheetProtection algorithmName="SHA-512" hashValue="644AfHClIvBd10F37VF4LuwPDSDcG57+Bm0IxeOOrKZozU85Q0+iu6LNT0Em1W4xvXc3HbsP7iNpifgdfSudrg==" saltValue="0JjSXckGW8mPD9aHTrDPmg==" spinCount="100000" sheet="1" objects="1" scenarios="1"/>
  <autoFilter ref="A3:E53" xr:uid="{1FBDE4B9-874D-4A42-B43C-76A9B53CD2DC}"/>
  <conditionalFormatting sqref="B5:B6">
    <cfRule type="containsText" dxfId="23" priority="5" operator="containsText" text="Odbor">
      <formula>NOT(ISERROR(SEARCH("Odbor",B5)))</formula>
    </cfRule>
    <cfRule type="containsText" dxfId="22" priority="6" operator="containsText" text="Sekce">
      <formula>NOT(ISERROR(SEARCH("Sekce",B5)))</formula>
    </cfRule>
  </conditionalFormatting>
  <conditionalFormatting sqref="C8:C9">
    <cfRule type="containsText" dxfId="21" priority="3" operator="containsText" text="Odbor">
      <formula>NOT(ISERROR(SEARCH("Odbor",C8)))</formula>
    </cfRule>
    <cfRule type="containsText" dxfId="20" priority="4" operator="containsText" text="Sekce">
      <formula>NOT(ISERROR(SEARCH("Sekce",C8)))</formula>
    </cfRule>
  </conditionalFormatting>
  <conditionalFormatting sqref="C44">
    <cfRule type="containsText" dxfId="19" priority="1" operator="containsText" text="Odbor">
      <formula>NOT(ISERROR(SEARCH("Odbor",C44)))</formula>
    </cfRule>
    <cfRule type="containsText" dxfId="18" priority="2" operator="containsText" text="Sekce">
      <formula>NOT(ISERROR(SEARCH("Sekce",C44)))</formula>
    </cfRule>
  </conditionalFormatting>
  <conditionalFormatting sqref="D3:E3 A4:A54 D5:E8 D9:D19 D20:E1048576">
    <cfRule type="containsText" dxfId="17" priority="7" operator="containsText" text="Odbor">
      <formula>NOT(ISERROR(SEARCH("Odbor",A3)))</formula>
    </cfRule>
    <cfRule type="containsText" dxfId="16" priority="8" operator="containsText" text="Sekce">
      <formula>NOT(ISERROR(SEARCH("Sekce",A3)))</formula>
    </cfRule>
  </conditionalFormatting>
  <pageMargins left="0.7" right="0.7" top="0.78740157499999996" bottom="0.78740157499999996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6906-ED4A-42C4-98D5-777149BA919B}">
  <sheetPr codeName="List37"/>
  <dimension ref="A1:E158"/>
  <sheetViews>
    <sheetView topLeftCell="A120" zoomScale="90" zoomScaleNormal="90" workbookViewId="0">
      <selection activeCell="C152" sqref="C152"/>
    </sheetView>
  </sheetViews>
  <sheetFormatPr defaultColWidth="9.140625" defaultRowHeight="15" x14ac:dyDescent="0.25"/>
  <cols>
    <col min="1" max="1" width="16.140625" style="18" bestFit="1" customWidth="1"/>
    <col min="2" max="2" width="29.5703125" style="18" bestFit="1" customWidth="1"/>
    <col min="3" max="3" width="64.28515625" style="18" bestFit="1" customWidth="1"/>
    <col min="4" max="4" width="61.28515625" style="18" bestFit="1" customWidth="1"/>
    <col min="5" max="5" width="14.5703125" style="18" bestFit="1" customWidth="1"/>
    <col min="6" max="16384" width="9.140625" style="18"/>
  </cols>
  <sheetData>
    <row r="1" spans="1:5" ht="18" x14ac:dyDescent="0.25">
      <c r="A1" s="30" t="s">
        <v>2437</v>
      </c>
    </row>
    <row r="2" spans="1:5" ht="15.75" thickBot="1" x14ac:dyDescent="0.3"/>
    <row r="3" spans="1:5" ht="16.5" thickBot="1" x14ac:dyDescent="0.3">
      <c r="A3" s="60" t="s">
        <v>300</v>
      </c>
      <c r="B3" s="61" t="s">
        <v>5</v>
      </c>
      <c r="C3" s="62" t="s">
        <v>7</v>
      </c>
      <c r="D3" s="62" t="s">
        <v>25</v>
      </c>
      <c r="E3" s="29" t="s">
        <v>26</v>
      </c>
    </row>
    <row r="4" spans="1:5" x14ac:dyDescent="0.25">
      <c r="A4" s="143" t="s">
        <v>301</v>
      </c>
      <c r="B4" s="144"/>
      <c r="C4" s="144"/>
      <c r="D4" s="145"/>
      <c r="E4" s="216">
        <v>700000010</v>
      </c>
    </row>
    <row r="5" spans="1:5" x14ac:dyDescent="0.25">
      <c r="A5" s="147" t="s">
        <v>301</v>
      </c>
      <c r="B5" s="148" t="s">
        <v>302</v>
      </c>
      <c r="C5" s="148"/>
      <c r="D5" s="149"/>
      <c r="E5" s="119">
        <v>700000073</v>
      </c>
    </row>
    <row r="6" spans="1:5" x14ac:dyDescent="0.25">
      <c r="A6" s="147" t="s">
        <v>301</v>
      </c>
      <c r="B6" s="148" t="s">
        <v>303</v>
      </c>
      <c r="C6" s="148"/>
      <c r="D6" s="149"/>
      <c r="E6" s="119">
        <v>700000075</v>
      </c>
    </row>
    <row r="7" spans="1:5" x14ac:dyDescent="0.25">
      <c r="A7" s="147" t="s">
        <v>301</v>
      </c>
      <c r="B7" s="148" t="s">
        <v>304</v>
      </c>
      <c r="C7" s="148"/>
      <c r="D7" s="149"/>
      <c r="E7" s="120">
        <v>700010050</v>
      </c>
    </row>
    <row r="8" spans="1:5" x14ac:dyDescent="0.25">
      <c r="A8" s="147" t="s">
        <v>301</v>
      </c>
      <c r="B8" s="148" t="s">
        <v>304</v>
      </c>
      <c r="C8" s="148" t="s">
        <v>305</v>
      </c>
      <c r="D8" s="149"/>
      <c r="E8" s="119">
        <v>700010077</v>
      </c>
    </row>
    <row r="9" spans="1:5" x14ac:dyDescent="0.25">
      <c r="A9" s="147" t="s">
        <v>301</v>
      </c>
      <c r="B9" s="148" t="s">
        <v>304</v>
      </c>
      <c r="C9" s="148" t="s">
        <v>306</v>
      </c>
      <c r="D9" s="149"/>
      <c r="E9" s="119">
        <v>700010080</v>
      </c>
    </row>
    <row r="10" spans="1:5" x14ac:dyDescent="0.25">
      <c r="A10" s="147" t="s">
        <v>301</v>
      </c>
      <c r="B10" s="148" t="s">
        <v>304</v>
      </c>
      <c r="C10" s="148" t="s">
        <v>2319</v>
      </c>
      <c r="D10" s="149"/>
      <c r="E10" s="119">
        <v>700010096</v>
      </c>
    </row>
    <row r="11" spans="1:5" x14ac:dyDescent="0.25">
      <c r="A11" s="147" t="s">
        <v>301</v>
      </c>
      <c r="B11" s="148" t="s">
        <v>307</v>
      </c>
      <c r="C11" s="148"/>
      <c r="D11" s="149"/>
      <c r="E11" s="120">
        <v>700020050</v>
      </c>
    </row>
    <row r="12" spans="1:5" x14ac:dyDescent="0.25">
      <c r="A12" s="147" t="s">
        <v>301</v>
      </c>
      <c r="B12" s="148" t="s">
        <v>307</v>
      </c>
      <c r="C12" s="148" t="s">
        <v>2337</v>
      </c>
      <c r="D12" s="149"/>
      <c r="E12" s="119">
        <v>700020074</v>
      </c>
    </row>
    <row r="13" spans="1:5" ht="15.75" thickBot="1" x14ac:dyDescent="0.3">
      <c r="A13" s="151" t="s">
        <v>301</v>
      </c>
      <c r="B13" s="152" t="s">
        <v>307</v>
      </c>
      <c r="C13" s="152" t="s">
        <v>308</v>
      </c>
      <c r="D13" s="153"/>
      <c r="E13" s="172">
        <v>700020203</v>
      </c>
    </row>
    <row r="14" spans="1:5" x14ac:dyDescent="0.25">
      <c r="A14" s="143" t="s">
        <v>301</v>
      </c>
      <c r="B14" s="144" t="s">
        <v>309</v>
      </c>
      <c r="C14" s="144"/>
      <c r="D14" s="145"/>
      <c r="E14" s="173">
        <v>710000040</v>
      </c>
    </row>
    <row r="15" spans="1:5" x14ac:dyDescent="0.25">
      <c r="A15" s="147" t="s">
        <v>301</v>
      </c>
      <c r="B15" s="148" t="s">
        <v>309</v>
      </c>
      <c r="C15" s="148" t="s">
        <v>310</v>
      </c>
      <c r="D15" s="149"/>
      <c r="E15" s="166">
        <v>710010050</v>
      </c>
    </row>
    <row r="16" spans="1:5" x14ac:dyDescent="0.25">
      <c r="A16" s="147" t="s">
        <v>301</v>
      </c>
      <c r="B16" s="148" t="s">
        <v>309</v>
      </c>
      <c r="C16" s="148" t="s">
        <v>310</v>
      </c>
      <c r="D16" s="149" t="s">
        <v>70</v>
      </c>
      <c r="E16" s="166">
        <v>710010111</v>
      </c>
    </row>
    <row r="17" spans="1:5" x14ac:dyDescent="0.25">
      <c r="A17" s="147" t="s">
        <v>301</v>
      </c>
      <c r="B17" s="148" t="s">
        <v>309</v>
      </c>
      <c r="C17" s="148" t="s">
        <v>310</v>
      </c>
      <c r="D17" s="149" t="s">
        <v>311</v>
      </c>
      <c r="E17" s="166">
        <v>710010114</v>
      </c>
    </row>
    <row r="18" spans="1:5" x14ac:dyDescent="0.25">
      <c r="A18" s="147" t="s">
        <v>301</v>
      </c>
      <c r="B18" s="148" t="s">
        <v>309</v>
      </c>
      <c r="C18" s="148" t="s">
        <v>312</v>
      </c>
      <c r="D18" s="149"/>
      <c r="E18" s="166">
        <v>710020050</v>
      </c>
    </row>
    <row r="19" spans="1:5" x14ac:dyDescent="0.25">
      <c r="A19" s="147" t="s">
        <v>301</v>
      </c>
      <c r="B19" s="148" t="s">
        <v>309</v>
      </c>
      <c r="C19" s="148" t="s">
        <v>312</v>
      </c>
      <c r="D19" s="149" t="s">
        <v>72</v>
      </c>
      <c r="E19" s="166">
        <v>710020110</v>
      </c>
    </row>
    <row r="20" spans="1:5" x14ac:dyDescent="0.25">
      <c r="A20" s="147" t="s">
        <v>301</v>
      </c>
      <c r="B20" s="148" t="s">
        <v>309</v>
      </c>
      <c r="C20" s="148" t="s">
        <v>312</v>
      </c>
      <c r="D20" s="149" t="s">
        <v>313</v>
      </c>
      <c r="E20" s="166">
        <v>710020112</v>
      </c>
    </row>
    <row r="21" spans="1:5" x14ac:dyDescent="0.25">
      <c r="A21" s="147" t="s">
        <v>301</v>
      </c>
      <c r="B21" s="148" t="s">
        <v>309</v>
      </c>
      <c r="C21" s="148" t="s">
        <v>312</v>
      </c>
      <c r="D21" s="149" t="s">
        <v>314</v>
      </c>
      <c r="E21" s="166">
        <v>710020113</v>
      </c>
    </row>
    <row r="22" spans="1:5" x14ac:dyDescent="0.25">
      <c r="A22" s="147" t="s">
        <v>301</v>
      </c>
      <c r="B22" s="148" t="s">
        <v>309</v>
      </c>
      <c r="C22" s="148" t="s">
        <v>312</v>
      </c>
      <c r="D22" s="149" t="s">
        <v>315</v>
      </c>
      <c r="E22" s="166">
        <v>710020115</v>
      </c>
    </row>
    <row r="23" spans="1:5" x14ac:dyDescent="0.25">
      <c r="A23" s="147" t="s">
        <v>301</v>
      </c>
      <c r="B23" s="148" t="s">
        <v>309</v>
      </c>
      <c r="C23" s="148" t="s">
        <v>316</v>
      </c>
      <c r="D23" s="149"/>
      <c r="E23" s="166">
        <v>710030050</v>
      </c>
    </row>
    <row r="24" spans="1:5" x14ac:dyDescent="0.25">
      <c r="A24" s="147" t="s">
        <v>301</v>
      </c>
      <c r="B24" s="148" t="s">
        <v>309</v>
      </c>
      <c r="C24" s="148" t="s">
        <v>316</v>
      </c>
      <c r="D24" s="149" t="s">
        <v>317</v>
      </c>
      <c r="E24" s="166">
        <v>710030116</v>
      </c>
    </row>
    <row r="25" spans="1:5" x14ac:dyDescent="0.25">
      <c r="A25" s="147" t="s">
        <v>301</v>
      </c>
      <c r="B25" s="148" t="s">
        <v>309</v>
      </c>
      <c r="C25" s="148" t="s">
        <v>316</v>
      </c>
      <c r="D25" s="149" t="s">
        <v>318</v>
      </c>
      <c r="E25" s="166">
        <v>710030118</v>
      </c>
    </row>
    <row r="26" spans="1:5" ht="15.75" thickBot="1" x14ac:dyDescent="0.3">
      <c r="A26" s="156" t="s">
        <v>301</v>
      </c>
      <c r="B26" s="157" t="s">
        <v>309</v>
      </c>
      <c r="C26" s="157" t="s">
        <v>316</v>
      </c>
      <c r="D26" s="158" t="s">
        <v>319</v>
      </c>
      <c r="E26" s="166">
        <v>710030120</v>
      </c>
    </row>
    <row r="27" spans="1:5" x14ac:dyDescent="0.25">
      <c r="A27" s="143" t="s">
        <v>301</v>
      </c>
      <c r="B27" s="144" t="s">
        <v>320</v>
      </c>
      <c r="C27" s="144"/>
      <c r="D27" s="145"/>
      <c r="E27" s="171">
        <v>720000040</v>
      </c>
    </row>
    <row r="28" spans="1:5" x14ac:dyDescent="0.25">
      <c r="A28" s="147" t="s">
        <v>301</v>
      </c>
      <c r="B28" s="148" t="s">
        <v>320</v>
      </c>
      <c r="C28" s="148" t="s">
        <v>2409</v>
      </c>
      <c r="D28" s="149"/>
      <c r="E28" s="166">
        <v>720000143</v>
      </c>
    </row>
    <row r="29" spans="1:5" x14ac:dyDescent="0.25">
      <c r="A29" s="147" t="s">
        <v>301</v>
      </c>
      <c r="B29" s="148" t="s">
        <v>320</v>
      </c>
      <c r="C29" s="148" t="s">
        <v>321</v>
      </c>
      <c r="D29" s="149"/>
      <c r="E29" s="166">
        <v>720000144</v>
      </c>
    </row>
    <row r="30" spans="1:5" x14ac:dyDescent="0.25">
      <c r="A30" s="147" t="s">
        <v>301</v>
      </c>
      <c r="B30" s="148" t="s">
        <v>320</v>
      </c>
      <c r="C30" s="148" t="s">
        <v>322</v>
      </c>
      <c r="D30" s="149"/>
      <c r="E30" s="166">
        <v>722000270</v>
      </c>
    </row>
    <row r="31" spans="1:5" x14ac:dyDescent="0.25">
      <c r="A31" s="147" t="s">
        <v>301</v>
      </c>
      <c r="B31" s="148" t="s">
        <v>320</v>
      </c>
      <c r="C31" s="148" t="s">
        <v>323</v>
      </c>
      <c r="D31" s="149"/>
      <c r="E31" s="166">
        <v>722200270</v>
      </c>
    </row>
    <row r="32" spans="1:5" x14ac:dyDescent="0.25">
      <c r="A32" s="147" t="s">
        <v>301</v>
      </c>
      <c r="B32" s="148" t="s">
        <v>320</v>
      </c>
      <c r="C32" s="148" t="s">
        <v>324</v>
      </c>
      <c r="D32" s="149"/>
      <c r="E32" s="166">
        <v>722300270</v>
      </c>
    </row>
    <row r="33" spans="1:5" x14ac:dyDescent="0.25">
      <c r="A33" s="147" t="s">
        <v>301</v>
      </c>
      <c r="B33" s="148" t="s">
        <v>320</v>
      </c>
      <c r="C33" s="148" t="s">
        <v>325</v>
      </c>
      <c r="D33" s="149"/>
      <c r="E33" s="166">
        <v>722500270</v>
      </c>
    </row>
    <row r="34" spans="1:5" x14ac:dyDescent="0.25">
      <c r="A34" s="147" t="s">
        <v>301</v>
      </c>
      <c r="B34" s="148" t="s">
        <v>320</v>
      </c>
      <c r="C34" s="148" t="s">
        <v>326</v>
      </c>
      <c r="D34" s="149"/>
      <c r="E34" s="166">
        <v>722700270</v>
      </c>
    </row>
    <row r="35" spans="1:5" x14ac:dyDescent="0.25">
      <c r="A35" s="147" t="s">
        <v>301</v>
      </c>
      <c r="B35" s="148" t="s">
        <v>320</v>
      </c>
      <c r="C35" s="148" t="s">
        <v>327</v>
      </c>
      <c r="D35" s="149"/>
      <c r="E35" s="166">
        <v>723000270</v>
      </c>
    </row>
    <row r="36" spans="1:5" x14ac:dyDescent="0.25">
      <c r="A36" s="147" t="s">
        <v>301</v>
      </c>
      <c r="B36" s="148" t="s">
        <v>320</v>
      </c>
      <c r="C36" s="148" t="s">
        <v>328</v>
      </c>
      <c r="D36" s="149"/>
      <c r="E36" s="166">
        <v>723200270</v>
      </c>
    </row>
    <row r="37" spans="1:5" x14ac:dyDescent="0.25">
      <c r="A37" s="147" t="s">
        <v>301</v>
      </c>
      <c r="B37" s="148" t="s">
        <v>320</v>
      </c>
      <c r="C37" s="148" t="s">
        <v>329</v>
      </c>
      <c r="D37" s="149"/>
      <c r="E37" s="166">
        <v>720010050</v>
      </c>
    </row>
    <row r="38" spans="1:5" x14ac:dyDescent="0.25">
      <c r="A38" s="147" t="s">
        <v>301</v>
      </c>
      <c r="B38" s="148" t="s">
        <v>320</v>
      </c>
      <c r="C38" s="148" t="s">
        <v>329</v>
      </c>
      <c r="D38" s="149" t="s">
        <v>330</v>
      </c>
      <c r="E38" s="166">
        <v>720010145</v>
      </c>
    </row>
    <row r="39" spans="1:5" x14ac:dyDescent="0.25">
      <c r="A39" s="147" t="s">
        <v>301</v>
      </c>
      <c r="B39" s="148" t="s">
        <v>320</v>
      </c>
      <c r="C39" s="148" t="s">
        <v>329</v>
      </c>
      <c r="D39" s="149" t="s">
        <v>2418</v>
      </c>
      <c r="E39" s="166">
        <v>720010148</v>
      </c>
    </row>
    <row r="40" spans="1:5" x14ac:dyDescent="0.25">
      <c r="A40" s="147" t="s">
        <v>301</v>
      </c>
      <c r="B40" s="148" t="s">
        <v>320</v>
      </c>
      <c r="C40" s="148" t="s">
        <v>329</v>
      </c>
      <c r="D40" s="149" t="s">
        <v>2417</v>
      </c>
      <c r="E40" s="166">
        <v>720010146</v>
      </c>
    </row>
    <row r="41" spans="1:5" x14ac:dyDescent="0.25">
      <c r="A41" s="147" t="s">
        <v>301</v>
      </c>
      <c r="B41" s="148" t="s">
        <v>320</v>
      </c>
      <c r="C41" s="148" t="s">
        <v>329</v>
      </c>
      <c r="D41" s="149" t="s">
        <v>331</v>
      </c>
      <c r="E41" s="166">
        <v>720010147</v>
      </c>
    </row>
    <row r="42" spans="1:5" x14ac:dyDescent="0.25">
      <c r="A42" s="147" t="s">
        <v>301</v>
      </c>
      <c r="B42" s="148" t="s">
        <v>320</v>
      </c>
      <c r="C42" s="148" t="s">
        <v>329</v>
      </c>
      <c r="D42" s="149" t="s">
        <v>2394</v>
      </c>
      <c r="E42" s="166">
        <v>720010140</v>
      </c>
    </row>
    <row r="43" spans="1:5" x14ac:dyDescent="0.25">
      <c r="A43" s="147" t="s">
        <v>301</v>
      </c>
      <c r="B43" s="148" t="s">
        <v>320</v>
      </c>
      <c r="C43" s="148" t="s">
        <v>329</v>
      </c>
      <c r="D43" s="149" t="s">
        <v>2399</v>
      </c>
      <c r="E43" s="166">
        <v>720010149</v>
      </c>
    </row>
    <row r="44" spans="1:5" x14ac:dyDescent="0.25">
      <c r="A44" s="147" t="s">
        <v>301</v>
      </c>
      <c r="B44" s="148" t="s">
        <v>320</v>
      </c>
      <c r="C44" s="148" t="s">
        <v>329</v>
      </c>
      <c r="D44" s="149" t="s">
        <v>2400</v>
      </c>
      <c r="E44" s="166">
        <v>720010153</v>
      </c>
    </row>
    <row r="45" spans="1:5" x14ac:dyDescent="0.25">
      <c r="A45" s="147" t="s">
        <v>301</v>
      </c>
      <c r="B45" s="148" t="s">
        <v>320</v>
      </c>
      <c r="C45" s="148" t="s">
        <v>329</v>
      </c>
      <c r="D45" s="149" t="s">
        <v>2401</v>
      </c>
      <c r="E45" s="166">
        <v>720010154</v>
      </c>
    </row>
    <row r="46" spans="1:5" x14ac:dyDescent="0.25">
      <c r="A46" s="147" t="s">
        <v>301</v>
      </c>
      <c r="B46" s="148" t="s">
        <v>320</v>
      </c>
      <c r="C46" s="148" t="s">
        <v>332</v>
      </c>
      <c r="D46" s="149"/>
      <c r="E46" s="166">
        <v>720020050</v>
      </c>
    </row>
    <row r="47" spans="1:5" x14ac:dyDescent="0.25">
      <c r="A47" s="147" t="s">
        <v>301</v>
      </c>
      <c r="B47" s="148" t="s">
        <v>320</v>
      </c>
      <c r="C47" s="148" t="s">
        <v>332</v>
      </c>
      <c r="D47" s="149" t="s">
        <v>333</v>
      </c>
      <c r="E47" s="166">
        <v>720020150</v>
      </c>
    </row>
    <row r="48" spans="1:5" x14ac:dyDescent="0.25">
      <c r="A48" s="147" t="s">
        <v>301</v>
      </c>
      <c r="B48" s="148" t="s">
        <v>320</v>
      </c>
      <c r="C48" s="148" t="s">
        <v>332</v>
      </c>
      <c r="D48" s="149" t="s">
        <v>334</v>
      </c>
      <c r="E48" s="166">
        <v>720020151</v>
      </c>
    </row>
    <row r="49" spans="1:5" x14ac:dyDescent="0.25">
      <c r="A49" s="147" t="s">
        <v>301</v>
      </c>
      <c r="B49" s="148" t="s">
        <v>320</v>
      </c>
      <c r="C49" s="148" t="s">
        <v>332</v>
      </c>
      <c r="D49" s="149" t="s">
        <v>335</v>
      </c>
      <c r="E49" s="166">
        <v>720020152</v>
      </c>
    </row>
    <row r="50" spans="1:5" x14ac:dyDescent="0.25">
      <c r="A50" s="147" t="s">
        <v>301</v>
      </c>
      <c r="B50" s="148" t="s">
        <v>320</v>
      </c>
      <c r="C50" s="148" t="s">
        <v>332</v>
      </c>
      <c r="D50" s="149" t="s">
        <v>2402</v>
      </c>
      <c r="E50" s="166">
        <v>720020141</v>
      </c>
    </row>
    <row r="51" spans="1:5" x14ac:dyDescent="0.25">
      <c r="A51" s="147" t="s">
        <v>301</v>
      </c>
      <c r="B51" s="148" t="s">
        <v>320</v>
      </c>
      <c r="C51" s="148" t="s">
        <v>336</v>
      </c>
      <c r="D51" s="149"/>
      <c r="E51" s="166">
        <v>720030050</v>
      </c>
    </row>
    <row r="52" spans="1:5" x14ac:dyDescent="0.25">
      <c r="A52" s="147" t="s">
        <v>301</v>
      </c>
      <c r="B52" s="148" t="s">
        <v>320</v>
      </c>
      <c r="C52" s="148" t="s">
        <v>336</v>
      </c>
      <c r="D52" s="149" t="s">
        <v>2411</v>
      </c>
      <c r="E52" s="166">
        <v>720030155</v>
      </c>
    </row>
    <row r="53" spans="1:5" x14ac:dyDescent="0.25">
      <c r="A53" s="147" t="s">
        <v>301</v>
      </c>
      <c r="B53" s="148" t="s">
        <v>320</v>
      </c>
      <c r="C53" s="148" t="s">
        <v>336</v>
      </c>
      <c r="D53" s="149" t="s">
        <v>2413</v>
      </c>
      <c r="E53" s="166">
        <v>720030156</v>
      </c>
    </row>
    <row r="54" spans="1:5" x14ac:dyDescent="0.25">
      <c r="A54" s="147" t="s">
        <v>301</v>
      </c>
      <c r="B54" s="148" t="s">
        <v>320</v>
      </c>
      <c r="C54" s="148" t="s">
        <v>336</v>
      </c>
      <c r="D54" s="149" t="s">
        <v>2415</v>
      </c>
      <c r="E54" s="166">
        <v>720030157</v>
      </c>
    </row>
    <row r="55" spans="1:5" x14ac:dyDescent="0.25">
      <c r="A55" s="147" t="s">
        <v>301</v>
      </c>
      <c r="B55" s="148" t="s">
        <v>320</v>
      </c>
      <c r="C55" s="148" t="s">
        <v>336</v>
      </c>
      <c r="D55" s="149" t="s">
        <v>337</v>
      </c>
      <c r="E55" s="166">
        <v>720030158</v>
      </c>
    </row>
    <row r="56" spans="1:5" ht="15.75" thickBot="1" x14ac:dyDescent="0.3">
      <c r="A56" s="151" t="s">
        <v>301</v>
      </c>
      <c r="B56" s="152" t="s">
        <v>320</v>
      </c>
      <c r="C56" s="152" t="s">
        <v>336</v>
      </c>
      <c r="D56" s="153" t="s">
        <v>338</v>
      </c>
      <c r="E56" s="217">
        <v>720030159</v>
      </c>
    </row>
    <row r="57" spans="1:5" ht="15.75" thickBot="1" x14ac:dyDescent="0.3">
      <c r="A57" s="151" t="s">
        <v>301</v>
      </c>
      <c r="B57" s="152" t="s">
        <v>320</v>
      </c>
      <c r="C57" s="152" t="s">
        <v>336</v>
      </c>
      <c r="D57" s="153" t="s">
        <v>2405</v>
      </c>
      <c r="E57" s="218">
        <v>720030179</v>
      </c>
    </row>
    <row r="58" spans="1:5" x14ac:dyDescent="0.25">
      <c r="A58" s="143" t="s">
        <v>301</v>
      </c>
      <c r="B58" s="144" t="s">
        <v>339</v>
      </c>
      <c r="C58" s="144"/>
      <c r="D58" s="145"/>
      <c r="E58" s="219">
        <v>730000040</v>
      </c>
    </row>
    <row r="59" spans="1:5" x14ac:dyDescent="0.25">
      <c r="A59" s="147" t="s">
        <v>301</v>
      </c>
      <c r="B59" s="148" t="s">
        <v>339</v>
      </c>
      <c r="C59" s="148" t="s">
        <v>341</v>
      </c>
      <c r="D59" s="149"/>
      <c r="E59" s="166">
        <v>730010050</v>
      </c>
    </row>
    <row r="60" spans="1:5" x14ac:dyDescent="0.25">
      <c r="A60" s="147" t="s">
        <v>301</v>
      </c>
      <c r="B60" s="148" t="s">
        <v>339</v>
      </c>
      <c r="C60" s="148" t="s">
        <v>341</v>
      </c>
      <c r="D60" s="149" t="s">
        <v>342</v>
      </c>
      <c r="E60" s="166">
        <v>730010160</v>
      </c>
    </row>
    <row r="61" spans="1:5" x14ac:dyDescent="0.25">
      <c r="A61" s="77" t="s">
        <v>301</v>
      </c>
      <c r="B61" s="76" t="s">
        <v>339</v>
      </c>
      <c r="C61" s="76" t="s">
        <v>341</v>
      </c>
      <c r="D61" s="78" t="s">
        <v>2517</v>
      </c>
      <c r="E61" s="174">
        <v>730010161</v>
      </c>
    </row>
    <row r="62" spans="1:5" x14ac:dyDescent="0.25">
      <c r="A62" s="77" t="s">
        <v>301</v>
      </c>
      <c r="B62" s="76" t="s">
        <v>339</v>
      </c>
      <c r="C62" s="76" t="s">
        <v>341</v>
      </c>
      <c r="D62" s="78" t="s">
        <v>2435</v>
      </c>
      <c r="E62" s="174">
        <v>730010178</v>
      </c>
    </row>
    <row r="63" spans="1:5" x14ac:dyDescent="0.25">
      <c r="A63" s="147" t="s">
        <v>301</v>
      </c>
      <c r="B63" s="148" t="s">
        <v>339</v>
      </c>
      <c r="C63" s="148" t="s">
        <v>341</v>
      </c>
      <c r="D63" s="149" t="s">
        <v>343</v>
      </c>
      <c r="E63" s="166">
        <v>730010164</v>
      </c>
    </row>
    <row r="64" spans="1:5" x14ac:dyDescent="0.25">
      <c r="A64" s="147" t="s">
        <v>301</v>
      </c>
      <c r="B64" s="148" t="s">
        <v>339</v>
      </c>
      <c r="C64" s="148" t="s">
        <v>344</v>
      </c>
      <c r="D64" s="149"/>
      <c r="E64" s="166">
        <v>730020050</v>
      </c>
    </row>
    <row r="65" spans="1:5" x14ac:dyDescent="0.25">
      <c r="A65" s="147" t="s">
        <v>301</v>
      </c>
      <c r="B65" s="148" t="s">
        <v>339</v>
      </c>
      <c r="C65" s="148" t="s">
        <v>344</v>
      </c>
      <c r="D65" s="149" t="s">
        <v>345</v>
      </c>
      <c r="E65" s="166">
        <v>730020165</v>
      </c>
    </row>
    <row r="66" spans="1:5" x14ac:dyDescent="0.25">
      <c r="A66" s="147" t="s">
        <v>301</v>
      </c>
      <c r="B66" s="148" t="s">
        <v>339</v>
      </c>
      <c r="C66" s="148" t="s">
        <v>344</v>
      </c>
      <c r="D66" s="149" t="s">
        <v>346</v>
      </c>
      <c r="E66" s="166">
        <v>730020169</v>
      </c>
    </row>
    <row r="67" spans="1:5" x14ac:dyDescent="0.25">
      <c r="A67" s="147" t="s">
        <v>301</v>
      </c>
      <c r="B67" s="148" t="s">
        <v>339</v>
      </c>
      <c r="C67" s="148" t="s">
        <v>344</v>
      </c>
      <c r="D67" s="149" t="s">
        <v>347</v>
      </c>
      <c r="E67" s="166">
        <v>730020170</v>
      </c>
    </row>
    <row r="68" spans="1:5" x14ac:dyDescent="0.25">
      <c r="A68" s="147" t="s">
        <v>301</v>
      </c>
      <c r="B68" s="148" t="s">
        <v>339</v>
      </c>
      <c r="C68" s="148" t="s">
        <v>348</v>
      </c>
      <c r="D68" s="149"/>
      <c r="E68" s="166">
        <v>730050050</v>
      </c>
    </row>
    <row r="69" spans="1:5" x14ac:dyDescent="0.25">
      <c r="A69" s="147" t="s">
        <v>301</v>
      </c>
      <c r="B69" s="148" t="s">
        <v>339</v>
      </c>
      <c r="C69" s="148" t="s">
        <v>349</v>
      </c>
      <c r="D69" s="149"/>
      <c r="E69" s="166">
        <v>730000910</v>
      </c>
    </row>
    <row r="70" spans="1:5" x14ac:dyDescent="0.25">
      <c r="A70" s="147" t="s">
        <v>301</v>
      </c>
      <c r="B70" s="148" t="s">
        <v>339</v>
      </c>
      <c r="C70" s="148" t="s">
        <v>350</v>
      </c>
      <c r="D70" s="149"/>
      <c r="E70" s="166">
        <v>730000920</v>
      </c>
    </row>
    <row r="71" spans="1:5" x14ac:dyDescent="0.25">
      <c r="A71" s="147" t="s">
        <v>301</v>
      </c>
      <c r="B71" s="148" t="s">
        <v>339</v>
      </c>
      <c r="C71" s="148" t="s">
        <v>351</v>
      </c>
      <c r="D71" s="149"/>
      <c r="E71" s="166">
        <v>730000930</v>
      </c>
    </row>
    <row r="72" spans="1:5" x14ac:dyDescent="0.25">
      <c r="A72" s="147" t="s">
        <v>301</v>
      </c>
      <c r="B72" s="148" t="s">
        <v>339</v>
      </c>
      <c r="C72" s="148" t="s">
        <v>348</v>
      </c>
      <c r="D72" s="149" t="s">
        <v>349</v>
      </c>
      <c r="E72" s="166">
        <v>730050910</v>
      </c>
    </row>
    <row r="73" spans="1:5" x14ac:dyDescent="0.25">
      <c r="A73" s="147" t="s">
        <v>301</v>
      </c>
      <c r="B73" s="148" t="s">
        <v>339</v>
      </c>
      <c r="C73" s="148" t="s">
        <v>348</v>
      </c>
      <c r="D73" s="149" t="s">
        <v>350</v>
      </c>
      <c r="E73" s="166">
        <v>730050920</v>
      </c>
    </row>
    <row r="74" spans="1:5" x14ac:dyDescent="0.25">
      <c r="A74" s="147" t="s">
        <v>301</v>
      </c>
      <c r="B74" s="148" t="s">
        <v>339</v>
      </c>
      <c r="C74" s="148" t="s">
        <v>348</v>
      </c>
      <c r="D74" s="149" t="s">
        <v>351</v>
      </c>
      <c r="E74" s="166">
        <v>730050930</v>
      </c>
    </row>
    <row r="75" spans="1:5" x14ac:dyDescent="0.25">
      <c r="A75" s="147" t="s">
        <v>301</v>
      </c>
      <c r="B75" s="148" t="s">
        <v>339</v>
      </c>
      <c r="C75" s="148" t="s">
        <v>348</v>
      </c>
      <c r="D75" s="149" t="s">
        <v>352</v>
      </c>
      <c r="E75" s="166">
        <v>732050280</v>
      </c>
    </row>
    <row r="76" spans="1:5" x14ac:dyDescent="0.25">
      <c r="A76" s="147" t="s">
        <v>301</v>
      </c>
      <c r="B76" s="148" t="s">
        <v>339</v>
      </c>
      <c r="C76" s="148" t="s">
        <v>348</v>
      </c>
      <c r="D76" s="149" t="s">
        <v>353</v>
      </c>
      <c r="E76" s="166">
        <v>732150280</v>
      </c>
    </row>
    <row r="77" spans="1:5" x14ac:dyDescent="0.25">
      <c r="A77" s="147" t="s">
        <v>301</v>
      </c>
      <c r="B77" s="148" t="s">
        <v>339</v>
      </c>
      <c r="C77" s="148" t="s">
        <v>348</v>
      </c>
      <c r="D77" s="149" t="s">
        <v>354</v>
      </c>
      <c r="E77" s="166">
        <v>732250285</v>
      </c>
    </row>
    <row r="78" spans="1:5" x14ac:dyDescent="0.25">
      <c r="A78" s="147" t="s">
        <v>301</v>
      </c>
      <c r="B78" s="148" t="s">
        <v>339</v>
      </c>
      <c r="C78" s="148" t="s">
        <v>348</v>
      </c>
      <c r="D78" s="149" t="s">
        <v>355</v>
      </c>
      <c r="E78" s="166">
        <v>732350280</v>
      </c>
    </row>
    <row r="79" spans="1:5" x14ac:dyDescent="0.25">
      <c r="A79" s="147" t="s">
        <v>301</v>
      </c>
      <c r="B79" s="148" t="s">
        <v>339</v>
      </c>
      <c r="C79" s="148" t="s">
        <v>348</v>
      </c>
      <c r="D79" s="149" t="s">
        <v>356</v>
      </c>
      <c r="E79" s="166">
        <v>732550280</v>
      </c>
    </row>
    <row r="80" spans="1:5" x14ac:dyDescent="0.25">
      <c r="A80" s="147" t="s">
        <v>301</v>
      </c>
      <c r="B80" s="148" t="s">
        <v>339</v>
      </c>
      <c r="C80" s="148" t="s">
        <v>348</v>
      </c>
      <c r="D80" s="149" t="s">
        <v>357</v>
      </c>
      <c r="E80" s="166">
        <v>732750280</v>
      </c>
    </row>
    <row r="81" spans="1:5" x14ac:dyDescent="0.25">
      <c r="A81" s="147" t="s">
        <v>301</v>
      </c>
      <c r="B81" s="148" t="s">
        <v>339</v>
      </c>
      <c r="C81" s="148" t="s">
        <v>348</v>
      </c>
      <c r="D81" s="149" t="s">
        <v>358</v>
      </c>
      <c r="E81" s="166">
        <v>733050280</v>
      </c>
    </row>
    <row r="82" spans="1:5" x14ac:dyDescent="0.25">
      <c r="A82" s="147" t="s">
        <v>301</v>
      </c>
      <c r="B82" s="148" t="s">
        <v>339</v>
      </c>
      <c r="C82" s="148" t="s">
        <v>348</v>
      </c>
      <c r="D82" s="149" t="s">
        <v>359</v>
      </c>
      <c r="E82" s="166">
        <v>733250280</v>
      </c>
    </row>
    <row r="83" spans="1:5" x14ac:dyDescent="0.25">
      <c r="A83" s="147" t="s">
        <v>301</v>
      </c>
      <c r="B83" s="148" t="s">
        <v>339</v>
      </c>
      <c r="C83" s="148" t="s">
        <v>360</v>
      </c>
      <c r="D83" s="149"/>
      <c r="E83" s="166">
        <v>730060050</v>
      </c>
    </row>
    <row r="84" spans="1:5" x14ac:dyDescent="0.25">
      <c r="A84" s="147" t="s">
        <v>301</v>
      </c>
      <c r="B84" s="148" t="s">
        <v>339</v>
      </c>
      <c r="C84" s="148" t="s">
        <v>360</v>
      </c>
      <c r="D84" s="149" t="s">
        <v>361</v>
      </c>
      <c r="E84" s="166">
        <v>730060162</v>
      </c>
    </row>
    <row r="85" spans="1:5" x14ac:dyDescent="0.25">
      <c r="A85" s="147" t="s">
        <v>301</v>
      </c>
      <c r="B85" s="148" t="s">
        <v>339</v>
      </c>
      <c r="C85" s="148" t="s">
        <v>360</v>
      </c>
      <c r="D85" s="149" t="s">
        <v>362</v>
      </c>
      <c r="E85" s="166">
        <v>730060175</v>
      </c>
    </row>
    <row r="86" spans="1:5" x14ac:dyDescent="0.25">
      <c r="A86" s="147" t="s">
        <v>301</v>
      </c>
      <c r="B86" s="148" t="s">
        <v>339</v>
      </c>
      <c r="C86" s="148" t="s">
        <v>360</v>
      </c>
      <c r="D86" s="149" t="s">
        <v>363</v>
      </c>
      <c r="E86" s="166">
        <v>730060176</v>
      </c>
    </row>
    <row r="87" spans="1:5" ht="15.75" thickBot="1" x14ac:dyDescent="0.3">
      <c r="A87" s="151" t="s">
        <v>301</v>
      </c>
      <c r="B87" s="152" t="s">
        <v>339</v>
      </c>
      <c r="C87" s="152" t="s">
        <v>360</v>
      </c>
      <c r="D87" s="153" t="s">
        <v>364</v>
      </c>
      <c r="E87" s="217">
        <v>730060177</v>
      </c>
    </row>
    <row r="88" spans="1:5" x14ac:dyDescent="0.25">
      <c r="A88" s="143" t="s">
        <v>301</v>
      </c>
      <c r="B88" s="144" t="s">
        <v>365</v>
      </c>
      <c r="C88" s="144"/>
      <c r="D88" s="145"/>
      <c r="E88" s="219">
        <v>740000040</v>
      </c>
    </row>
    <row r="89" spans="1:5" x14ac:dyDescent="0.25">
      <c r="A89" s="147" t="s">
        <v>301</v>
      </c>
      <c r="B89" s="148" t="s">
        <v>365</v>
      </c>
      <c r="C89" s="148" t="s">
        <v>366</v>
      </c>
      <c r="D89" s="149"/>
      <c r="E89" s="166">
        <v>740011050</v>
      </c>
    </row>
    <row r="90" spans="1:5" x14ac:dyDescent="0.25">
      <c r="A90" s="147" t="s">
        <v>301</v>
      </c>
      <c r="B90" s="148" t="s">
        <v>365</v>
      </c>
      <c r="C90" s="148" t="s">
        <v>366</v>
      </c>
      <c r="D90" s="149" t="s">
        <v>367</v>
      </c>
      <c r="E90" s="166">
        <v>740011195</v>
      </c>
    </row>
    <row r="91" spans="1:5" x14ac:dyDescent="0.25">
      <c r="A91" s="147" t="s">
        <v>301</v>
      </c>
      <c r="B91" s="148" t="s">
        <v>365</v>
      </c>
      <c r="C91" s="148" t="s">
        <v>366</v>
      </c>
      <c r="D91" s="149" t="s">
        <v>368</v>
      </c>
      <c r="E91" s="166">
        <v>740011196</v>
      </c>
    </row>
    <row r="92" spans="1:5" x14ac:dyDescent="0.25">
      <c r="A92" s="147" t="s">
        <v>301</v>
      </c>
      <c r="B92" s="148" t="s">
        <v>365</v>
      </c>
      <c r="C92" s="148" t="s">
        <v>369</v>
      </c>
      <c r="D92" s="149"/>
      <c r="E92" s="166">
        <v>740012050</v>
      </c>
    </row>
    <row r="93" spans="1:5" x14ac:dyDescent="0.25">
      <c r="A93" s="147" t="s">
        <v>301</v>
      </c>
      <c r="B93" s="148" t="s">
        <v>365</v>
      </c>
      <c r="C93" s="148" t="s">
        <v>369</v>
      </c>
      <c r="D93" s="149" t="s">
        <v>370</v>
      </c>
      <c r="E93" s="166">
        <v>740012181</v>
      </c>
    </row>
    <row r="94" spans="1:5" x14ac:dyDescent="0.25">
      <c r="A94" s="77" t="s">
        <v>301</v>
      </c>
      <c r="B94" s="76" t="s">
        <v>365</v>
      </c>
      <c r="C94" s="76" t="s">
        <v>369</v>
      </c>
      <c r="D94" s="78" t="s">
        <v>2433</v>
      </c>
      <c r="E94" s="174">
        <v>740012188</v>
      </c>
    </row>
    <row r="95" spans="1:5" x14ac:dyDescent="0.25">
      <c r="A95" s="147" t="s">
        <v>301</v>
      </c>
      <c r="B95" s="148" t="s">
        <v>365</v>
      </c>
      <c r="C95" s="148" t="s">
        <v>369</v>
      </c>
      <c r="D95" s="149" t="s">
        <v>371</v>
      </c>
      <c r="E95" s="166">
        <v>740012190</v>
      </c>
    </row>
    <row r="96" spans="1:5" x14ac:dyDescent="0.25">
      <c r="A96" s="147" t="s">
        <v>301</v>
      </c>
      <c r="B96" s="148" t="s">
        <v>365</v>
      </c>
      <c r="C96" s="148" t="s">
        <v>369</v>
      </c>
      <c r="D96" s="149" t="s">
        <v>372</v>
      </c>
      <c r="E96" s="166">
        <v>740012191</v>
      </c>
    </row>
    <row r="97" spans="1:5" x14ac:dyDescent="0.25">
      <c r="A97" s="147" t="s">
        <v>301</v>
      </c>
      <c r="B97" s="148" t="s">
        <v>365</v>
      </c>
      <c r="C97" s="148" t="s">
        <v>369</v>
      </c>
      <c r="D97" s="149" t="s">
        <v>373</v>
      </c>
      <c r="E97" s="166">
        <v>740012197</v>
      </c>
    </row>
    <row r="98" spans="1:5" x14ac:dyDescent="0.25">
      <c r="A98" s="147" t="s">
        <v>301</v>
      </c>
      <c r="B98" s="148" t="s">
        <v>365</v>
      </c>
      <c r="C98" s="148" t="s">
        <v>374</v>
      </c>
      <c r="D98" s="149"/>
      <c r="E98" s="166">
        <v>740020050</v>
      </c>
    </row>
    <row r="99" spans="1:5" x14ac:dyDescent="0.25">
      <c r="A99" s="147" t="s">
        <v>301</v>
      </c>
      <c r="B99" s="148" t="s">
        <v>365</v>
      </c>
      <c r="C99" s="148" t="s">
        <v>374</v>
      </c>
      <c r="D99" s="149" t="s">
        <v>375</v>
      </c>
      <c r="E99" s="166">
        <v>742020290</v>
      </c>
    </row>
    <row r="100" spans="1:5" x14ac:dyDescent="0.25">
      <c r="A100" s="147" t="s">
        <v>301</v>
      </c>
      <c r="B100" s="148" t="s">
        <v>365</v>
      </c>
      <c r="C100" s="148" t="s">
        <v>374</v>
      </c>
      <c r="D100" s="149" t="s">
        <v>376</v>
      </c>
      <c r="E100" s="166">
        <v>742120290</v>
      </c>
    </row>
    <row r="101" spans="1:5" x14ac:dyDescent="0.25">
      <c r="A101" s="147" t="s">
        <v>301</v>
      </c>
      <c r="B101" s="148" t="s">
        <v>365</v>
      </c>
      <c r="C101" s="148" t="s">
        <v>374</v>
      </c>
      <c r="D101" s="149" t="s">
        <v>377</v>
      </c>
      <c r="E101" s="166">
        <v>742220290</v>
      </c>
    </row>
    <row r="102" spans="1:5" x14ac:dyDescent="0.25">
      <c r="A102" s="147" t="s">
        <v>301</v>
      </c>
      <c r="B102" s="148" t="s">
        <v>365</v>
      </c>
      <c r="C102" s="148" t="s">
        <v>374</v>
      </c>
      <c r="D102" s="149" t="s">
        <v>378</v>
      </c>
      <c r="E102" s="166">
        <v>742320290</v>
      </c>
    </row>
    <row r="103" spans="1:5" x14ac:dyDescent="0.25">
      <c r="A103" s="147" t="s">
        <v>301</v>
      </c>
      <c r="B103" s="148" t="s">
        <v>365</v>
      </c>
      <c r="C103" s="148" t="s">
        <v>374</v>
      </c>
      <c r="D103" s="149" t="s">
        <v>379</v>
      </c>
      <c r="E103" s="166">
        <v>742520290</v>
      </c>
    </row>
    <row r="104" spans="1:5" x14ac:dyDescent="0.25">
      <c r="A104" s="147" t="s">
        <v>301</v>
      </c>
      <c r="B104" s="148" t="s">
        <v>365</v>
      </c>
      <c r="C104" s="148" t="s">
        <v>374</v>
      </c>
      <c r="D104" s="149" t="s">
        <v>380</v>
      </c>
      <c r="E104" s="166">
        <v>742720290</v>
      </c>
    </row>
    <row r="105" spans="1:5" x14ac:dyDescent="0.25">
      <c r="A105" s="147" t="s">
        <v>301</v>
      </c>
      <c r="B105" s="148" t="s">
        <v>365</v>
      </c>
      <c r="C105" s="148" t="s">
        <v>374</v>
      </c>
      <c r="D105" s="149" t="s">
        <v>381</v>
      </c>
      <c r="E105" s="166">
        <v>743020290</v>
      </c>
    </row>
    <row r="106" spans="1:5" x14ac:dyDescent="0.25">
      <c r="A106" s="147" t="s">
        <v>301</v>
      </c>
      <c r="B106" s="148" t="s">
        <v>365</v>
      </c>
      <c r="C106" s="148" t="s">
        <v>374</v>
      </c>
      <c r="D106" s="149" t="s">
        <v>382</v>
      </c>
      <c r="E106" s="166">
        <v>743220290</v>
      </c>
    </row>
    <row r="107" spans="1:5" x14ac:dyDescent="0.25">
      <c r="A107" s="147" t="s">
        <v>301</v>
      </c>
      <c r="B107" s="148" t="s">
        <v>365</v>
      </c>
      <c r="C107" s="148" t="s">
        <v>383</v>
      </c>
      <c r="D107" s="149"/>
      <c r="E107" s="166">
        <v>740050050</v>
      </c>
    </row>
    <row r="108" spans="1:5" x14ac:dyDescent="0.25">
      <c r="A108" s="147" t="s">
        <v>301</v>
      </c>
      <c r="B108" s="148" t="s">
        <v>365</v>
      </c>
      <c r="C108" s="148" t="s">
        <v>383</v>
      </c>
      <c r="D108" s="149" t="s">
        <v>384</v>
      </c>
      <c r="E108" s="166">
        <v>740050182</v>
      </c>
    </row>
    <row r="109" spans="1:5" ht="15.75" thickBot="1" x14ac:dyDescent="0.3">
      <c r="A109" s="151" t="s">
        <v>301</v>
      </c>
      <c r="B109" s="152" t="s">
        <v>365</v>
      </c>
      <c r="C109" s="152" t="s">
        <v>383</v>
      </c>
      <c r="D109" s="153" t="s">
        <v>385</v>
      </c>
      <c r="E109" s="167">
        <v>740050183</v>
      </c>
    </row>
    <row r="110" spans="1:5" x14ac:dyDescent="0.25">
      <c r="A110" s="143" t="s">
        <v>301</v>
      </c>
      <c r="B110" s="144" t="s">
        <v>52</v>
      </c>
      <c r="C110" s="144"/>
      <c r="D110" s="144"/>
      <c r="E110" s="168">
        <v>750000040</v>
      </c>
    </row>
    <row r="111" spans="1:5" x14ac:dyDescent="0.25">
      <c r="A111" s="147" t="s">
        <v>301</v>
      </c>
      <c r="B111" s="148" t="s">
        <v>52</v>
      </c>
      <c r="C111" s="148" t="s">
        <v>386</v>
      </c>
      <c r="D111" s="148"/>
      <c r="E111" s="169">
        <v>750000076</v>
      </c>
    </row>
    <row r="112" spans="1:5" x14ac:dyDescent="0.25">
      <c r="A112" s="147" t="s">
        <v>301</v>
      </c>
      <c r="B112" s="148" t="s">
        <v>52</v>
      </c>
      <c r="C112" s="148" t="s">
        <v>387</v>
      </c>
      <c r="D112" s="148"/>
      <c r="E112" s="169">
        <v>750010050</v>
      </c>
    </row>
    <row r="113" spans="1:5" x14ac:dyDescent="0.25">
      <c r="A113" s="147" t="s">
        <v>301</v>
      </c>
      <c r="B113" s="148" t="s">
        <v>52</v>
      </c>
      <c r="C113" s="148" t="s">
        <v>387</v>
      </c>
      <c r="D113" s="148" t="s">
        <v>388</v>
      </c>
      <c r="E113" s="169">
        <v>750010168</v>
      </c>
    </row>
    <row r="114" spans="1:5" x14ac:dyDescent="0.25">
      <c r="A114" s="147" t="s">
        <v>301</v>
      </c>
      <c r="B114" s="148" t="s">
        <v>52</v>
      </c>
      <c r="C114" s="148" t="s">
        <v>387</v>
      </c>
      <c r="D114" s="148" t="s">
        <v>54</v>
      </c>
      <c r="E114" s="169">
        <v>750010172</v>
      </c>
    </row>
    <row r="115" spans="1:5" x14ac:dyDescent="0.25">
      <c r="A115" s="147" t="s">
        <v>301</v>
      </c>
      <c r="B115" s="148" t="s">
        <v>52</v>
      </c>
      <c r="C115" s="148" t="s">
        <v>387</v>
      </c>
      <c r="D115" s="148" t="s">
        <v>2321</v>
      </c>
      <c r="E115" s="169">
        <v>750010163</v>
      </c>
    </row>
    <row r="116" spans="1:5" x14ac:dyDescent="0.25">
      <c r="A116" s="147" t="s">
        <v>301</v>
      </c>
      <c r="B116" s="148" t="s">
        <v>52</v>
      </c>
      <c r="C116" s="148" t="s">
        <v>387</v>
      </c>
      <c r="D116" s="148" t="s">
        <v>2407</v>
      </c>
      <c r="E116" s="169">
        <v>750010173</v>
      </c>
    </row>
    <row r="117" spans="1:5" x14ac:dyDescent="0.25">
      <c r="A117" s="147" t="s">
        <v>301</v>
      </c>
      <c r="B117" s="148" t="s">
        <v>52</v>
      </c>
      <c r="C117" s="148" t="s">
        <v>389</v>
      </c>
      <c r="D117" s="148"/>
      <c r="E117" s="169">
        <v>750040050</v>
      </c>
    </row>
    <row r="118" spans="1:5" x14ac:dyDescent="0.25">
      <c r="A118" s="147" t="s">
        <v>301</v>
      </c>
      <c r="B118" s="148" t="s">
        <v>52</v>
      </c>
      <c r="C118" s="148" t="s">
        <v>389</v>
      </c>
      <c r="D118" s="148" t="s">
        <v>390</v>
      </c>
      <c r="E118" s="169">
        <v>750040072</v>
      </c>
    </row>
    <row r="119" spans="1:5" x14ac:dyDescent="0.25">
      <c r="A119" s="147" t="s">
        <v>301</v>
      </c>
      <c r="B119" s="148" t="s">
        <v>52</v>
      </c>
      <c r="C119" s="148" t="s">
        <v>389</v>
      </c>
      <c r="D119" s="148" t="s">
        <v>391</v>
      </c>
      <c r="E119" s="169">
        <v>750040141</v>
      </c>
    </row>
    <row r="120" spans="1:5" ht="15.75" thickBot="1" x14ac:dyDescent="0.3">
      <c r="A120" s="156" t="s">
        <v>301</v>
      </c>
      <c r="B120" s="157" t="s">
        <v>52</v>
      </c>
      <c r="C120" s="157" t="s">
        <v>389</v>
      </c>
      <c r="D120" s="157" t="s">
        <v>340</v>
      </c>
      <c r="E120" s="170">
        <v>750040166</v>
      </c>
    </row>
    <row r="121" spans="1:5" x14ac:dyDescent="0.25">
      <c r="A121" s="165" t="s">
        <v>301</v>
      </c>
      <c r="B121" s="160" t="s">
        <v>392</v>
      </c>
      <c r="C121" s="160"/>
      <c r="D121" s="164"/>
      <c r="E121" s="171">
        <v>760000040</v>
      </c>
    </row>
    <row r="122" spans="1:5" x14ac:dyDescent="0.25">
      <c r="A122" s="147" t="s">
        <v>301</v>
      </c>
      <c r="B122" s="148" t="s">
        <v>392</v>
      </c>
      <c r="C122" s="148" t="s">
        <v>393</v>
      </c>
      <c r="D122" s="149"/>
      <c r="E122" s="166">
        <v>760010050</v>
      </c>
    </row>
    <row r="123" spans="1:5" x14ac:dyDescent="0.25">
      <c r="A123" s="147" t="s">
        <v>301</v>
      </c>
      <c r="B123" s="148" t="s">
        <v>392</v>
      </c>
      <c r="C123" s="148" t="s">
        <v>393</v>
      </c>
      <c r="D123" s="149" t="s">
        <v>394</v>
      </c>
      <c r="E123" s="166">
        <v>760010082</v>
      </c>
    </row>
    <row r="124" spans="1:5" x14ac:dyDescent="0.25">
      <c r="A124" s="147" t="s">
        <v>301</v>
      </c>
      <c r="B124" s="148" t="s">
        <v>392</v>
      </c>
      <c r="C124" s="148" t="s">
        <v>393</v>
      </c>
      <c r="D124" s="149" t="s">
        <v>395</v>
      </c>
      <c r="E124" s="166">
        <v>760010083</v>
      </c>
    </row>
    <row r="125" spans="1:5" x14ac:dyDescent="0.25">
      <c r="A125" s="147" t="s">
        <v>301</v>
      </c>
      <c r="B125" s="148" t="s">
        <v>392</v>
      </c>
      <c r="C125" s="148" t="s">
        <v>393</v>
      </c>
      <c r="D125" s="149" t="s">
        <v>396</v>
      </c>
      <c r="E125" s="166">
        <v>760010090</v>
      </c>
    </row>
    <row r="126" spans="1:5" x14ac:dyDescent="0.25">
      <c r="A126" s="77" t="s">
        <v>301</v>
      </c>
      <c r="B126" s="76" t="s">
        <v>392</v>
      </c>
      <c r="C126" s="76" t="s">
        <v>393</v>
      </c>
      <c r="D126" s="78" t="s">
        <v>2438</v>
      </c>
      <c r="E126" s="174">
        <v>760010091</v>
      </c>
    </row>
    <row r="127" spans="1:5" x14ac:dyDescent="0.25">
      <c r="A127" s="147" t="s">
        <v>301</v>
      </c>
      <c r="B127" s="148" t="s">
        <v>392</v>
      </c>
      <c r="C127" s="148" t="s">
        <v>397</v>
      </c>
      <c r="D127" s="149"/>
      <c r="E127" s="166">
        <v>760020050</v>
      </c>
    </row>
    <row r="128" spans="1:5" x14ac:dyDescent="0.25">
      <c r="A128" s="147" t="s">
        <v>301</v>
      </c>
      <c r="B128" s="148" t="s">
        <v>392</v>
      </c>
      <c r="C128" s="148" t="s">
        <v>397</v>
      </c>
      <c r="D128" s="149" t="s">
        <v>398</v>
      </c>
      <c r="E128" s="166">
        <v>760020085</v>
      </c>
    </row>
    <row r="129" spans="1:5" x14ac:dyDescent="0.25">
      <c r="A129" s="147" t="s">
        <v>301</v>
      </c>
      <c r="B129" s="148" t="s">
        <v>392</v>
      </c>
      <c r="C129" s="148" t="s">
        <v>397</v>
      </c>
      <c r="D129" s="149" t="s">
        <v>399</v>
      </c>
      <c r="E129" s="166">
        <v>760020093</v>
      </c>
    </row>
    <row r="130" spans="1:5" x14ac:dyDescent="0.25">
      <c r="A130" s="147" t="s">
        <v>301</v>
      </c>
      <c r="B130" s="148" t="s">
        <v>392</v>
      </c>
      <c r="C130" s="148" t="s">
        <v>397</v>
      </c>
      <c r="D130" s="149" t="s">
        <v>400</v>
      </c>
      <c r="E130" s="166">
        <v>760020202</v>
      </c>
    </row>
    <row r="131" spans="1:5" x14ac:dyDescent="0.25">
      <c r="A131" s="147" t="s">
        <v>301</v>
      </c>
      <c r="B131" s="148" t="s">
        <v>392</v>
      </c>
      <c r="C131" s="148" t="s">
        <v>401</v>
      </c>
      <c r="D131" s="149"/>
      <c r="E131" s="166">
        <v>760030050</v>
      </c>
    </row>
    <row r="132" spans="1:5" x14ac:dyDescent="0.25">
      <c r="A132" s="147" t="s">
        <v>301</v>
      </c>
      <c r="B132" s="148" t="s">
        <v>392</v>
      </c>
      <c r="C132" s="148" t="s">
        <v>401</v>
      </c>
      <c r="D132" s="149" t="s">
        <v>402</v>
      </c>
      <c r="E132" s="166">
        <v>760030084</v>
      </c>
    </row>
    <row r="133" spans="1:5" x14ac:dyDescent="0.25">
      <c r="A133" s="147" t="s">
        <v>301</v>
      </c>
      <c r="B133" s="148" t="s">
        <v>392</v>
      </c>
      <c r="C133" s="148" t="s">
        <v>401</v>
      </c>
      <c r="D133" s="149" t="s">
        <v>403</v>
      </c>
      <c r="E133" s="166">
        <v>760030087</v>
      </c>
    </row>
    <row r="134" spans="1:5" x14ac:dyDescent="0.25">
      <c r="A134" s="147" t="s">
        <v>301</v>
      </c>
      <c r="B134" s="148" t="s">
        <v>392</v>
      </c>
      <c r="C134" s="148" t="s">
        <v>404</v>
      </c>
      <c r="D134" s="149"/>
      <c r="E134" s="166">
        <v>760050050</v>
      </c>
    </row>
    <row r="135" spans="1:5" x14ac:dyDescent="0.25">
      <c r="A135" s="147" t="s">
        <v>301</v>
      </c>
      <c r="B135" s="148" t="s">
        <v>392</v>
      </c>
      <c r="C135" s="148" t="s">
        <v>404</v>
      </c>
      <c r="D135" s="149" t="s">
        <v>405</v>
      </c>
      <c r="E135" s="166">
        <v>760050086</v>
      </c>
    </row>
    <row r="136" spans="1:5" x14ac:dyDescent="0.25">
      <c r="A136" s="147" t="s">
        <v>301</v>
      </c>
      <c r="B136" s="148" t="s">
        <v>392</v>
      </c>
      <c r="C136" s="148" t="s">
        <v>404</v>
      </c>
      <c r="D136" s="149" t="s">
        <v>406</v>
      </c>
      <c r="E136" s="166">
        <v>760050089</v>
      </c>
    </row>
    <row r="137" spans="1:5" ht="15.75" thickBot="1" x14ac:dyDescent="0.3">
      <c r="A137" s="156" t="s">
        <v>301</v>
      </c>
      <c r="B137" s="157" t="s">
        <v>392</v>
      </c>
      <c r="C137" s="157" t="s">
        <v>404</v>
      </c>
      <c r="D137" s="158" t="s">
        <v>407</v>
      </c>
      <c r="E137" s="217">
        <v>760050092</v>
      </c>
    </row>
    <row r="138" spans="1:5" x14ac:dyDescent="0.25">
      <c r="A138" s="165" t="s">
        <v>301</v>
      </c>
      <c r="B138" s="160" t="s">
        <v>408</v>
      </c>
      <c r="C138" s="160"/>
      <c r="D138" s="164"/>
      <c r="E138" s="216">
        <v>770000040</v>
      </c>
    </row>
    <row r="139" spans="1:5" x14ac:dyDescent="0.25">
      <c r="A139" s="77" t="s">
        <v>301</v>
      </c>
      <c r="B139" s="76" t="s">
        <v>408</v>
      </c>
      <c r="C139" s="76" t="s">
        <v>2518</v>
      </c>
      <c r="D139" s="78" t="s">
        <v>409</v>
      </c>
      <c r="E139" s="95">
        <v>770010124</v>
      </c>
    </row>
    <row r="140" spans="1:5" x14ac:dyDescent="0.25">
      <c r="A140" s="77" t="s">
        <v>301</v>
      </c>
      <c r="B140" s="76" t="s">
        <v>408</v>
      </c>
      <c r="C140" s="76" t="s">
        <v>2518</v>
      </c>
      <c r="D140" s="78" t="s">
        <v>410</v>
      </c>
      <c r="E140" s="95">
        <v>770010125</v>
      </c>
    </row>
    <row r="141" spans="1:5" x14ac:dyDescent="0.25">
      <c r="A141" s="77" t="s">
        <v>301</v>
      </c>
      <c r="B141" s="76" t="s">
        <v>408</v>
      </c>
      <c r="C141" s="76" t="s">
        <v>2518</v>
      </c>
      <c r="D141" s="78"/>
      <c r="E141" s="95">
        <v>770010050</v>
      </c>
    </row>
    <row r="142" spans="1:5" x14ac:dyDescent="0.25">
      <c r="A142" s="77" t="s">
        <v>301</v>
      </c>
      <c r="B142" s="76" t="s">
        <v>408</v>
      </c>
      <c r="C142" s="76" t="s">
        <v>2518</v>
      </c>
      <c r="D142" s="78" t="s">
        <v>2440</v>
      </c>
      <c r="E142" s="95">
        <v>770010126</v>
      </c>
    </row>
    <row r="143" spans="1:5" x14ac:dyDescent="0.25">
      <c r="A143" s="147" t="s">
        <v>301</v>
      </c>
      <c r="B143" s="148" t="s">
        <v>408</v>
      </c>
      <c r="C143" s="148" t="s">
        <v>266</v>
      </c>
      <c r="D143" s="149"/>
      <c r="E143" s="119">
        <v>770030050</v>
      </c>
    </row>
    <row r="144" spans="1:5" x14ac:dyDescent="0.25">
      <c r="A144" s="147" t="s">
        <v>301</v>
      </c>
      <c r="B144" s="148" t="s">
        <v>408</v>
      </c>
      <c r="C144" s="148" t="s">
        <v>266</v>
      </c>
      <c r="D144" s="149" t="s">
        <v>411</v>
      </c>
      <c r="E144" s="119">
        <v>770030132</v>
      </c>
    </row>
    <row r="145" spans="1:5" x14ac:dyDescent="0.25">
      <c r="A145" s="147" t="s">
        <v>301</v>
      </c>
      <c r="B145" s="148" t="s">
        <v>408</v>
      </c>
      <c r="C145" s="148" t="s">
        <v>266</v>
      </c>
      <c r="D145" s="149" t="s">
        <v>412</v>
      </c>
      <c r="E145" s="119">
        <v>770030133</v>
      </c>
    </row>
    <row r="146" spans="1:5" x14ac:dyDescent="0.25">
      <c r="A146" s="147" t="s">
        <v>301</v>
      </c>
      <c r="B146" s="148" t="s">
        <v>408</v>
      </c>
      <c r="C146" s="148" t="s">
        <v>266</v>
      </c>
      <c r="D146" s="149" t="s">
        <v>413</v>
      </c>
      <c r="E146" s="119">
        <v>770030134</v>
      </c>
    </row>
    <row r="147" spans="1:5" x14ac:dyDescent="0.25">
      <c r="A147" s="147" t="s">
        <v>301</v>
      </c>
      <c r="B147" s="148" t="s">
        <v>408</v>
      </c>
      <c r="C147" s="148" t="s">
        <v>266</v>
      </c>
      <c r="D147" s="149" t="s">
        <v>414</v>
      </c>
      <c r="E147" s="119">
        <v>770030135</v>
      </c>
    </row>
    <row r="148" spans="1:5" x14ac:dyDescent="0.25">
      <c r="A148" s="147" t="s">
        <v>301</v>
      </c>
      <c r="B148" s="148" t="s">
        <v>408</v>
      </c>
      <c r="C148" s="148" t="s">
        <v>266</v>
      </c>
      <c r="D148" s="149" t="s">
        <v>2324</v>
      </c>
      <c r="E148" s="119">
        <v>770030136</v>
      </c>
    </row>
    <row r="149" spans="1:5" x14ac:dyDescent="0.25">
      <c r="A149" s="147" t="s">
        <v>301</v>
      </c>
      <c r="B149" s="148" t="s">
        <v>408</v>
      </c>
      <c r="C149" s="148" t="s">
        <v>266</v>
      </c>
      <c r="D149" s="149" t="s">
        <v>2325</v>
      </c>
      <c r="E149" s="119">
        <v>770030137</v>
      </c>
    </row>
    <row r="150" spans="1:5" x14ac:dyDescent="0.25">
      <c r="A150" s="147" t="s">
        <v>301</v>
      </c>
      <c r="B150" s="148" t="s">
        <v>408</v>
      </c>
      <c r="C150" s="148" t="s">
        <v>2523</v>
      </c>
      <c r="D150" s="149"/>
      <c r="E150" s="119">
        <v>770040050</v>
      </c>
    </row>
    <row r="151" spans="1:5" x14ac:dyDescent="0.25">
      <c r="A151" s="147" t="s">
        <v>301</v>
      </c>
      <c r="B151" s="148" t="s">
        <v>408</v>
      </c>
      <c r="C151" s="148" t="s">
        <v>2523</v>
      </c>
      <c r="D151" s="149" t="s">
        <v>415</v>
      </c>
      <c r="E151" s="119">
        <v>770040121</v>
      </c>
    </row>
    <row r="152" spans="1:5" x14ac:dyDescent="0.25">
      <c r="A152" s="147" t="s">
        <v>301</v>
      </c>
      <c r="B152" s="148" t="s">
        <v>408</v>
      </c>
      <c r="C152" s="148" t="s">
        <v>2523</v>
      </c>
      <c r="D152" s="149" t="s">
        <v>416</v>
      </c>
      <c r="E152" s="119">
        <v>770040122</v>
      </c>
    </row>
    <row r="153" spans="1:5" x14ac:dyDescent="0.25">
      <c r="A153" s="147" t="s">
        <v>301</v>
      </c>
      <c r="B153" s="148" t="s">
        <v>408</v>
      </c>
      <c r="C153" s="148" t="s">
        <v>417</v>
      </c>
      <c r="D153" s="149"/>
      <c r="E153" s="119">
        <v>770050050</v>
      </c>
    </row>
    <row r="154" spans="1:5" x14ac:dyDescent="0.25">
      <c r="A154" s="147" t="s">
        <v>301</v>
      </c>
      <c r="B154" s="148" t="s">
        <v>408</v>
      </c>
      <c r="C154" s="148" t="s">
        <v>417</v>
      </c>
      <c r="D154" s="149" t="s">
        <v>84</v>
      </c>
      <c r="E154" s="119">
        <v>770050123</v>
      </c>
    </row>
    <row r="155" spans="1:5" x14ac:dyDescent="0.25">
      <c r="A155" s="147" t="s">
        <v>301</v>
      </c>
      <c r="B155" s="148" t="s">
        <v>408</v>
      </c>
      <c r="C155" s="148" t="s">
        <v>417</v>
      </c>
      <c r="D155" s="149" t="s">
        <v>86</v>
      </c>
      <c r="E155" s="119">
        <v>770050128</v>
      </c>
    </row>
    <row r="156" spans="1:5" x14ac:dyDescent="0.25">
      <c r="A156" s="147" t="s">
        <v>301</v>
      </c>
      <c r="B156" s="148" t="s">
        <v>408</v>
      </c>
      <c r="C156" s="148" t="s">
        <v>418</v>
      </c>
      <c r="D156" s="149"/>
      <c r="E156" s="119">
        <v>770060050</v>
      </c>
    </row>
    <row r="157" spans="1:5" x14ac:dyDescent="0.25">
      <c r="A157" s="147" t="s">
        <v>301</v>
      </c>
      <c r="B157" s="148" t="s">
        <v>408</v>
      </c>
      <c r="C157" s="148" t="s">
        <v>418</v>
      </c>
      <c r="D157" s="149" t="s">
        <v>419</v>
      </c>
      <c r="E157" s="119">
        <v>770060501</v>
      </c>
    </row>
    <row r="158" spans="1:5" ht="15.75" thickBot="1" x14ac:dyDescent="0.3">
      <c r="A158" s="156" t="s">
        <v>301</v>
      </c>
      <c r="B158" s="157" t="s">
        <v>408</v>
      </c>
      <c r="C158" s="157" t="s">
        <v>418</v>
      </c>
      <c r="D158" s="158" t="s">
        <v>420</v>
      </c>
      <c r="E158" s="220">
        <v>770060502</v>
      </c>
    </row>
  </sheetData>
  <sheetProtection algorithmName="SHA-512" hashValue="UWyxcosfWyKHapqr3KO136bpXPvSwrSJxDADDtDYm7alrESXJ56FRnLNw4maSD/fdZej2PIYcFPUluJnkZ0Mbw==" saltValue="SXZqu8nvHXro9cZ6odBAhA==" spinCount="100000" sheet="1" objects="1" scenarios="1"/>
  <autoFilter ref="A3:E158" xr:uid="{0A566906-ED4A-42C4-98D5-777149BA919B}"/>
  <conditionalFormatting sqref="D1:D1048576 C5:C13">
    <cfRule type="containsText" dxfId="15" priority="2" operator="containsText" text="odbor">
      <formula>NOT(ISERROR(SEARCH("odbor",C1)))</formula>
    </cfRule>
  </conditionalFormatting>
  <pageMargins left="0.7" right="0.7" top="0.78740157499999996" bottom="0.78740157499999996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A9A6-B102-4D5E-AAD1-C08C4974769E}">
  <sheetPr codeName="List38"/>
  <dimension ref="A1:M41"/>
  <sheetViews>
    <sheetView zoomScale="90" zoomScaleNormal="90" workbookViewId="0">
      <selection activeCell="I28" sqref="I28"/>
    </sheetView>
  </sheetViews>
  <sheetFormatPr defaultColWidth="9.140625" defaultRowHeight="15" x14ac:dyDescent="0.25"/>
  <cols>
    <col min="1" max="1" width="14.7109375" style="18" customWidth="1"/>
    <col min="2" max="2" width="26.7109375" style="18" customWidth="1"/>
    <col min="3" max="4" width="46.85546875" style="18" bestFit="1" customWidth="1"/>
    <col min="5" max="5" width="16.140625" style="18" bestFit="1" customWidth="1"/>
    <col min="6" max="9" width="9.140625" style="18"/>
    <col min="10" max="10" width="11.140625" style="18" bestFit="1" customWidth="1"/>
    <col min="11" max="11" width="73.140625" style="18" bestFit="1" customWidth="1"/>
    <col min="12" max="12" width="23.42578125" style="18" bestFit="1" customWidth="1"/>
    <col min="13" max="16384" width="9.140625" style="18"/>
  </cols>
  <sheetData>
    <row r="1" spans="1:11" ht="18" x14ac:dyDescent="0.25">
      <c r="A1" s="38" t="s">
        <v>2347</v>
      </c>
    </row>
    <row r="2" spans="1:11" ht="15.75" thickBot="1" x14ac:dyDescent="0.3"/>
    <row r="3" spans="1:11" ht="16.5" thickBot="1" x14ac:dyDescent="0.3">
      <c r="A3" s="43" t="s">
        <v>421</v>
      </c>
      <c r="B3" s="65" t="s">
        <v>5</v>
      </c>
      <c r="C3" s="42" t="s">
        <v>7</v>
      </c>
      <c r="D3" s="42" t="s">
        <v>25</v>
      </c>
      <c r="E3" s="37" t="s">
        <v>26</v>
      </c>
    </row>
    <row r="4" spans="1:11" x14ac:dyDescent="0.25">
      <c r="A4" s="26" t="s">
        <v>422</v>
      </c>
      <c r="B4" s="25"/>
      <c r="C4" s="25"/>
      <c r="D4" s="36"/>
      <c r="E4" s="73">
        <v>500000020</v>
      </c>
    </row>
    <row r="5" spans="1:11" x14ac:dyDescent="0.25">
      <c r="A5" s="22" t="s">
        <v>422</v>
      </c>
      <c r="B5" s="21" t="s">
        <v>387</v>
      </c>
      <c r="C5" s="21"/>
      <c r="D5" s="35"/>
      <c r="E5" s="74">
        <v>500009050</v>
      </c>
    </row>
    <row r="6" spans="1:11" x14ac:dyDescent="0.25">
      <c r="A6" s="22" t="s">
        <v>422</v>
      </c>
      <c r="B6" s="21" t="s">
        <v>387</v>
      </c>
      <c r="C6" s="21" t="s">
        <v>32</v>
      </c>
      <c r="D6" s="35"/>
      <c r="E6" s="71">
        <v>500009065</v>
      </c>
    </row>
    <row r="7" spans="1:11" x14ac:dyDescent="0.25">
      <c r="A7" s="28" t="s">
        <v>422</v>
      </c>
      <c r="B7" s="27" t="s">
        <v>387</v>
      </c>
      <c r="C7" s="27" t="s">
        <v>423</v>
      </c>
      <c r="D7" s="63"/>
      <c r="E7" s="71">
        <v>500009066</v>
      </c>
    </row>
    <row r="8" spans="1:11" x14ac:dyDescent="0.25">
      <c r="A8" s="26" t="s">
        <v>422</v>
      </c>
      <c r="B8" s="25" t="s">
        <v>408</v>
      </c>
      <c r="C8" s="25"/>
      <c r="D8" s="36"/>
      <c r="E8" s="74">
        <v>510000040</v>
      </c>
    </row>
    <row r="9" spans="1:11" x14ac:dyDescent="0.25">
      <c r="A9" s="22" t="s">
        <v>422</v>
      </c>
      <c r="B9" s="21" t="s">
        <v>408</v>
      </c>
      <c r="C9" s="21" t="s">
        <v>154</v>
      </c>
      <c r="D9" s="35"/>
      <c r="E9" s="71">
        <v>510000460</v>
      </c>
    </row>
    <row r="10" spans="1:11" x14ac:dyDescent="0.25">
      <c r="A10" s="22" t="s">
        <v>422</v>
      </c>
      <c r="B10" s="21" t="s">
        <v>408</v>
      </c>
      <c r="C10" s="21" t="s">
        <v>424</v>
      </c>
      <c r="D10" s="35"/>
      <c r="E10" s="71">
        <v>510010050</v>
      </c>
    </row>
    <row r="11" spans="1:11" x14ac:dyDescent="0.25">
      <c r="A11" s="22" t="s">
        <v>422</v>
      </c>
      <c r="B11" s="21" t="s">
        <v>408</v>
      </c>
      <c r="C11" s="21" t="s">
        <v>424</v>
      </c>
      <c r="D11" s="35" t="s">
        <v>425</v>
      </c>
      <c r="E11" s="71">
        <v>510010611</v>
      </c>
    </row>
    <row r="12" spans="1:11" x14ac:dyDescent="0.25">
      <c r="A12" s="22" t="s">
        <v>422</v>
      </c>
      <c r="B12" s="21" t="s">
        <v>408</v>
      </c>
      <c r="C12" s="21" t="s">
        <v>424</v>
      </c>
      <c r="D12" s="35" t="s">
        <v>426</v>
      </c>
      <c r="E12" s="71">
        <v>510010612</v>
      </c>
    </row>
    <row r="13" spans="1:11" x14ac:dyDescent="0.25">
      <c r="A13" s="22" t="s">
        <v>422</v>
      </c>
      <c r="B13" s="21" t="s">
        <v>408</v>
      </c>
      <c r="C13" s="21" t="s">
        <v>417</v>
      </c>
      <c r="D13" s="35"/>
      <c r="E13" s="71">
        <v>510041050</v>
      </c>
    </row>
    <row r="14" spans="1:11" x14ac:dyDescent="0.25">
      <c r="A14" s="22" t="s">
        <v>422</v>
      </c>
      <c r="B14" s="21" t="s">
        <v>408</v>
      </c>
      <c r="C14" s="21" t="s">
        <v>417</v>
      </c>
      <c r="D14" s="35" t="s">
        <v>84</v>
      </c>
      <c r="E14" s="71">
        <v>510041451</v>
      </c>
    </row>
    <row r="15" spans="1:11" x14ac:dyDescent="0.25">
      <c r="A15" s="22" t="s">
        <v>422</v>
      </c>
      <c r="B15" s="21" t="s">
        <v>408</v>
      </c>
      <c r="C15" s="21" t="s">
        <v>417</v>
      </c>
      <c r="D15" s="35" t="s">
        <v>86</v>
      </c>
      <c r="E15" s="71">
        <v>510041452</v>
      </c>
    </row>
    <row r="16" spans="1:11" x14ac:dyDescent="0.25">
      <c r="A16" s="22" t="s">
        <v>422</v>
      </c>
      <c r="B16" s="21" t="s">
        <v>408</v>
      </c>
      <c r="C16" s="21" t="s">
        <v>417</v>
      </c>
      <c r="D16" s="35" t="s">
        <v>427</v>
      </c>
      <c r="E16" s="71">
        <v>510041453</v>
      </c>
      <c r="J16" s="81"/>
      <c r="K16" s="68"/>
    </row>
    <row r="17" spans="1:13" x14ac:dyDescent="0.25">
      <c r="A17" s="22" t="s">
        <v>422</v>
      </c>
      <c r="B17" s="21" t="s">
        <v>408</v>
      </c>
      <c r="C17" s="21" t="s">
        <v>417</v>
      </c>
      <c r="D17" s="35" t="s">
        <v>428</v>
      </c>
      <c r="E17" s="71">
        <v>510041454</v>
      </c>
    </row>
    <row r="18" spans="1:13" x14ac:dyDescent="0.25">
      <c r="A18" s="22" t="s">
        <v>422</v>
      </c>
      <c r="B18" s="21" t="s">
        <v>408</v>
      </c>
      <c r="C18" s="21" t="s">
        <v>417</v>
      </c>
      <c r="D18" s="35" t="s">
        <v>429</v>
      </c>
      <c r="E18" s="71">
        <v>510041455</v>
      </c>
      <c r="J18" s="23"/>
      <c r="K18" s="23"/>
      <c r="L18" s="23"/>
      <c r="M18" s="23"/>
    </row>
    <row r="19" spans="1:13" ht="15.75" thickBot="1" x14ac:dyDescent="0.3">
      <c r="A19" s="28" t="s">
        <v>422</v>
      </c>
      <c r="B19" s="27" t="s">
        <v>408</v>
      </c>
      <c r="C19" s="27" t="s">
        <v>417</v>
      </c>
      <c r="D19" s="63" t="s">
        <v>430</v>
      </c>
      <c r="E19" s="71">
        <v>510041456</v>
      </c>
    </row>
    <row r="20" spans="1:13" x14ac:dyDescent="0.25">
      <c r="A20" s="26" t="s">
        <v>422</v>
      </c>
      <c r="B20" s="25" t="s">
        <v>431</v>
      </c>
      <c r="C20" s="25"/>
      <c r="D20" s="36"/>
      <c r="E20" s="74">
        <v>520000040</v>
      </c>
    </row>
    <row r="21" spans="1:13" x14ac:dyDescent="0.25">
      <c r="A21" s="22" t="s">
        <v>422</v>
      </c>
      <c r="B21" s="21" t="s">
        <v>431</v>
      </c>
      <c r="C21" s="21" t="s">
        <v>432</v>
      </c>
      <c r="D21" s="35"/>
      <c r="E21" s="71">
        <v>520010050</v>
      </c>
    </row>
    <row r="22" spans="1:13" x14ac:dyDescent="0.25">
      <c r="A22" s="22" t="s">
        <v>422</v>
      </c>
      <c r="B22" s="21" t="s">
        <v>431</v>
      </c>
      <c r="C22" s="21" t="s">
        <v>432</v>
      </c>
      <c r="D22" s="35" t="s">
        <v>433</v>
      </c>
      <c r="E22" s="71">
        <v>520010421</v>
      </c>
    </row>
    <row r="23" spans="1:13" x14ac:dyDescent="0.25">
      <c r="A23" s="22" t="s">
        <v>422</v>
      </c>
      <c r="B23" s="21" t="s">
        <v>431</v>
      </c>
      <c r="C23" s="21" t="s">
        <v>432</v>
      </c>
      <c r="D23" s="35" t="s">
        <v>434</v>
      </c>
      <c r="E23" s="71">
        <v>520010422</v>
      </c>
    </row>
    <row r="24" spans="1:13" x14ac:dyDescent="0.25">
      <c r="A24" s="22" t="s">
        <v>422</v>
      </c>
      <c r="B24" s="21" t="s">
        <v>431</v>
      </c>
      <c r="C24" s="21" t="s">
        <v>432</v>
      </c>
      <c r="D24" s="35" t="s">
        <v>435</v>
      </c>
      <c r="E24" s="71">
        <v>520010423</v>
      </c>
    </row>
    <row r="25" spans="1:13" x14ac:dyDescent="0.25">
      <c r="A25" s="22" t="s">
        <v>422</v>
      </c>
      <c r="B25" s="21" t="s">
        <v>431</v>
      </c>
      <c r="C25" s="21" t="s">
        <v>436</v>
      </c>
      <c r="D25" s="35"/>
      <c r="E25" s="71">
        <v>520011050</v>
      </c>
    </row>
    <row r="26" spans="1:13" x14ac:dyDescent="0.25">
      <c r="A26" s="22" t="s">
        <v>422</v>
      </c>
      <c r="B26" s="21" t="s">
        <v>431</v>
      </c>
      <c r="C26" s="21" t="s">
        <v>436</v>
      </c>
      <c r="D26" s="35" t="s">
        <v>437</v>
      </c>
      <c r="E26" s="71">
        <v>520011431</v>
      </c>
    </row>
    <row r="27" spans="1:13" x14ac:dyDescent="0.25">
      <c r="A27" s="22" t="s">
        <v>422</v>
      </c>
      <c r="B27" s="21" t="s">
        <v>431</v>
      </c>
      <c r="C27" s="21" t="s">
        <v>436</v>
      </c>
      <c r="D27" s="35" t="s">
        <v>438</v>
      </c>
      <c r="E27" s="71">
        <v>520011432</v>
      </c>
    </row>
    <row r="28" spans="1:13" x14ac:dyDescent="0.25">
      <c r="A28" s="22" t="s">
        <v>422</v>
      </c>
      <c r="B28" s="21" t="s">
        <v>431</v>
      </c>
      <c r="C28" s="21" t="s">
        <v>436</v>
      </c>
      <c r="D28" s="35" t="s">
        <v>439</v>
      </c>
      <c r="E28" s="71">
        <v>520011433</v>
      </c>
    </row>
    <row r="29" spans="1:13" x14ac:dyDescent="0.25">
      <c r="A29" s="28" t="s">
        <v>422</v>
      </c>
      <c r="B29" s="27" t="s">
        <v>431</v>
      </c>
      <c r="C29" s="27" t="s">
        <v>436</v>
      </c>
      <c r="D29" s="63" t="s">
        <v>440</v>
      </c>
      <c r="E29" s="71">
        <v>520011434</v>
      </c>
    </row>
    <row r="30" spans="1:13" ht="15.75" thickBot="1" x14ac:dyDescent="0.3">
      <c r="A30" s="92" t="s">
        <v>422</v>
      </c>
      <c r="B30" s="93" t="s">
        <v>431</v>
      </c>
      <c r="C30" s="93" t="s">
        <v>436</v>
      </c>
      <c r="D30" s="94" t="s">
        <v>2348</v>
      </c>
      <c r="E30" s="95">
        <v>520011435</v>
      </c>
    </row>
    <row r="31" spans="1:13" x14ac:dyDescent="0.25">
      <c r="A31" s="26" t="s">
        <v>422</v>
      </c>
      <c r="B31" s="25" t="s">
        <v>441</v>
      </c>
      <c r="C31" s="25"/>
      <c r="D31" s="36"/>
      <c r="E31" s="74">
        <v>530000040</v>
      </c>
    </row>
    <row r="32" spans="1:13" x14ac:dyDescent="0.25">
      <c r="A32" s="22" t="s">
        <v>422</v>
      </c>
      <c r="B32" s="21" t="s">
        <v>441</v>
      </c>
      <c r="C32" s="21" t="s">
        <v>442</v>
      </c>
      <c r="D32" s="35"/>
      <c r="E32" s="71">
        <v>530021050</v>
      </c>
    </row>
    <row r="33" spans="1:5" x14ac:dyDescent="0.25">
      <c r="A33" s="22" t="s">
        <v>422</v>
      </c>
      <c r="B33" s="21" t="s">
        <v>441</v>
      </c>
      <c r="C33" s="21" t="s">
        <v>442</v>
      </c>
      <c r="D33" s="35" t="s">
        <v>76</v>
      </c>
      <c r="E33" s="71">
        <v>530021441</v>
      </c>
    </row>
    <row r="34" spans="1:5" x14ac:dyDescent="0.25">
      <c r="A34" s="22" t="s">
        <v>422</v>
      </c>
      <c r="B34" s="21" t="s">
        <v>441</v>
      </c>
      <c r="C34" s="21" t="s">
        <v>442</v>
      </c>
      <c r="D34" s="35" t="s">
        <v>78</v>
      </c>
      <c r="E34" s="71">
        <v>530021442</v>
      </c>
    </row>
    <row r="35" spans="1:5" x14ac:dyDescent="0.25">
      <c r="A35" s="22" t="s">
        <v>422</v>
      </c>
      <c r="B35" s="21" t="s">
        <v>441</v>
      </c>
      <c r="C35" s="21" t="s">
        <v>442</v>
      </c>
      <c r="D35" s="35" t="s">
        <v>80</v>
      </c>
      <c r="E35" s="71">
        <v>530021443</v>
      </c>
    </row>
    <row r="36" spans="1:5" x14ac:dyDescent="0.25">
      <c r="A36" s="22" t="s">
        <v>422</v>
      </c>
      <c r="B36" s="21" t="s">
        <v>441</v>
      </c>
      <c r="C36" s="21" t="s">
        <v>442</v>
      </c>
      <c r="D36" s="35" t="s">
        <v>443</v>
      </c>
      <c r="E36" s="71">
        <v>530021444</v>
      </c>
    </row>
    <row r="37" spans="1:5" x14ac:dyDescent="0.25">
      <c r="A37" s="22" t="s">
        <v>422</v>
      </c>
      <c r="B37" s="21" t="s">
        <v>441</v>
      </c>
      <c r="C37" s="21" t="s">
        <v>444</v>
      </c>
      <c r="D37" s="35"/>
      <c r="E37" s="71">
        <v>530022050</v>
      </c>
    </row>
    <row r="38" spans="1:5" x14ac:dyDescent="0.25">
      <c r="A38" s="22" t="s">
        <v>422</v>
      </c>
      <c r="B38" s="21" t="s">
        <v>441</v>
      </c>
      <c r="C38" s="21" t="s">
        <v>444</v>
      </c>
      <c r="D38" s="35" t="s">
        <v>76</v>
      </c>
      <c r="E38" s="71">
        <v>530022441</v>
      </c>
    </row>
    <row r="39" spans="1:5" x14ac:dyDescent="0.25">
      <c r="A39" s="22" t="s">
        <v>422</v>
      </c>
      <c r="B39" s="21" t="s">
        <v>441</v>
      </c>
      <c r="C39" s="21" t="s">
        <v>444</v>
      </c>
      <c r="D39" s="35" t="s">
        <v>78</v>
      </c>
      <c r="E39" s="71">
        <v>530022442</v>
      </c>
    </row>
    <row r="40" spans="1:5" x14ac:dyDescent="0.25">
      <c r="A40" s="22" t="s">
        <v>422</v>
      </c>
      <c r="B40" s="21" t="s">
        <v>441</v>
      </c>
      <c r="C40" s="21" t="s">
        <v>444</v>
      </c>
      <c r="D40" s="35" t="s">
        <v>80</v>
      </c>
      <c r="E40" s="71">
        <v>530022443</v>
      </c>
    </row>
    <row r="41" spans="1:5" ht="15.75" thickBot="1" x14ac:dyDescent="0.3">
      <c r="A41" s="20" t="s">
        <v>422</v>
      </c>
      <c r="B41" s="19" t="s">
        <v>441</v>
      </c>
      <c r="C41" s="19" t="s">
        <v>444</v>
      </c>
      <c r="D41" s="34" t="s">
        <v>443</v>
      </c>
      <c r="E41" s="70">
        <v>530022444</v>
      </c>
    </row>
  </sheetData>
  <sheetProtection algorithmName="SHA-512" hashValue="XblrDpJ9Ar0ReBJVkD7M1VnlQ61nq8Rb2EVFw8AEa/93bVmgXMA5bi6t3a6qAf+OidiikjBSmD4/F8WvOr9cEg==" saltValue="2gc4tqLR4OERy2PyKdlMfg==" spinCount="100000" sheet="1" objects="1" scenarios="1"/>
  <autoFilter ref="A3:E41" xr:uid="{DDBADCD2-CA24-4AFF-A5B5-EEB25EDD67C7}"/>
  <pageMargins left="0.7" right="0.7" top="0.78740157499999996" bottom="0.78740157499999996" header="0.3" footer="0.3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7DF52-9504-4A7B-A00C-5E593DB585D4}">
  <sheetPr codeName="List39"/>
  <dimension ref="A1:I189"/>
  <sheetViews>
    <sheetView topLeftCell="A87" workbookViewId="0">
      <selection activeCell="A109" sqref="A109:XFD109"/>
    </sheetView>
  </sheetViews>
  <sheetFormatPr defaultColWidth="9.140625" defaultRowHeight="15" x14ac:dyDescent="0.25"/>
  <cols>
    <col min="1" max="1" width="30.85546875" style="1" customWidth="1"/>
    <col min="2" max="2" width="37.140625" style="1" bestFit="1" customWidth="1"/>
    <col min="3" max="7" width="9.140625" style="1"/>
    <col min="8" max="8" width="10" style="1" bestFit="1" customWidth="1"/>
    <col min="9" max="9" width="45.140625" style="1" bestFit="1" customWidth="1"/>
    <col min="10" max="16384" width="9.140625" style="1"/>
  </cols>
  <sheetData>
    <row r="1" spans="1:2" x14ac:dyDescent="0.25">
      <c r="A1" s="5" t="s">
        <v>445</v>
      </c>
      <c r="B1" s="4" t="s">
        <v>446</v>
      </c>
    </row>
    <row r="2" spans="1:2" x14ac:dyDescent="0.25">
      <c r="A2" s="3">
        <v>2000</v>
      </c>
      <c r="B2" s="2" t="s">
        <v>3</v>
      </c>
    </row>
    <row r="3" spans="1:2" x14ac:dyDescent="0.25">
      <c r="A3" s="212">
        <v>2040</v>
      </c>
      <c r="B3" s="213" t="s">
        <v>3</v>
      </c>
    </row>
    <row r="4" spans="1:2" x14ac:dyDescent="0.25">
      <c r="A4" s="212">
        <v>2080</v>
      </c>
      <c r="B4" s="213" t="s">
        <v>3</v>
      </c>
    </row>
    <row r="5" spans="1:2" x14ac:dyDescent="0.25">
      <c r="A5" s="3">
        <v>2001</v>
      </c>
      <c r="B5" s="11" t="s">
        <v>447</v>
      </c>
    </row>
    <row r="6" spans="1:2" x14ac:dyDescent="0.25">
      <c r="A6" s="3">
        <v>2002</v>
      </c>
      <c r="B6" s="11" t="s">
        <v>448</v>
      </c>
    </row>
    <row r="7" spans="1:2" x14ac:dyDescent="0.25">
      <c r="A7" s="3">
        <v>2003</v>
      </c>
      <c r="B7" s="11" t="s">
        <v>449</v>
      </c>
    </row>
    <row r="8" spans="1:2" x14ac:dyDescent="0.25">
      <c r="A8" s="3">
        <v>2004</v>
      </c>
      <c r="B8" s="11" t="s">
        <v>450</v>
      </c>
    </row>
    <row r="9" spans="1:2" x14ac:dyDescent="0.25">
      <c r="A9" s="3">
        <v>2005</v>
      </c>
      <c r="B9" s="11" t="s">
        <v>451</v>
      </c>
    </row>
    <row r="10" spans="1:2" x14ac:dyDescent="0.25">
      <c r="A10" s="3">
        <v>2006</v>
      </c>
      <c r="B10" s="11" t="s">
        <v>452</v>
      </c>
    </row>
    <row r="11" spans="1:2" x14ac:dyDescent="0.25">
      <c r="A11" s="3">
        <v>2007</v>
      </c>
      <c r="B11" s="11" t="s">
        <v>453</v>
      </c>
    </row>
    <row r="12" spans="1:2" x14ac:dyDescent="0.25">
      <c r="A12" s="3">
        <v>2008</v>
      </c>
      <c r="B12" s="11" t="s">
        <v>454</v>
      </c>
    </row>
    <row r="13" spans="1:2" x14ac:dyDescent="0.25">
      <c r="A13" s="3">
        <v>2009</v>
      </c>
      <c r="B13" s="11" t="s">
        <v>455</v>
      </c>
    </row>
    <row r="14" spans="1:2" x14ac:dyDescent="0.25">
      <c r="A14" s="3">
        <v>2010</v>
      </c>
      <c r="B14" s="11" t="s">
        <v>456</v>
      </c>
    </row>
    <row r="15" spans="1:2" x14ac:dyDescent="0.25">
      <c r="A15" s="3">
        <v>2011</v>
      </c>
      <c r="B15" s="11" t="s">
        <v>457</v>
      </c>
    </row>
    <row r="16" spans="1:2" x14ac:dyDescent="0.25">
      <c r="A16" s="3">
        <v>2012</v>
      </c>
      <c r="B16" s="11" t="s">
        <v>458</v>
      </c>
    </row>
    <row r="17" spans="1:2" x14ac:dyDescent="0.25">
      <c r="A17" s="3">
        <v>2100</v>
      </c>
      <c r="B17" s="2" t="s">
        <v>18</v>
      </c>
    </row>
    <row r="18" spans="1:2" x14ac:dyDescent="0.25">
      <c r="A18" s="212">
        <v>2140</v>
      </c>
      <c r="B18" s="213" t="s">
        <v>18</v>
      </c>
    </row>
    <row r="19" spans="1:2" x14ac:dyDescent="0.25">
      <c r="A19" s="212">
        <v>2180</v>
      </c>
      <c r="B19" s="213" t="s">
        <v>18</v>
      </c>
    </row>
    <row r="20" spans="1:2" x14ac:dyDescent="0.25">
      <c r="A20" s="3">
        <v>2101</v>
      </c>
      <c r="B20" s="11" t="s">
        <v>459</v>
      </c>
    </row>
    <row r="21" spans="1:2" x14ac:dyDescent="0.25">
      <c r="A21" s="3">
        <v>2102</v>
      </c>
      <c r="B21" s="11" t="s">
        <v>460</v>
      </c>
    </row>
    <row r="22" spans="1:2" x14ac:dyDescent="0.25">
      <c r="A22" s="3">
        <v>2103</v>
      </c>
      <c r="B22" s="11" t="s">
        <v>461</v>
      </c>
    </row>
    <row r="23" spans="1:2" x14ac:dyDescent="0.25">
      <c r="A23" s="3">
        <v>2104</v>
      </c>
      <c r="B23" s="11" t="s">
        <v>462</v>
      </c>
    </row>
    <row r="24" spans="1:2" x14ac:dyDescent="0.25">
      <c r="A24" s="3">
        <v>2110</v>
      </c>
      <c r="B24" s="11" t="s">
        <v>463</v>
      </c>
    </row>
    <row r="25" spans="1:2" x14ac:dyDescent="0.25">
      <c r="A25" s="79">
        <v>2111</v>
      </c>
      <c r="B25" s="225" t="s">
        <v>2442</v>
      </c>
    </row>
    <row r="26" spans="1:2" x14ac:dyDescent="0.25">
      <c r="A26" s="3">
        <v>2114</v>
      </c>
      <c r="B26" s="11" t="s">
        <v>466</v>
      </c>
    </row>
    <row r="27" spans="1:2" x14ac:dyDescent="0.25">
      <c r="A27" s="3">
        <v>2115</v>
      </c>
      <c r="B27" s="11" t="s">
        <v>467</v>
      </c>
    </row>
    <row r="28" spans="1:2" x14ac:dyDescent="0.25">
      <c r="A28" s="3">
        <v>2118</v>
      </c>
      <c r="B28" s="11" t="s">
        <v>468</v>
      </c>
    </row>
    <row r="29" spans="1:2" x14ac:dyDescent="0.25">
      <c r="A29" s="3">
        <v>2120</v>
      </c>
      <c r="B29" s="11" t="s">
        <v>469</v>
      </c>
    </row>
    <row r="30" spans="1:2" x14ac:dyDescent="0.25">
      <c r="A30" s="3">
        <v>2121</v>
      </c>
      <c r="B30" s="11" t="s">
        <v>470</v>
      </c>
    </row>
    <row r="31" spans="1:2" x14ac:dyDescent="0.25">
      <c r="A31" s="3">
        <v>2122</v>
      </c>
      <c r="B31" s="11" t="s">
        <v>471</v>
      </c>
    </row>
    <row r="32" spans="1:2" x14ac:dyDescent="0.25">
      <c r="A32" s="3">
        <v>2200</v>
      </c>
      <c r="B32" s="2" t="s">
        <v>4</v>
      </c>
    </row>
    <row r="33" spans="1:9" x14ac:dyDescent="0.25">
      <c r="A33" s="212">
        <v>2240</v>
      </c>
      <c r="B33" s="213" t="s">
        <v>4</v>
      </c>
    </row>
    <row r="34" spans="1:9" x14ac:dyDescent="0.25">
      <c r="A34" s="212">
        <v>2280</v>
      </c>
      <c r="B34" s="213" t="s">
        <v>4</v>
      </c>
    </row>
    <row r="35" spans="1:9" x14ac:dyDescent="0.25">
      <c r="A35" s="3">
        <v>2201</v>
      </c>
      <c r="B35" s="10" t="s">
        <v>472</v>
      </c>
    </row>
    <row r="36" spans="1:9" x14ac:dyDescent="0.25">
      <c r="A36" s="3">
        <v>2208</v>
      </c>
      <c r="B36" s="10" t="s">
        <v>473</v>
      </c>
    </row>
    <row r="37" spans="1:9" x14ac:dyDescent="0.25">
      <c r="A37" s="3">
        <v>2209</v>
      </c>
      <c r="B37" s="10" t="s">
        <v>2419</v>
      </c>
    </row>
    <row r="38" spans="1:9" x14ac:dyDescent="0.25">
      <c r="A38" s="3">
        <v>2211</v>
      </c>
      <c r="B38" s="10" t="s">
        <v>474</v>
      </c>
    </row>
    <row r="39" spans="1:9" x14ac:dyDescent="0.25">
      <c r="A39" s="3">
        <v>2212</v>
      </c>
      <c r="B39" s="10" t="s">
        <v>2352</v>
      </c>
    </row>
    <row r="40" spans="1:9" x14ac:dyDescent="0.25">
      <c r="A40" s="3">
        <v>2300</v>
      </c>
      <c r="B40" s="2" t="s">
        <v>17</v>
      </c>
    </row>
    <row r="41" spans="1:9" x14ac:dyDescent="0.25">
      <c r="A41" s="212">
        <v>2340</v>
      </c>
      <c r="B41" s="213" t="s">
        <v>17</v>
      </c>
    </row>
    <row r="42" spans="1:9" x14ac:dyDescent="0.25">
      <c r="A42" s="212">
        <v>2380</v>
      </c>
      <c r="B42" s="213" t="s">
        <v>17</v>
      </c>
    </row>
    <row r="43" spans="1:9" x14ac:dyDescent="0.25">
      <c r="A43" s="3">
        <v>2301</v>
      </c>
      <c r="B43" s="10" t="s">
        <v>475</v>
      </c>
    </row>
    <row r="44" spans="1:9" x14ac:dyDescent="0.25">
      <c r="A44" s="3">
        <v>2302</v>
      </c>
      <c r="B44" s="10" t="s">
        <v>476</v>
      </c>
    </row>
    <row r="45" spans="1:9" x14ac:dyDescent="0.25">
      <c r="A45" s="3">
        <v>2303</v>
      </c>
      <c r="B45" s="10" t="s">
        <v>477</v>
      </c>
    </row>
    <row r="46" spans="1:9" x14ac:dyDescent="0.25">
      <c r="A46" s="3">
        <v>2305</v>
      </c>
      <c r="B46" s="10" t="s">
        <v>479</v>
      </c>
    </row>
    <row r="47" spans="1:9" x14ac:dyDescent="0.25">
      <c r="A47" s="3">
        <v>2308</v>
      </c>
      <c r="B47" s="214" t="s">
        <v>481</v>
      </c>
      <c r="H47" s="71">
        <v>231200031</v>
      </c>
      <c r="I47" s="96" t="s">
        <v>478</v>
      </c>
    </row>
    <row r="48" spans="1:9" x14ac:dyDescent="0.25">
      <c r="A48" s="3">
        <v>2312</v>
      </c>
      <c r="B48" s="214" t="s">
        <v>483</v>
      </c>
      <c r="H48" s="71">
        <v>231200510</v>
      </c>
      <c r="I48" s="96" t="s">
        <v>480</v>
      </c>
    </row>
    <row r="49" spans="1:9" x14ac:dyDescent="0.25">
      <c r="A49" s="3">
        <v>2313</v>
      </c>
      <c r="B49" s="214" t="s">
        <v>485</v>
      </c>
      <c r="H49" s="71">
        <v>231200521</v>
      </c>
      <c r="I49" s="96" t="s">
        <v>482</v>
      </c>
    </row>
    <row r="50" spans="1:9" x14ac:dyDescent="0.25">
      <c r="A50" s="3">
        <v>2400</v>
      </c>
      <c r="B50" s="2" t="s">
        <v>8</v>
      </c>
      <c r="H50" s="71">
        <v>231200522</v>
      </c>
      <c r="I50" s="96" t="s">
        <v>484</v>
      </c>
    </row>
    <row r="51" spans="1:9" x14ac:dyDescent="0.25">
      <c r="A51" s="212">
        <v>2440</v>
      </c>
      <c r="B51" s="213" t="s">
        <v>8</v>
      </c>
      <c r="H51" s="71">
        <v>231200561</v>
      </c>
      <c r="I51" s="96" t="s">
        <v>486</v>
      </c>
    </row>
    <row r="52" spans="1:9" x14ac:dyDescent="0.25">
      <c r="A52" s="212">
        <v>2480</v>
      </c>
      <c r="B52" s="213" t="s">
        <v>8</v>
      </c>
      <c r="H52" s="71">
        <v>231200562</v>
      </c>
      <c r="I52" s="96" t="s">
        <v>487</v>
      </c>
    </row>
    <row r="53" spans="1:9" x14ac:dyDescent="0.25">
      <c r="A53" s="3">
        <v>2401</v>
      </c>
      <c r="B53" s="11" t="s">
        <v>490</v>
      </c>
      <c r="H53" s="71">
        <v>231300031</v>
      </c>
      <c r="I53" s="96" t="s">
        <v>488</v>
      </c>
    </row>
    <row r="54" spans="1:9" x14ac:dyDescent="0.25">
      <c r="A54" s="3">
        <v>2403</v>
      </c>
      <c r="B54" s="11" t="s">
        <v>492</v>
      </c>
      <c r="H54" s="71">
        <v>231300510</v>
      </c>
      <c r="I54" s="96" t="s">
        <v>489</v>
      </c>
    </row>
    <row r="55" spans="1:9" x14ac:dyDescent="0.25">
      <c r="A55" s="3">
        <v>2407</v>
      </c>
      <c r="B55" s="11" t="s">
        <v>494</v>
      </c>
      <c r="H55" s="71">
        <v>231300521</v>
      </c>
      <c r="I55" s="96" t="s">
        <v>491</v>
      </c>
    </row>
    <row r="56" spans="1:9" x14ac:dyDescent="0.25">
      <c r="A56" s="3">
        <v>2500</v>
      </c>
      <c r="B56" s="2" t="s">
        <v>19</v>
      </c>
      <c r="H56" s="71">
        <v>231300522</v>
      </c>
      <c r="I56" s="96" t="s">
        <v>493</v>
      </c>
    </row>
    <row r="57" spans="1:9" ht="15.75" thickBot="1" x14ac:dyDescent="0.3">
      <c r="A57" s="212">
        <v>2540</v>
      </c>
      <c r="B57" s="213" t="s">
        <v>19</v>
      </c>
      <c r="H57" s="70">
        <v>231300560</v>
      </c>
      <c r="I57" s="97" t="s">
        <v>495</v>
      </c>
    </row>
    <row r="58" spans="1:9" x14ac:dyDescent="0.25">
      <c r="A58" s="212">
        <v>2580</v>
      </c>
      <c r="B58" s="213" t="s">
        <v>19</v>
      </c>
    </row>
    <row r="59" spans="1:9" x14ac:dyDescent="0.25">
      <c r="A59" s="3">
        <v>2501</v>
      </c>
      <c r="B59" s="10" t="s">
        <v>496</v>
      </c>
    </row>
    <row r="60" spans="1:9" x14ac:dyDescent="0.25">
      <c r="A60" s="3">
        <v>2503</v>
      </c>
      <c r="B60" s="10" t="s">
        <v>497</v>
      </c>
    </row>
    <row r="61" spans="1:9" x14ac:dyDescent="0.25">
      <c r="A61" s="3">
        <v>2504</v>
      </c>
      <c r="B61" s="10" t="s">
        <v>498</v>
      </c>
    </row>
    <row r="62" spans="1:9" x14ac:dyDescent="0.25">
      <c r="A62" s="3">
        <v>2507</v>
      </c>
      <c r="B62" s="10" t="s">
        <v>499</v>
      </c>
    </row>
    <row r="63" spans="1:9" x14ac:dyDescent="0.25">
      <c r="A63" s="3">
        <v>2509</v>
      </c>
      <c r="B63" s="10" t="s">
        <v>500</v>
      </c>
    </row>
    <row r="64" spans="1:9" x14ac:dyDescent="0.25">
      <c r="A64" s="3">
        <v>2510</v>
      </c>
      <c r="B64" s="10" t="s">
        <v>501</v>
      </c>
    </row>
    <row r="65" spans="1:2" x14ac:dyDescent="0.25">
      <c r="A65" s="3">
        <v>2514</v>
      </c>
      <c r="B65" s="10" t="s">
        <v>502</v>
      </c>
    </row>
    <row r="66" spans="1:2" x14ac:dyDescent="0.25">
      <c r="A66" s="3">
        <v>2600</v>
      </c>
      <c r="B66" s="2" t="s">
        <v>13</v>
      </c>
    </row>
    <row r="67" spans="1:2" x14ac:dyDescent="0.25">
      <c r="A67" s="212">
        <v>2640</v>
      </c>
      <c r="B67" s="213" t="s">
        <v>13</v>
      </c>
    </row>
    <row r="68" spans="1:2" x14ac:dyDescent="0.25">
      <c r="A68" s="212">
        <v>2680</v>
      </c>
      <c r="B68" s="213" t="s">
        <v>13</v>
      </c>
    </row>
    <row r="69" spans="1:2" x14ac:dyDescent="0.25">
      <c r="A69" s="3">
        <v>2601</v>
      </c>
      <c r="B69" s="10" t="s">
        <v>503</v>
      </c>
    </row>
    <row r="70" spans="1:2" x14ac:dyDescent="0.25">
      <c r="A70" s="3">
        <v>2602</v>
      </c>
      <c r="B70" s="10" t="s">
        <v>504</v>
      </c>
    </row>
    <row r="71" spans="1:2" x14ac:dyDescent="0.25">
      <c r="A71" s="3">
        <v>2604</v>
      </c>
      <c r="B71" s="10" t="s">
        <v>505</v>
      </c>
    </row>
    <row r="72" spans="1:2" x14ac:dyDescent="0.25">
      <c r="A72" s="3">
        <v>2607</v>
      </c>
      <c r="B72" s="11" t="s">
        <v>506</v>
      </c>
    </row>
    <row r="73" spans="1:2" x14ac:dyDescent="0.25">
      <c r="A73" s="3">
        <v>2700</v>
      </c>
      <c r="B73" s="2" t="s">
        <v>11</v>
      </c>
    </row>
    <row r="74" spans="1:2" x14ac:dyDescent="0.25">
      <c r="A74" s="212">
        <v>2740</v>
      </c>
      <c r="B74" s="213" t="s">
        <v>11</v>
      </c>
    </row>
    <row r="75" spans="1:2" x14ac:dyDescent="0.25">
      <c r="A75" s="212">
        <v>2780</v>
      </c>
      <c r="B75" s="213" t="s">
        <v>11</v>
      </c>
    </row>
    <row r="76" spans="1:2" x14ac:dyDescent="0.25">
      <c r="A76" s="3">
        <v>2701</v>
      </c>
      <c r="B76" s="11" t="s">
        <v>507</v>
      </c>
    </row>
    <row r="77" spans="1:2" x14ac:dyDescent="0.25">
      <c r="A77" s="3">
        <v>2707</v>
      </c>
      <c r="B77" s="10" t="s">
        <v>508</v>
      </c>
    </row>
    <row r="78" spans="1:2" x14ac:dyDescent="0.25">
      <c r="A78" s="3">
        <v>2709</v>
      </c>
      <c r="B78" s="10" t="s">
        <v>509</v>
      </c>
    </row>
    <row r="79" spans="1:2" x14ac:dyDescent="0.25">
      <c r="A79" s="3">
        <v>2712</v>
      </c>
      <c r="B79" s="10" t="s">
        <v>510</v>
      </c>
    </row>
    <row r="80" spans="1:2" x14ac:dyDescent="0.25">
      <c r="A80" s="3">
        <v>2713</v>
      </c>
      <c r="B80" s="10" t="s">
        <v>511</v>
      </c>
    </row>
    <row r="81" spans="1:2" x14ac:dyDescent="0.25">
      <c r="A81" s="3">
        <v>2800</v>
      </c>
      <c r="B81" s="2" t="s">
        <v>16</v>
      </c>
    </row>
    <row r="82" spans="1:2" x14ac:dyDescent="0.25">
      <c r="A82" s="212">
        <v>2840</v>
      </c>
      <c r="B82" s="213" t="s">
        <v>16</v>
      </c>
    </row>
    <row r="83" spans="1:2" x14ac:dyDescent="0.25">
      <c r="A83" s="212">
        <v>2880</v>
      </c>
      <c r="B83" s="213" t="s">
        <v>16</v>
      </c>
    </row>
    <row r="84" spans="1:2" x14ac:dyDescent="0.25">
      <c r="A84" s="3">
        <v>2801</v>
      </c>
      <c r="B84" s="10" t="s">
        <v>512</v>
      </c>
    </row>
    <row r="85" spans="1:2" x14ac:dyDescent="0.25">
      <c r="A85" s="3">
        <v>2804</v>
      </c>
      <c r="B85" s="11" t="s">
        <v>513</v>
      </c>
    </row>
    <row r="86" spans="1:2" x14ac:dyDescent="0.25">
      <c r="A86" s="3">
        <v>2808</v>
      </c>
      <c r="B86" s="11" t="s">
        <v>514</v>
      </c>
    </row>
    <row r="87" spans="1:2" x14ac:dyDescent="0.25">
      <c r="A87" s="3">
        <v>2809</v>
      </c>
      <c r="B87" s="11" t="s">
        <v>515</v>
      </c>
    </row>
    <row r="88" spans="1:2" x14ac:dyDescent="0.25">
      <c r="A88" s="3">
        <v>2811</v>
      </c>
      <c r="B88" s="11" t="s">
        <v>516</v>
      </c>
    </row>
    <row r="89" spans="1:2" x14ac:dyDescent="0.25">
      <c r="A89" s="3">
        <v>2900</v>
      </c>
      <c r="B89" s="2" t="s">
        <v>10</v>
      </c>
    </row>
    <row r="90" spans="1:2" x14ac:dyDescent="0.25">
      <c r="A90" s="212">
        <v>2940</v>
      </c>
      <c r="B90" s="213" t="s">
        <v>10</v>
      </c>
    </row>
    <row r="91" spans="1:2" x14ac:dyDescent="0.25">
      <c r="A91" s="212">
        <v>2980</v>
      </c>
      <c r="B91" s="213" t="s">
        <v>10</v>
      </c>
    </row>
    <row r="92" spans="1:2" x14ac:dyDescent="0.25">
      <c r="A92" s="3">
        <v>2901</v>
      </c>
      <c r="B92" s="10" t="s">
        <v>517</v>
      </c>
    </row>
    <row r="93" spans="1:2" x14ac:dyDescent="0.25">
      <c r="A93" s="3">
        <v>2903</v>
      </c>
      <c r="B93" s="10" t="s">
        <v>518</v>
      </c>
    </row>
    <row r="94" spans="1:2" x14ac:dyDescent="0.25">
      <c r="A94" s="3">
        <v>2910</v>
      </c>
      <c r="B94" s="10" t="s">
        <v>519</v>
      </c>
    </row>
    <row r="95" spans="1:2" x14ac:dyDescent="0.25">
      <c r="A95" s="3">
        <v>2912</v>
      </c>
      <c r="B95" s="10" t="s">
        <v>520</v>
      </c>
    </row>
    <row r="96" spans="1:2" x14ac:dyDescent="0.25">
      <c r="A96" s="3">
        <v>2913</v>
      </c>
      <c r="B96" s="10" t="s">
        <v>521</v>
      </c>
    </row>
    <row r="97" spans="1:2" x14ac:dyDescent="0.25">
      <c r="A97" s="3">
        <v>2914</v>
      </c>
      <c r="B97" s="10" t="s">
        <v>522</v>
      </c>
    </row>
    <row r="98" spans="1:2" x14ac:dyDescent="0.25">
      <c r="A98" s="3">
        <v>3000</v>
      </c>
      <c r="B98" s="2" t="s">
        <v>6</v>
      </c>
    </row>
    <row r="99" spans="1:2" x14ac:dyDescent="0.25">
      <c r="A99" s="212">
        <v>3040</v>
      </c>
      <c r="B99" s="213" t="s">
        <v>6</v>
      </c>
    </row>
    <row r="100" spans="1:2" x14ac:dyDescent="0.25">
      <c r="A100" s="212">
        <v>3080</v>
      </c>
      <c r="B100" s="213" t="s">
        <v>6</v>
      </c>
    </row>
    <row r="101" spans="1:2" x14ac:dyDescent="0.25">
      <c r="A101" s="3">
        <v>3001</v>
      </c>
      <c r="B101" s="10" t="s">
        <v>523</v>
      </c>
    </row>
    <row r="102" spans="1:2" x14ac:dyDescent="0.25">
      <c r="A102" s="3">
        <v>3002</v>
      </c>
      <c r="B102" s="10" t="s">
        <v>524</v>
      </c>
    </row>
    <row r="103" spans="1:2" x14ac:dyDescent="0.25">
      <c r="A103" s="3">
        <v>3003</v>
      </c>
      <c r="B103" s="10" t="s">
        <v>525</v>
      </c>
    </row>
    <row r="104" spans="1:2" x14ac:dyDescent="0.25">
      <c r="A104" s="3">
        <v>3004</v>
      </c>
      <c r="B104" s="10" t="s">
        <v>526</v>
      </c>
    </row>
    <row r="105" spans="1:2" x14ac:dyDescent="0.25">
      <c r="A105" s="3">
        <v>3005</v>
      </c>
      <c r="B105" s="10" t="s">
        <v>527</v>
      </c>
    </row>
    <row r="106" spans="1:2" x14ac:dyDescent="0.25">
      <c r="A106" s="3">
        <v>3006</v>
      </c>
      <c r="B106" s="11" t="s">
        <v>528</v>
      </c>
    </row>
    <row r="107" spans="1:2" x14ac:dyDescent="0.25">
      <c r="A107" s="3">
        <v>3008</v>
      </c>
      <c r="B107" s="11" t="s">
        <v>529</v>
      </c>
    </row>
    <row r="108" spans="1:2" x14ac:dyDescent="0.25">
      <c r="A108" s="3">
        <v>3010</v>
      </c>
      <c r="B108" s="11" t="s">
        <v>530</v>
      </c>
    </row>
    <row r="109" spans="1:2" x14ac:dyDescent="0.25">
      <c r="A109" s="3">
        <v>3019</v>
      </c>
      <c r="B109" s="11" t="s">
        <v>531</v>
      </c>
    </row>
    <row r="110" spans="1:2" x14ac:dyDescent="0.25">
      <c r="A110" s="3">
        <v>3020</v>
      </c>
      <c r="B110" s="11" t="s">
        <v>532</v>
      </c>
    </row>
    <row r="111" spans="1:2" x14ac:dyDescent="0.25">
      <c r="A111" s="3">
        <v>3100</v>
      </c>
      <c r="B111" s="2" t="s">
        <v>15</v>
      </c>
    </row>
    <row r="112" spans="1:2" x14ac:dyDescent="0.25">
      <c r="A112" s="212">
        <v>3140</v>
      </c>
      <c r="B112" s="2" t="s">
        <v>15</v>
      </c>
    </row>
    <row r="113" spans="1:2" x14ac:dyDescent="0.25">
      <c r="A113" s="212">
        <v>3180</v>
      </c>
      <c r="B113" s="2" t="s">
        <v>15</v>
      </c>
    </row>
    <row r="114" spans="1:2" x14ac:dyDescent="0.25">
      <c r="A114" s="3">
        <v>3101</v>
      </c>
      <c r="B114" s="10" t="s">
        <v>533</v>
      </c>
    </row>
    <row r="115" spans="1:2" x14ac:dyDescent="0.25">
      <c r="A115" s="3">
        <v>3103</v>
      </c>
      <c r="B115" s="10" t="s">
        <v>534</v>
      </c>
    </row>
    <row r="116" spans="1:2" x14ac:dyDescent="0.25">
      <c r="A116" s="3">
        <v>3106</v>
      </c>
      <c r="B116" s="10" t="s">
        <v>535</v>
      </c>
    </row>
    <row r="117" spans="1:2" x14ac:dyDescent="0.25">
      <c r="A117" s="3">
        <v>3107</v>
      </c>
      <c r="B117" s="10" t="s">
        <v>536</v>
      </c>
    </row>
    <row r="118" spans="1:2" x14ac:dyDescent="0.25">
      <c r="A118" s="79">
        <v>3109</v>
      </c>
      <c r="B118" s="98" t="s">
        <v>2431</v>
      </c>
    </row>
    <row r="119" spans="1:2" x14ac:dyDescent="0.25">
      <c r="A119" s="212">
        <v>3200</v>
      </c>
      <c r="B119" s="213" t="s">
        <v>14</v>
      </c>
    </row>
    <row r="120" spans="1:2" x14ac:dyDescent="0.25">
      <c r="A120" s="212">
        <v>3240</v>
      </c>
      <c r="B120" s="213" t="s">
        <v>14</v>
      </c>
    </row>
    <row r="121" spans="1:2" x14ac:dyDescent="0.25">
      <c r="A121" s="212">
        <v>3280</v>
      </c>
      <c r="B121" s="213" t="s">
        <v>14</v>
      </c>
    </row>
    <row r="122" spans="1:2" x14ac:dyDescent="0.25">
      <c r="A122" s="3">
        <v>3201</v>
      </c>
      <c r="B122" s="10" t="s">
        <v>537</v>
      </c>
    </row>
    <row r="123" spans="1:2" x14ac:dyDescent="0.25">
      <c r="A123" s="3">
        <v>3202</v>
      </c>
      <c r="B123" s="10" t="s">
        <v>538</v>
      </c>
    </row>
    <row r="124" spans="1:2" x14ac:dyDescent="0.25">
      <c r="A124" s="3">
        <v>3203</v>
      </c>
      <c r="B124" s="10" t="s">
        <v>539</v>
      </c>
    </row>
    <row r="125" spans="1:2" x14ac:dyDescent="0.25">
      <c r="A125" s="3">
        <v>3205</v>
      </c>
      <c r="B125" s="10" t="s">
        <v>540</v>
      </c>
    </row>
    <row r="126" spans="1:2" x14ac:dyDescent="0.25">
      <c r="A126" s="3">
        <v>3207</v>
      </c>
      <c r="B126" s="10" t="s">
        <v>541</v>
      </c>
    </row>
    <row r="127" spans="1:2" x14ac:dyDescent="0.25">
      <c r="A127" s="3">
        <v>3212</v>
      </c>
      <c r="B127" s="10" t="s">
        <v>542</v>
      </c>
    </row>
    <row r="128" spans="1:2" x14ac:dyDescent="0.25">
      <c r="A128" s="3">
        <v>3215</v>
      </c>
      <c r="B128" s="10" t="s">
        <v>543</v>
      </c>
    </row>
    <row r="129" spans="1:2" x14ac:dyDescent="0.25">
      <c r="A129" s="3">
        <v>3216</v>
      </c>
      <c r="B129" s="10" t="s">
        <v>544</v>
      </c>
    </row>
    <row r="130" spans="1:2" x14ac:dyDescent="0.25">
      <c r="A130" s="3">
        <v>3300</v>
      </c>
      <c r="B130" s="2" t="s">
        <v>20</v>
      </c>
    </row>
    <row r="131" spans="1:2" x14ac:dyDescent="0.25">
      <c r="A131" s="212">
        <v>3340</v>
      </c>
      <c r="B131" s="213" t="s">
        <v>20</v>
      </c>
    </row>
    <row r="132" spans="1:2" x14ac:dyDescent="0.25">
      <c r="A132" s="212">
        <v>3380</v>
      </c>
      <c r="B132" s="213" t="s">
        <v>20</v>
      </c>
    </row>
    <row r="133" spans="1:2" x14ac:dyDescent="0.25">
      <c r="A133" s="3">
        <v>3301</v>
      </c>
      <c r="B133" s="11" t="s">
        <v>545</v>
      </c>
    </row>
    <row r="134" spans="1:2" x14ac:dyDescent="0.25">
      <c r="A134" s="3">
        <v>3304</v>
      </c>
      <c r="B134" s="10" t="s">
        <v>546</v>
      </c>
    </row>
    <row r="135" spans="1:2" x14ac:dyDescent="0.25">
      <c r="A135" s="3">
        <v>3309</v>
      </c>
      <c r="B135" s="10" t="s">
        <v>547</v>
      </c>
    </row>
    <row r="136" spans="1:2" x14ac:dyDescent="0.25">
      <c r="A136" s="9">
        <v>3310</v>
      </c>
      <c r="B136" s="8" t="s">
        <v>548</v>
      </c>
    </row>
    <row r="137" spans="1:2" x14ac:dyDescent="0.25">
      <c r="A137" s="7">
        <v>3312</v>
      </c>
      <c r="B137" s="6" t="s">
        <v>549</v>
      </c>
    </row>
    <row r="138" spans="1:2" x14ac:dyDescent="0.25">
      <c r="A138" s="7">
        <v>4000</v>
      </c>
      <c r="B138" s="6" t="s">
        <v>22</v>
      </c>
    </row>
    <row r="139" spans="1:2" x14ac:dyDescent="0.25">
      <c r="A139" s="7">
        <v>4100</v>
      </c>
      <c r="B139" s="6" t="s">
        <v>22</v>
      </c>
    </row>
    <row r="140" spans="1:2" x14ac:dyDescent="0.25">
      <c r="A140" s="7">
        <v>4200</v>
      </c>
      <c r="B140" s="6" t="s">
        <v>22</v>
      </c>
    </row>
    <row r="141" spans="1:2" x14ac:dyDescent="0.25">
      <c r="A141" s="176">
        <v>4222</v>
      </c>
      <c r="B141" s="6" t="s">
        <v>22</v>
      </c>
    </row>
    <row r="142" spans="1:2" x14ac:dyDescent="0.25">
      <c r="A142" s="176">
        <v>4223</v>
      </c>
      <c r="B142" s="6" t="s">
        <v>22</v>
      </c>
    </row>
    <row r="143" spans="1:2" x14ac:dyDescent="0.25">
      <c r="A143" s="177">
        <v>4225</v>
      </c>
      <c r="B143" s="8" t="s">
        <v>22</v>
      </c>
    </row>
    <row r="144" spans="1:2" x14ac:dyDescent="0.25">
      <c r="A144" s="177">
        <v>4227</v>
      </c>
      <c r="B144" s="8" t="s">
        <v>22</v>
      </c>
    </row>
    <row r="145" spans="1:2" x14ac:dyDescent="0.25">
      <c r="A145" s="3">
        <v>4230</v>
      </c>
      <c r="B145" s="6" t="s">
        <v>22</v>
      </c>
    </row>
    <row r="146" spans="1:2" x14ac:dyDescent="0.25">
      <c r="A146" s="178">
        <v>4232</v>
      </c>
      <c r="B146" s="6" t="s">
        <v>22</v>
      </c>
    </row>
    <row r="147" spans="1:2" x14ac:dyDescent="0.25">
      <c r="A147" s="3">
        <v>4300</v>
      </c>
      <c r="B147" s="6" t="s">
        <v>22</v>
      </c>
    </row>
    <row r="148" spans="1:2" x14ac:dyDescent="0.25">
      <c r="A148" s="212">
        <v>4400</v>
      </c>
      <c r="B148" s="215" t="s">
        <v>22</v>
      </c>
    </row>
    <row r="149" spans="1:2" x14ac:dyDescent="0.25">
      <c r="A149" s="212">
        <v>4425</v>
      </c>
      <c r="B149" s="215" t="s">
        <v>22</v>
      </c>
    </row>
    <row r="150" spans="1:2" x14ac:dyDescent="0.25">
      <c r="A150" s="212">
        <v>4423</v>
      </c>
      <c r="B150" s="215" t="s">
        <v>22</v>
      </c>
    </row>
    <row r="151" spans="1:2" x14ac:dyDescent="0.25">
      <c r="A151" s="212">
        <v>4427</v>
      </c>
      <c r="B151" s="215" t="s">
        <v>22</v>
      </c>
    </row>
    <row r="152" spans="1:2" x14ac:dyDescent="0.25">
      <c r="A152" s="212">
        <v>4430</v>
      </c>
      <c r="B152" s="215" t="s">
        <v>22</v>
      </c>
    </row>
    <row r="153" spans="1:2" x14ac:dyDescent="0.25">
      <c r="A153" s="212">
        <v>4422</v>
      </c>
      <c r="B153" s="215" t="s">
        <v>22</v>
      </c>
    </row>
    <row r="154" spans="1:2" x14ac:dyDescent="0.25">
      <c r="A154" s="3">
        <v>5000</v>
      </c>
      <c r="B154" s="6" t="s">
        <v>21</v>
      </c>
    </row>
    <row r="155" spans="1:2" x14ac:dyDescent="0.25">
      <c r="A155" s="178">
        <v>5100</v>
      </c>
      <c r="B155" s="6" t="s">
        <v>21</v>
      </c>
    </row>
    <row r="156" spans="1:2" x14ac:dyDescent="0.25">
      <c r="A156" s="178">
        <v>5200</v>
      </c>
      <c r="B156" s="6" t="s">
        <v>21</v>
      </c>
    </row>
    <row r="157" spans="1:2" x14ac:dyDescent="0.25">
      <c r="A157" s="178">
        <v>5300</v>
      </c>
      <c r="B157" s="6" t="s">
        <v>21</v>
      </c>
    </row>
    <row r="158" spans="1:2" x14ac:dyDescent="0.25">
      <c r="A158" s="3">
        <v>7000</v>
      </c>
      <c r="B158" s="10" t="s">
        <v>2</v>
      </c>
    </row>
    <row r="159" spans="1:2" x14ac:dyDescent="0.25">
      <c r="A159" s="178">
        <v>7100</v>
      </c>
      <c r="B159" s="10" t="s">
        <v>2</v>
      </c>
    </row>
    <row r="160" spans="1:2" x14ac:dyDescent="0.25">
      <c r="A160" s="178">
        <v>7200</v>
      </c>
      <c r="B160" s="10" t="s">
        <v>2</v>
      </c>
    </row>
    <row r="161" spans="1:2" x14ac:dyDescent="0.25">
      <c r="A161" s="178">
        <v>7220</v>
      </c>
      <c r="B161" s="10" t="s">
        <v>2</v>
      </c>
    </row>
    <row r="162" spans="1:2" x14ac:dyDescent="0.25">
      <c r="A162" s="178">
        <v>7221</v>
      </c>
      <c r="B162" s="10" t="s">
        <v>2</v>
      </c>
    </row>
    <row r="163" spans="1:2" x14ac:dyDescent="0.25">
      <c r="A163" s="178">
        <v>7222</v>
      </c>
      <c r="B163" s="10" t="s">
        <v>2</v>
      </c>
    </row>
    <row r="164" spans="1:2" x14ac:dyDescent="0.25">
      <c r="A164" s="178">
        <v>7223</v>
      </c>
      <c r="B164" s="10" t="s">
        <v>2</v>
      </c>
    </row>
    <row r="165" spans="1:2" x14ac:dyDescent="0.25">
      <c r="A165" s="178">
        <v>7225</v>
      </c>
      <c r="B165" s="10" t="s">
        <v>2</v>
      </c>
    </row>
    <row r="166" spans="1:2" x14ac:dyDescent="0.25">
      <c r="A166" s="178">
        <v>7227</v>
      </c>
      <c r="B166" s="10" t="s">
        <v>2</v>
      </c>
    </row>
    <row r="167" spans="1:2" x14ac:dyDescent="0.25">
      <c r="A167" s="178">
        <v>7230</v>
      </c>
      <c r="B167" s="10" t="s">
        <v>2</v>
      </c>
    </row>
    <row r="168" spans="1:2" x14ac:dyDescent="0.25">
      <c r="A168" s="178">
        <v>7232</v>
      </c>
      <c r="B168" s="10" t="s">
        <v>2</v>
      </c>
    </row>
    <row r="169" spans="1:2" x14ac:dyDescent="0.25">
      <c r="A169" s="178">
        <v>7300</v>
      </c>
      <c r="B169" s="10" t="s">
        <v>2</v>
      </c>
    </row>
    <row r="170" spans="1:2" x14ac:dyDescent="0.25">
      <c r="A170" s="178">
        <v>7320</v>
      </c>
      <c r="B170" s="10" t="s">
        <v>2</v>
      </c>
    </row>
    <row r="171" spans="1:2" x14ac:dyDescent="0.25">
      <c r="A171" s="178">
        <v>7321</v>
      </c>
      <c r="B171" s="10" t="s">
        <v>2</v>
      </c>
    </row>
    <row r="172" spans="1:2" x14ac:dyDescent="0.25">
      <c r="A172" s="178">
        <v>7322</v>
      </c>
      <c r="B172" s="10" t="s">
        <v>2</v>
      </c>
    </row>
    <row r="173" spans="1:2" x14ac:dyDescent="0.25">
      <c r="A173" s="178">
        <v>7323</v>
      </c>
      <c r="B173" s="10" t="s">
        <v>2</v>
      </c>
    </row>
    <row r="174" spans="1:2" x14ac:dyDescent="0.25">
      <c r="A174" s="178">
        <v>7325</v>
      </c>
      <c r="B174" s="10" t="s">
        <v>2</v>
      </c>
    </row>
    <row r="175" spans="1:2" x14ac:dyDescent="0.25">
      <c r="A175" s="178">
        <v>7327</v>
      </c>
      <c r="B175" s="10" t="s">
        <v>2</v>
      </c>
    </row>
    <row r="176" spans="1:2" x14ac:dyDescent="0.25">
      <c r="A176" s="178">
        <v>7330</v>
      </c>
      <c r="B176" s="10" t="s">
        <v>2</v>
      </c>
    </row>
    <row r="177" spans="1:2" x14ac:dyDescent="0.25">
      <c r="A177" s="178">
        <v>7332</v>
      </c>
      <c r="B177" s="10" t="s">
        <v>2</v>
      </c>
    </row>
    <row r="178" spans="1:2" x14ac:dyDescent="0.25">
      <c r="A178" s="178">
        <v>7400</v>
      </c>
      <c r="B178" s="10" t="s">
        <v>2</v>
      </c>
    </row>
    <row r="179" spans="1:2" x14ac:dyDescent="0.25">
      <c r="A179" s="178">
        <v>7420</v>
      </c>
      <c r="B179" s="10" t="s">
        <v>2</v>
      </c>
    </row>
    <row r="180" spans="1:2" x14ac:dyDescent="0.25">
      <c r="A180" s="178">
        <v>7421</v>
      </c>
      <c r="B180" s="10" t="s">
        <v>2</v>
      </c>
    </row>
    <row r="181" spans="1:2" x14ac:dyDescent="0.25">
      <c r="A181" s="178">
        <v>7422</v>
      </c>
      <c r="B181" s="10" t="s">
        <v>2</v>
      </c>
    </row>
    <row r="182" spans="1:2" x14ac:dyDescent="0.25">
      <c r="A182" s="178">
        <v>7423</v>
      </c>
      <c r="B182" s="10" t="s">
        <v>2</v>
      </c>
    </row>
    <row r="183" spans="1:2" x14ac:dyDescent="0.25">
      <c r="A183" s="178">
        <v>7425</v>
      </c>
      <c r="B183" s="10" t="s">
        <v>2</v>
      </c>
    </row>
    <row r="184" spans="1:2" x14ac:dyDescent="0.25">
      <c r="A184" s="178">
        <v>7427</v>
      </c>
      <c r="B184" s="10" t="s">
        <v>2</v>
      </c>
    </row>
    <row r="185" spans="1:2" x14ac:dyDescent="0.25">
      <c r="A185" s="178">
        <v>7430</v>
      </c>
      <c r="B185" s="10" t="s">
        <v>2</v>
      </c>
    </row>
    <row r="186" spans="1:2" x14ac:dyDescent="0.25">
      <c r="A186" s="178">
        <v>7432</v>
      </c>
      <c r="B186" s="10" t="s">
        <v>2</v>
      </c>
    </row>
    <row r="187" spans="1:2" x14ac:dyDescent="0.25">
      <c r="A187" s="178">
        <v>7500</v>
      </c>
      <c r="B187" s="10" t="s">
        <v>2</v>
      </c>
    </row>
    <row r="188" spans="1:2" x14ac:dyDescent="0.25">
      <c r="A188" s="178">
        <v>7600</v>
      </c>
      <c r="B188" s="10" t="s">
        <v>2</v>
      </c>
    </row>
    <row r="189" spans="1:2" x14ac:dyDescent="0.25">
      <c r="A189" s="177">
        <v>7700</v>
      </c>
      <c r="B189" s="10" t="s">
        <v>2</v>
      </c>
    </row>
  </sheetData>
  <sheetProtection algorithmName="SHA-512" hashValue="AxYdleXmvvmUPbkphg6w875I97U1zsOeUPVbZxdN76/OFC6j/Z+c4Npsnh0KlG28Cgw4OvEoRQTwIzx7984SvA==" saltValue="QeItYFMd9/x5+aILbMaRsg==" spinCount="100000" sheet="1" objects="1" scenarios="1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833FE54878974C9C951761E09DFD8D" ma:contentTypeVersion="9" ma:contentTypeDescription="Vytvoří nový dokument" ma:contentTypeScope="" ma:versionID="9da01fa3c417906f777273c8f41b7bf4">
  <xsd:schema xmlns:xsd="http://www.w3.org/2001/XMLSchema" xmlns:xs="http://www.w3.org/2001/XMLSchema" xmlns:p="http://schemas.microsoft.com/office/2006/metadata/properties" xmlns:ns2="9291166a-b84e-4286-8bd1-a0cb0e67c169" targetNamespace="http://schemas.microsoft.com/office/2006/metadata/properties" ma:root="true" ma:fieldsID="3a4102686064542c0e6088d72e7adf4c" ns2:_="">
    <xsd:import namespace="9291166a-b84e-4286-8bd1-a0cb0e67c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Pozn_x00e1_mk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1166a-b84e-4286-8bd1-a0cb0e67c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ozn_x00e1_mka" ma:index="12" nillable="true" ma:displayName="Poznámka" ma:format="Dropdown" ma:internalName="Pozn_x00e1_mka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9291166a-b84e-4286-8bd1-a0cb0e67c169" xsi:nil="true"/>
  </documentManagement>
</p:properties>
</file>

<file path=customXml/itemProps1.xml><?xml version="1.0" encoding="utf-8"?>
<ds:datastoreItem xmlns:ds="http://schemas.openxmlformats.org/officeDocument/2006/customXml" ds:itemID="{3CE2D491-DF6D-4D13-86E7-DD06D67B47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91166a-b84e-4286-8bd1-a0cb0e67c1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A498D1-FE05-447C-8558-DDDE0891E8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430EBF-D32E-4642-956B-8EC5D26F7248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9291166a-b84e-4286-8bd1-a0cb0e67c169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d1ceb3ce-567d-4c20-bd5a-6276fbdfe51f}" enabled="0" method="" siteId="{d1ceb3ce-567d-4c20-bd5a-6276fbdfe5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graf_vizualizace_stav 1. 7. 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Nowak</dc:creator>
  <cp:keywords/>
  <dc:description/>
  <cp:lastModifiedBy>Mikeš Marek Ing. (GFŘ)</cp:lastModifiedBy>
  <cp:revision/>
  <cp:lastPrinted>2025-05-26T13:36:58Z</cp:lastPrinted>
  <dcterms:created xsi:type="dcterms:W3CDTF">2010-07-07T14:39:33Z</dcterms:created>
  <dcterms:modified xsi:type="dcterms:W3CDTF">2026-06-10T15:13:27Z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0x01010007833FE54878974C9C951761E09DFD8D</vt:lpwstr>
  </property>
</Properties>
</file>