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50122\Desktop\"/>
    </mc:Choice>
  </mc:AlternateContent>
  <xr:revisionPtr revIDLastSave="0" documentId="13_ncr:1_{187E8AFF-00F1-4780-A76C-44D928F784AD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PŘEVODY celkem + graf" sheetId="11" r:id="rId1"/>
    <sheet name="OBCE" sheetId="3" r:id="rId2"/>
    <sheet name="KRAJE" sheetId="4" r:id="rId3"/>
    <sheet name="SFŽP" sheetId="5" r:id="rId4"/>
    <sheet name="OSTATNÍ STÁTNÍ FONDY" sheetId="6" r:id="rId5"/>
    <sheet name="NÁRODNÍ FOND" sheetId="7" r:id="rId6"/>
    <sheet name="RF" sheetId="12" r:id="rId7"/>
    <sheet name="SFDI" sheetId="9" r:id="rId8"/>
    <sheet name="MMR" sheetId="14" r:id="rId9"/>
    <sheet name="ERÚ" sheetId="13" r:id="rId10"/>
    <sheet name="PS (OPT-OUT)" sheetId="10" r:id="rId11"/>
    <sheet name="Tabulky - převody MR+fondů" sheetId="2" r:id="rId12"/>
  </sheets>
  <definedNames>
    <definedName name="_xlnm.Print_Area" localSheetId="11">'Tabulky - převody MR+fondů'!$B$158:$G$267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D13" i="2"/>
  <c r="C13" i="2"/>
  <c r="F11" i="2"/>
  <c r="F9" i="2"/>
  <c r="F8" i="2"/>
  <c r="F7" i="2"/>
  <c r="F6" i="2"/>
  <c r="F5" i="2"/>
  <c r="F4" i="2"/>
  <c r="F18" i="2"/>
  <c r="F19" i="2"/>
  <c r="F20" i="2"/>
  <c r="F21" i="2"/>
  <c r="F22" i="2"/>
  <c r="F23" i="2"/>
  <c r="F24" i="2"/>
  <c r="F25" i="2"/>
  <c r="C27" i="2"/>
  <c r="D27" i="2"/>
  <c r="E27" i="2"/>
  <c r="F263" i="2"/>
  <c r="C52" i="2"/>
  <c r="D52" i="2"/>
  <c r="E52" i="2"/>
  <c r="F44" i="2"/>
  <c r="F45" i="2"/>
  <c r="F46" i="2"/>
  <c r="F47" i="2"/>
  <c r="F48" i="2"/>
  <c r="F49" i="2"/>
  <c r="F50" i="2"/>
  <c r="F51" i="2"/>
  <c r="F98" i="2"/>
  <c r="F110" i="2"/>
  <c r="F13" i="2" l="1"/>
  <c r="F27" i="2"/>
  <c r="F52" i="2"/>
  <c r="F56" i="2"/>
  <c r="F57" i="2"/>
  <c r="F58" i="2"/>
  <c r="F59" i="2"/>
  <c r="F60" i="2"/>
  <c r="F61" i="2"/>
  <c r="F62" i="2"/>
  <c r="C63" i="2"/>
  <c r="D63" i="2"/>
  <c r="E63" i="2"/>
  <c r="F63" i="2" l="1"/>
  <c r="C87" i="2"/>
  <c r="D87" i="2"/>
  <c r="E87" i="2"/>
  <c r="F79" i="2"/>
  <c r="F80" i="2"/>
  <c r="F81" i="2"/>
  <c r="F82" i="2"/>
  <c r="F83" i="2"/>
  <c r="F84" i="2"/>
  <c r="F85" i="2"/>
  <c r="F87" i="2" l="1"/>
  <c r="F149" i="2" l="1"/>
  <c r="F150" i="2"/>
  <c r="F151" i="2"/>
  <c r="F152" i="2"/>
  <c r="F153" i="2"/>
  <c r="F154" i="2"/>
  <c r="F155" i="2"/>
  <c r="E99" i="2" l="1"/>
  <c r="D99" i="2"/>
  <c r="C99" i="2"/>
  <c r="F97" i="2"/>
  <c r="F96" i="2"/>
  <c r="F95" i="2"/>
  <c r="F94" i="2"/>
  <c r="F93" i="2"/>
  <c r="F92" i="2"/>
  <c r="F91" i="2"/>
  <c r="F99" i="2" l="1"/>
  <c r="E111" i="2"/>
  <c r="D111" i="2"/>
  <c r="C111" i="2"/>
  <c r="F109" i="2"/>
  <c r="F108" i="2"/>
  <c r="F107" i="2"/>
  <c r="F106" i="2"/>
  <c r="F105" i="2"/>
  <c r="F104" i="2"/>
  <c r="F103" i="2"/>
  <c r="F111" i="2" l="1"/>
  <c r="E123" i="2"/>
  <c r="D123" i="2"/>
  <c r="C123" i="2"/>
  <c r="F122" i="2"/>
  <c r="F121" i="2"/>
  <c r="F120" i="2"/>
  <c r="F119" i="2"/>
  <c r="F118" i="2"/>
  <c r="F117" i="2"/>
  <c r="F116" i="2"/>
  <c r="F115" i="2"/>
  <c r="F123" i="2" l="1"/>
  <c r="F133" i="2"/>
  <c r="F127" i="2"/>
  <c r="E134" i="2"/>
  <c r="D134" i="2"/>
  <c r="C134" i="2"/>
  <c r="F134" i="2" l="1"/>
  <c r="F132" i="2"/>
  <c r="F131" i="2"/>
  <c r="F130" i="2"/>
  <c r="F129" i="2"/>
  <c r="F128" i="2"/>
  <c r="F138" i="2" l="1"/>
  <c r="F139" i="2"/>
  <c r="F140" i="2"/>
  <c r="F141" i="2"/>
  <c r="F142" i="2"/>
  <c r="F143" i="2"/>
  <c r="F144" i="2"/>
  <c r="C145" i="2"/>
  <c r="D145" i="2"/>
  <c r="E145" i="2"/>
  <c r="F145" i="2" l="1"/>
  <c r="E156" i="2"/>
  <c r="D156" i="2"/>
  <c r="C156" i="2"/>
  <c r="F156" i="2" l="1"/>
  <c r="F164" i="2"/>
  <c r="F163" i="2"/>
  <c r="F162" i="2"/>
  <c r="F161" i="2"/>
  <c r="F160" i="2"/>
  <c r="E166" i="2"/>
  <c r="D166" i="2"/>
  <c r="C166" i="2"/>
  <c r="F165" i="2" l="1"/>
  <c r="F166" i="2" s="1"/>
  <c r="E266" i="2" l="1"/>
  <c r="D266" i="2"/>
  <c r="C266" i="2"/>
  <c r="F261" i="2"/>
  <c r="E257" i="2"/>
  <c r="D257" i="2"/>
  <c r="C257" i="2"/>
  <c r="F256" i="2"/>
  <c r="F255" i="2"/>
  <c r="F254" i="2"/>
  <c r="F253" i="2"/>
  <c r="F252" i="2"/>
  <c r="E248" i="2"/>
  <c r="D248" i="2"/>
  <c r="C248" i="2"/>
  <c r="F247" i="2"/>
  <c r="F246" i="2"/>
  <c r="F245" i="2"/>
  <c r="F244" i="2"/>
  <c r="F243" i="2"/>
  <c r="E239" i="2"/>
  <c r="D239" i="2"/>
  <c r="C239" i="2"/>
  <c r="F238" i="2"/>
  <c r="F237" i="2"/>
  <c r="F236" i="2"/>
  <c r="F235" i="2"/>
  <c r="F234" i="2"/>
  <c r="E230" i="2"/>
  <c r="D230" i="2"/>
  <c r="C230" i="2"/>
  <c r="F229" i="2"/>
  <c r="F228" i="2"/>
  <c r="F227" i="2"/>
  <c r="F226" i="2"/>
  <c r="F225" i="2"/>
  <c r="E221" i="2"/>
  <c r="D221" i="2"/>
  <c r="C221" i="2"/>
  <c r="F220" i="2"/>
  <c r="F219" i="2"/>
  <c r="F218" i="2"/>
  <c r="F217" i="2"/>
  <c r="F216" i="2"/>
  <c r="E213" i="2"/>
  <c r="D213" i="2"/>
  <c r="C213" i="2"/>
  <c r="F212" i="2"/>
  <c r="F211" i="2"/>
  <c r="F210" i="2"/>
  <c r="F209" i="2"/>
  <c r="F208" i="2"/>
  <c r="E204" i="2"/>
  <c r="D204" i="2"/>
  <c r="C204" i="2"/>
  <c r="F203" i="2"/>
  <c r="F202" i="2"/>
  <c r="F201" i="2"/>
  <c r="F200" i="2"/>
  <c r="F199" i="2"/>
  <c r="E195" i="2"/>
  <c r="D195" i="2"/>
  <c r="C195" i="2"/>
  <c r="F194" i="2"/>
  <c r="F193" i="2"/>
  <c r="F192" i="2"/>
  <c r="F191" i="2"/>
  <c r="F190" i="2"/>
  <c r="E186" i="2"/>
  <c r="D186" i="2"/>
  <c r="C186" i="2"/>
  <c r="F185" i="2"/>
  <c r="F184" i="2"/>
  <c r="F183" i="2"/>
  <c r="F182" i="2"/>
  <c r="F181" i="2"/>
  <c r="F180" i="2"/>
  <c r="E176" i="2"/>
  <c r="D176" i="2"/>
  <c r="C176" i="2"/>
  <c r="F175" i="2"/>
  <c r="F174" i="2"/>
  <c r="F173" i="2"/>
  <c r="F172" i="2"/>
  <c r="F171" i="2"/>
  <c r="F170" i="2"/>
  <c r="F176" i="2" l="1"/>
  <c r="F186" i="2"/>
  <c r="F195" i="2"/>
  <c r="F204" i="2"/>
  <c r="F213" i="2"/>
  <c r="F221" i="2"/>
  <c r="F230" i="2"/>
  <c r="F239" i="2"/>
  <c r="F248" i="2"/>
  <c r="F257" i="2"/>
  <c r="F266" i="2"/>
</calcChain>
</file>

<file path=xl/sharedStrings.xml><?xml version="1.0" encoding="utf-8"?>
<sst xmlns="http://schemas.openxmlformats.org/spreadsheetml/2006/main" count="544" uniqueCount="47">
  <si>
    <t>Příjemce</t>
  </si>
  <si>
    <t>Převod sankcí - ochr. živ. prostředí</t>
  </si>
  <si>
    <t>Celkem</t>
  </si>
  <si>
    <t>SFŽP</t>
  </si>
  <si>
    <t>Národní fond</t>
  </si>
  <si>
    <t>Obce</t>
  </si>
  <si>
    <t>Kraje</t>
  </si>
  <si>
    <t>Ostatní státní fondy</t>
  </si>
  <si>
    <t>-</t>
  </si>
  <si>
    <t>SFDI</t>
  </si>
  <si>
    <t xml:space="preserve">SFDI </t>
  </si>
  <si>
    <t>Penzijní společnosti</t>
  </si>
  <si>
    <t>Rezervní fond</t>
  </si>
  <si>
    <t>CELKEM (v mld. Kč)</t>
  </si>
  <si>
    <t>Převedeno z FÚ do místních rozpočtů, státních a dalších fondů v roce 2018
(v mil. Kč)</t>
  </si>
  <si>
    <t>Převedeno z FÚ do místních rozpočtů, státních a dalších fondů v roce 2017
(v mil. Kč)</t>
  </si>
  <si>
    <t>Převedeno z FÚ do místních rozpočtů, státních a dalších fondů v roce 2016
(v mil. Kč)</t>
  </si>
  <si>
    <t>Převedeno z FÚ do místních rozpočtů, státních a dalších fondů v roce 2015
(v mil. Kč)</t>
  </si>
  <si>
    <t>Převedeno z FÚ do místních rozpočtů, státních a dalších fondů v roce 2014
(v mil. Kč)</t>
  </si>
  <si>
    <t>Převedeno z FÚ do místních rozpočtů, státních a dalších fondů v roce 2013
(v mil. Kč)</t>
  </si>
  <si>
    <t>Převedeno z FÚ do místních rozpočtů, státních a dalších fondů  v roce 2012
(v mil. Kč)</t>
  </si>
  <si>
    <t>Převedeno z FÚ do místních rozpočtů, státních a dalších fondů v roce 2011
(v mil. Kč)</t>
  </si>
  <si>
    <t>Převedeno z FÚ do místních rozpočtů, státních a dalších fondů v roce 2010
(v mil. Kč)</t>
  </si>
  <si>
    <t>Převedeno z FÚ do místních rozpočtů, státních a dalších fondů v roce 2009
(v mil. Kč)</t>
  </si>
  <si>
    <t>Převedeno z FÚ do místních rozpočtů, státních a dalších fondů v roce 2008
(v mil. Kč)</t>
  </si>
  <si>
    <t>Převedeno z FÚ do místních rozpočtů, státních a dalších fondů v roce 2007
(v mil. Kč)</t>
  </si>
  <si>
    <t>Převedeno z FÚ do místních rozpočtů, státních a dalších fondů v roce 2006
(v mil. Kč)</t>
  </si>
  <si>
    <t>Převedeno z FÚ do místních rozpočtů, státních a dalších fondů v roce 2005
(v mil. Kč)</t>
  </si>
  <si>
    <t>Převedeno z FÚ do místních rozpočtů, státních a dalších fondů v roce 2003
(v mil. Kč)</t>
  </si>
  <si>
    <t>Převedeno z FÚ do místních rozpočtů, státních a dalších fondů v roce 2002
(v mil. Kč)</t>
  </si>
  <si>
    <t>Převedeno z FÚ do místních rozpočtů, státních a dalších fondů v roce 2001
(v mil. Kč)</t>
  </si>
  <si>
    <t>Převedeno z FÚ do místních rozpočtů, státních a dalších fondů v roce 2004
(v mil. Kč)</t>
  </si>
  <si>
    <t>Převody sankcí - ochrana životního prostředí</t>
  </si>
  <si>
    <t>Převody odvodů za porušení rozpočtové kázně</t>
  </si>
  <si>
    <t>Převody odvodů a penále za porušení rozpočtové kázně</t>
  </si>
  <si>
    <t>ROK</t>
  </si>
  <si>
    <t>Ministerstvo pro místní rozvoj</t>
  </si>
  <si>
    <t>Energetický regulační úřad</t>
  </si>
  <si>
    <t>Převody 
výnosů daní a odvodů</t>
  </si>
  <si>
    <t>Převedeno z FÚ do veřejných a místních rozpočtů, státních a dalších fondů v roce 2023
(v mil. Kč)</t>
  </si>
  <si>
    <t>Převedeno z FÚ do veřejných a místních rozpočtů, státních a dalších fondů v roce 2022
(v mil. Kč)</t>
  </si>
  <si>
    <t>Převedeno z FÚ do místních rozpočtů, státních a dalších fondů v roce 2021
(v mil. Kč)</t>
  </si>
  <si>
    <t>Převedeno z FÚ do místních rozpočtů, státních a dalších fondů v roce 2020
(v mil. Kč)</t>
  </si>
  <si>
    <t>Převedeno z FÚ do místních rozpočtů, státních a dalších fondů v roce 2019
(v mil. Kč)</t>
  </si>
  <si>
    <t>Převedeno z FÚ do veřejných a místních rozpočtů, státních a dalších fondů v roce 2024
(v mil. Kč)</t>
  </si>
  <si>
    <t>Převedeno z FÚ do veřejných a místních rozpočtů, státních a dalších fondů v roce 2025
(v mil. Kč)</t>
  </si>
  <si>
    <t>Převody výnosů daní a odvodů do veřejných a místních rozpočtů, státních a dalších fondů v letech 2001 - 2025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</si>
</sst>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"/>
    <numFmt numFmtId="166" formatCode="#,##0.0000000000"/>
    <numFmt numFmtId="167" formatCode="0.0000000"/>
    <numFmt numFmtId="168" formatCode="0.00000000"/>
    <numFmt numFmtId="169" formatCode="0.0"/>
  </numFmts>
  <fonts count="12" x14ac:knownFonts="1"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 CE"/>
      <charset val="238"/>
    </font>
    <font>
      <b/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0D2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AA8C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0">
    <xf numFmtId="0" fontId="0" fillId="0" borderId="0" xfId="0"/>
    <xf numFmtId="0" fontId="2" fillId="0" borderId="0" xfId="0" applyFont="1" applyFill="1"/>
    <xf numFmtId="165" fontId="2" fillId="2" borderId="8" xfId="1" applyNumberFormat="1" applyFont="1" applyFill="1" applyBorder="1" applyAlignment="1">
      <alignment horizontal="center"/>
    </xf>
    <xf numFmtId="3" fontId="2" fillId="2" borderId="8" xfId="2" applyNumberFormat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/>
    </xf>
    <xf numFmtId="3" fontId="2" fillId="2" borderId="2" xfId="2" applyNumberFormat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3" fontId="2" fillId="2" borderId="3" xfId="2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right" indent="1"/>
    </xf>
    <xf numFmtId="3" fontId="2" fillId="2" borderId="10" xfId="1" applyNumberFormat="1" applyFont="1" applyFill="1" applyBorder="1" applyAlignment="1">
      <alignment horizontal="center"/>
    </xf>
    <xf numFmtId="3" fontId="2" fillId="2" borderId="11" xfId="1" applyNumberFormat="1" applyFont="1" applyFill="1" applyBorder="1" applyAlignment="1">
      <alignment horizontal="center"/>
    </xf>
    <xf numFmtId="3" fontId="2" fillId="2" borderId="11" xfId="2" applyNumberFormat="1" applyFont="1" applyFill="1" applyBorder="1" applyAlignment="1">
      <alignment horizontal="center"/>
    </xf>
    <xf numFmtId="3" fontId="2" fillId="2" borderId="12" xfId="1" applyNumberFormat="1" applyFont="1" applyFill="1" applyBorder="1" applyAlignment="1">
      <alignment horizontal="center"/>
    </xf>
    <xf numFmtId="0" fontId="7" fillId="4" borderId="17" xfId="2" applyFont="1" applyFill="1" applyBorder="1"/>
    <xf numFmtId="0" fontId="7" fillId="4" borderId="19" xfId="2" applyFont="1" applyFill="1" applyBorder="1"/>
    <xf numFmtId="0" fontId="7" fillId="4" borderId="21" xfId="2" applyFont="1" applyFill="1" applyBorder="1"/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4" borderId="27" xfId="0" applyFont="1" applyFill="1" applyBorder="1"/>
    <xf numFmtId="0" fontId="7" fillId="4" borderId="19" xfId="0" applyFont="1" applyFill="1" applyBorder="1"/>
    <xf numFmtId="0" fontId="7" fillId="4" borderId="21" xfId="0" applyFont="1" applyFill="1" applyBorder="1"/>
    <xf numFmtId="3" fontId="7" fillId="0" borderId="30" xfId="0" applyNumberFormat="1" applyFont="1" applyFill="1" applyBorder="1" applyAlignment="1">
      <alignment horizontal="right" indent="1"/>
    </xf>
    <xf numFmtId="3" fontId="7" fillId="0" borderId="31" xfId="0" applyNumberFormat="1" applyFont="1" applyFill="1" applyBorder="1" applyAlignment="1">
      <alignment horizontal="right" indent="1"/>
    </xf>
    <xf numFmtId="3" fontId="7" fillId="0" borderId="36" xfId="0" applyNumberFormat="1" applyFont="1" applyFill="1" applyBorder="1" applyAlignment="1">
      <alignment horizontal="right" indent="1"/>
    </xf>
    <xf numFmtId="0" fontId="7" fillId="4" borderId="37" xfId="0" applyFont="1" applyFill="1" applyBorder="1"/>
    <xf numFmtId="0" fontId="7" fillId="4" borderId="39" xfId="0" applyFont="1" applyFill="1" applyBorder="1"/>
    <xf numFmtId="0" fontId="7" fillId="5" borderId="13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6" borderId="0" xfId="0" applyFont="1" applyFill="1" applyBorder="1"/>
    <xf numFmtId="3" fontId="7" fillId="6" borderId="0" xfId="0" applyNumberFormat="1" applyFont="1" applyFill="1" applyBorder="1" applyAlignment="1">
      <alignment horizontal="right" indent="1"/>
    </xf>
    <xf numFmtId="0" fontId="7" fillId="6" borderId="44" xfId="0" applyFont="1" applyFill="1" applyBorder="1"/>
    <xf numFmtId="3" fontId="7" fillId="6" borderId="44" xfId="0" applyNumberFormat="1" applyFont="1" applyFill="1" applyBorder="1" applyAlignment="1">
      <alignment horizontal="right" indent="1"/>
    </xf>
    <xf numFmtId="3" fontId="7" fillId="6" borderId="44" xfId="0" applyNumberFormat="1" applyFont="1" applyFill="1" applyBorder="1"/>
    <xf numFmtId="3" fontId="7" fillId="6" borderId="0" xfId="0" applyNumberFormat="1" applyFont="1" applyFill="1" applyBorder="1"/>
    <xf numFmtId="0" fontId="7" fillId="5" borderId="13" xfId="0" applyFont="1" applyFill="1" applyBorder="1" applyAlignment="1">
      <alignment horizontal="center" vertical="center" wrapText="1"/>
    </xf>
    <xf numFmtId="3" fontId="2" fillId="0" borderId="27" xfId="0" applyNumberFormat="1" applyFont="1" applyFill="1" applyBorder="1" applyAlignment="1">
      <alignment horizontal="center"/>
    </xf>
    <xf numFmtId="3" fontId="2" fillId="0" borderId="19" xfId="0" applyNumberFormat="1" applyFont="1" applyFill="1" applyBorder="1" applyAlignment="1">
      <alignment horizontal="center"/>
    </xf>
    <xf numFmtId="3" fontId="2" fillId="0" borderId="39" xfId="0" applyNumberFormat="1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 vertical="center" wrapText="1"/>
    </xf>
    <xf numFmtId="3" fontId="2" fillId="0" borderId="45" xfId="0" applyNumberFormat="1" applyFont="1" applyFill="1" applyBorder="1" applyAlignment="1">
      <alignment horizontal="center"/>
    </xf>
    <xf numFmtId="3" fontId="2" fillId="0" borderId="46" xfId="0" applyNumberFormat="1" applyFont="1" applyFill="1" applyBorder="1" applyAlignment="1">
      <alignment horizontal="center"/>
    </xf>
    <xf numFmtId="3" fontId="2" fillId="0" borderId="47" xfId="0" applyNumberFormat="1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 vertical="center" wrapText="1"/>
    </xf>
    <xf numFmtId="3" fontId="2" fillId="0" borderId="50" xfId="0" applyNumberFormat="1" applyFont="1" applyFill="1" applyBorder="1" applyAlignment="1">
      <alignment horizontal="center"/>
    </xf>
    <xf numFmtId="0" fontId="7" fillId="5" borderId="51" xfId="0" applyFont="1" applyFill="1" applyBorder="1" applyAlignment="1">
      <alignment horizontal="center" vertical="center" wrapText="1"/>
    </xf>
    <xf numFmtId="3" fontId="2" fillId="0" borderId="52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7" fillId="5" borderId="54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21" xfId="0" applyNumberFormat="1" applyFont="1" applyFill="1" applyBorder="1" applyAlignment="1">
      <alignment horizontal="center"/>
    </xf>
    <xf numFmtId="3" fontId="2" fillId="0" borderId="55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0" fontId="7" fillId="5" borderId="13" xfId="2" applyFont="1" applyFill="1" applyBorder="1" applyAlignment="1">
      <alignment horizontal="center" vertical="center"/>
    </xf>
    <xf numFmtId="0" fontId="7" fillId="5" borderId="1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5" borderId="16" xfId="2" applyFont="1" applyFill="1" applyBorder="1" applyAlignment="1">
      <alignment horizontal="center" vertical="center"/>
    </xf>
    <xf numFmtId="3" fontId="7" fillId="0" borderId="18" xfId="2" applyNumberFormat="1" applyFont="1" applyFill="1" applyBorder="1" applyAlignment="1">
      <alignment horizontal="right" indent="1"/>
    </xf>
    <xf numFmtId="3" fontId="7" fillId="0" borderId="20" xfId="2" applyNumberFormat="1" applyFont="1" applyFill="1" applyBorder="1" applyAlignment="1">
      <alignment horizontal="right" indent="1"/>
    </xf>
    <xf numFmtId="164" fontId="7" fillId="0" borderId="20" xfId="2" applyNumberFormat="1" applyFont="1" applyFill="1" applyBorder="1" applyAlignment="1">
      <alignment horizontal="right" indent="1"/>
    </xf>
    <xf numFmtId="4" fontId="7" fillId="0" borderId="20" xfId="2" applyNumberFormat="1" applyFont="1" applyFill="1" applyBorder="1" applyAlignment="1">
      <alignment horizontal="right" indent="1"/>
    </xf>
    <xf numFmtId="3" fontId="7" fillId="0" borderId="22" xfId="2" applyNumberFormat="1" applyFont="1" applyFill="1" applyBorder="1" applyAlignment="1">
      <alignment horizontal="right" indent="1"/>
    </xf>
    <xf numFmtId="3" fontId="7" fillId="0" borderId="38" xfId="0" applyNumberFormat="1" applyFont="1" applyFill="1" applyBorder="1" applyAlignment="1">
      <alignment horizontal="right" indent="1"/>
    </xf>
    <xf numFmtId="3" fontId="7" fillId="0" borderId="40" xfId="0" applyNumberFormat="1" applyFont="1" applyFill="1" applyBorder="1" applyAlignment="1">
      <alignment horizontal="right" indent="1"/>
    </xf>
    <xf numFmtId="3" fontId="7" fillId="0" borderId="30" xfId="0" applyNumberFormat="1" applyFont="1" applyBorder="1" applyAlignment="1">
      <alignment horizontal="right" indent="1"/>
    </xf>
    <xf numFmtId="3" fontId="7" fillId="0" borderId="31" xfId="0" applyNumberFormat="1" applyFont="1" applyBorder="1" applyAlignment="1">
      <alignment horizontal="right" indent="1"/>
    </xf>
    <xf numFmtId="3" fontId="7" fillId="0" borderId="32" xfId="0" applyNumberFormat="1" applyFont="1" applyBorder="1" applyAlignment="1">
      <alignment horizontal="right" indent="1"/>
    </xf>
    <xf numFmtId="0" fontId="7" fillId="8" borderId="23" xfId="2" applyFont="1" applyFill="1" applyBorder="1"/>
    <xf numFmtId="3" fontId="7" fillId="8" borderId="24" xfId="2" applyNumberFormat="1" applyFont="1" applyFill="1" applyBorder="1" applyAlignment="1">
      <alignment horizontal="center"/>
    </xf>
    <xf numFmtId="165" fontId="7" fillId="8" borderId="25" xfId="2" applyNumberFormat="1" applyFont="1" applyFill="1" applyBorder="1" applyAlignment="1">
      <alignment horizontal="center"/>
    </xf>
    <xf numFmtId="3" fontId="7" fillId="8" borderId="25" xfId="2" applyNumberFormat="1" applyFont="1" applyFill="1" applyBorder="1" applyAlignment="1">
      <alignment horizontal="center"/>
    </xf>
    <xf numFmtId="3" fontId="7" fillId="8" borderId="26" xfId="2" applyNumberFormat="1" applyFont="1" applyFill="1" applyBorder="1" applyAlignment="1">
      <alignment horizontal="right" indent="1"/>
    </xf>
    <xf numFmtId="0" fontId="7" fillId="9" borderId="23" xfId="2" applyFont="1" applyFill="1" applyBorder="1"/>
    <xf numFmtId="3" fontId="7" fillId="9" borderId="24" xfId="2" applyNumberFormat="1" applyFont="1" applyFill="1" applyBorder="1" applyAlignment="1">
      <alignment horizontal="center"/>
    </xf>
    <xf numFmtId="165" fontId="7" fillId="9" borderId="25" xfId="2" applyNumberFormat="1" applyFont="1" applyFill="1" applyBorder="1" applyAlignment="1">
      <alignment horizontal="center"/>
    </xf>
    <xf numFmtId="3" fontId="7" fillId="9" borderId="26" xfId="2" applyNumberFormat="1" applyFont="1" applyFill="1" applyBorder="1" applyAlignment="1">
      <alignment horizontal="right" indent="1"/>
    </xf>
    <xf numFmtId="0" fontId="7" fillId="8" borderId="41" xfId="0" applyFont="1" applyFill="1" applyBorder="1"/>
    <xf numFmtId="3" fontId="7" fillId="8" borderId="41" xfId="0" applyNumberFormat="1" applyFont="1" applyFill="1" applyBorder="1" applyAlignment="1">
      <alignment horizontal="center"/>
    </xf>
    <xf numFmtId="3" fontId="7" fillId="8" borderId="42" xfId="0" applyNumberFormat="1" applyFont="1" applyFill="1" applyBorder="1" applyAlignment="1">
      <alignment horizontal="right" indent="1"/>
    </xf>
    <xf numFmtId="0" fontId="7" fillId="8" borderId="23" xfId="0" applyFont="1" applyFill="1" applyBorder="1"/>
    <xf numFmtId="3" fontId="7" fillId="8" borderId="34" xfId="0" applyNumberFormat="1" applyFont="1" applyFill="1" applyBorder="1" applyAlignment="1">
      <alignment horizontal="right" indent="1"/>
    </xf>
    <xf numFmtId="164" fontId="9" fillId="2" borderId="56" xfId="0" applyNumberFormat="1" applyFont="1" applyFill="1" applyBorder="1" applyAlignment="1">
      <alignment horizontal="right" indent="1"/>
    </xf>
    <xf numFmtId="164" fontId="9" fillId="2" borderId="33" xfId="0" applyNumberFormat="1" applyFont="1" applyFill="1" applyBorder="1" applyAlignment="1">
      <alignment horizontal="right" indent="1"/>
    </xf>
    <xf numFmtId="164" fontId="9" fillId="2" borderId="57" xfId="0" applyNumberFormat="1" applyFont="1" applyFill="1" applyBorder="1" applyAlignment="1">
      <alignment horizontal="right" indent="1"/>
    </xf>
    <xf numFmtId="164" fontId="9" fillId="2" borderId="58" xfId="0" applyNumberFormat="1" applyFont="1" applyFill="1" applyBorder="1" applyAlignment="1">
      <alignment horizontal="right" indent="1"/>
    </xf>
    <xf numFmtId="164" fontId="9" fillId="2" borderId="59" xfId="0" applyNumberFormat="1" applyFont="1" applyFill="1" applyBorder="1" applyAlignment="1">
      <alignment horizontal="right" indent="1"/>
    </xf>
    <xf numFmtId="164" fontId="9" fillId="2" borderId="34" xfId="0" applyNumberFormat="1" applyFont="1" applyFill="1" applyBorder="1" applyAlignment="1">
      <alignment horizontal="right" indent="1"/>
    </xf>
    <xf numFmtId="0" fontId="10" fillId="3" borderId="35" xfId="0" applyFont="1" applyFill="1" applyBorder="1" applyAlignment="1">
      <alignment horizontal="center"/>
    </xf>
    <xf numFmtId="0" fontId="7" fillId="4" borderId="60" xfId="2" applyFont="1" applyFill="1" applyBorder="1"/>
    <xf numFmtId="3" fontId="2" fillId="2" borderId="61" xfId="1" applyNumberFormat="1" applyFont="1" applyFill="1" applyBorder="1" applyAlignment="1">
      <alignment horizontal="center"/>
    </xf>
    <xf numFmtId="3" fontId="2" fillId="2" borderId="5" xfId="2" applyNumberFormat="1" applyFont="1" applyFill="1" applyBorder="1" applyAlignment="1">
      <alignment horizontal="center"/>
    </xf>
    <xf numFmtId="3" fontId="7" fillId="0" borderId="62" xfId="2" applyNumberFormat="1" applyFont="1" applyFill="1" applyBorder="1" applyAlignment="1">
      <alignment horizontal="right" indent="1"/>
    </xf>
    <xf numFmtId="0" fontId="7" fillId="4" borderId="39" xfId="2" applyFont="1" applyFill="1" applyBorder="1"/>
    <xf numFmtId="3" fontId="2" fillId="2" borderId="63" xfId="1" applyNumberFormat="1" applyFont="1" applyFill="1" applyBorder="1" applyAlignment="1">
      <alignment horizontal="center"/>
    </xf>
    <xf numFmtId="3" fontId="2" fillId="2" borderId="6" xfId="2" applyNumberFormat="1" applyFont="1" applyFill="1" applyBorder="1" applyAlignment="1">
      <alignment horizontal="center"/>
    </xf>
    <xf numFmtId="3" fontId="7" fillId="0" borderId="64" xfId="2" applyNumberFormat="1" applyFont="1" applyFill="1" applyBorder="1" applyAlignment="1">
      <alignment horizontal="right" indent="1"/>
    </xf>
    <xf numFmtId="0" fontId="10" fillId="3" borderId="65" xfId="0" applyFont="1" applyFill="1" applyBorder="1" applyAlignment="1">
      <alignment horizontal="center"/>
    </xf>
    <xf numFmtId="0" fontId="8" fillId="3" borderId="66" xfId="0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/>
    </xf>
    <xf numFmtId="0" fontId="8" fillId="3" borderId="68" xfId="0" applyFont="1" applyFill="1" applyBorder="1" applyAlignment="1">
      <alignment horizontal="center"/>
    </xf>
    <xf numFmtId="0" fontId="8" fillId="3" borderId="69" xfId="0" applyFont="1" applyFill="1" applyBorder="1" applyAlignment="1">
      <alignment horizontal="center"/>
    </xf>
    <xf numFmtId="0" fontId="8" fillId="3" borderId="70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0" fillId="0" borderId="0" xfId="0" applyFill="1" applyBorder="1"/>
    <xf numFmtId="0" fontId="5" fillId="2" borderId="0" xfId="0" applyFont="1" applyFill="1" applyBorder="1"/>
    <xf numFmtId="0" fontId="0" fillId="2" borderId="0" xfId="0" applyFill="1" applyBorder="1"/>
    <xf numFmtId="164" fontId="2" fillId="0" borderId="4" xfId="0" applyNumberFormat="1" applyFont="1" applyFill="1" applyBorder="1" applyAlignment="1">
      <alignment horizontal="center"/>
    </xf>
    <xf numFmtId="164" fontId="2" fillId="0" borderId="46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7" fillId="8" borderId="49" xfId="0" applyNumberFormat="1" applyFont="1" applyFill="1" applyBorder="1" applyAlignment="1">
      <alignment horizontal="center"/>
    </xf>
    <xf numFmtId="165" fontId="7" fillId="8" borderId="49" xfId="0" applyNumberFormat="1" applyFont="1" applyFill="1" applyBorder="1" applyAlignment="1">
      <alignment horizontal="center"/>
    </xf>
    <xf numFmtId="164" fontId="7" fillId="0" borderId="31" xfId="0" applyNumberFormat="1" applyFont="1" applyFill="1" applyBorder="1" applyAlignment="1">
      <alignment horizontal="right" indent="1"/>
    </xf>
    <xf numFmtId="166" fontId="2" fillId="2" borderId="2" xfId="1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3" fontId="7" fillId="8" borderId="25" xfId="0" applyNumberFormat="1" applyFont="1" applyFill="1" applyBorder="1" applyAlignment="1">
      <alignment horizontal="center"/>
    </xf>
    <xf numFmtId="165" fontId="7" fillId="8" borderId="25" xfId="0" applyNumberFormat="1" applyFont="1" applyFill="1" applyBorder="1" applyAlignment="1">
      <alignment horizontal="center"/>
    </xf>
    <xf numFmtId="3" fontId="7" fillId="8" borderId="23" xfId="0" applyNumberFormat="1" applyFont="1" applyFill="1" applyBorder="1" applyAlignment="1">
      <alignment horizontal="center"/>
    </xf>
    <xf numFmtId="164" fontId="7" fillId="8" borderId="53" xfId="0" applyNumberFormat="1" applyFont="1" applyFill="1" applyBorder="1" applyAlignment="1">
      <alignment horizontal="center"/>
    </xf>
    <xf numFmtId="164" fontId="2" fillId="0" borderId="55" xfId="0" applyNumberFormat="1" applyFont="1" applyFill="1" applyBorder="1" applyAlignment="1">
      <alignment horizontal="center"/>
    </xf>
    <xf numFmtId="164" fontId="7" fillId="0" borderId="31" xfId="0" applyNumberFormat="1" applyFont="1" applyBorder="1" applyAlignment="1">
      <alignment horizontal="right" indent="1"/>
    </xf>
    <xf numFmtId="164" fontId="7" fillId="0" borderId="32" xfId="0" applyNumberFormat="1" applyFont="1" applyBorder="1" applyAlignment="1">
      <alignment horizontal="right" indent="1"/>
    </xf>
    <xf numFmtId="0" fontId="8" fillId="3" borderId="71" xfId="0" applyFont="1" applyFill="1" applyBorder="1" applyAlignment="1">
      <alignment horizontal="center"/>
    </xf>
    <xf numFmtId="167" fontId="2" fillId="0" borderId="0" xfId="0" applyNumberFormat="1" applyFont="1" applyFill="1"/>
    <xf numFmtId="168" fontId="2" fillId="0" borderId="0" xfId="0" applyNumberFormat="1" applyFont="1" applyFill="1"/>
    <xf numFmtId="164" fontId="7" fillId="9" borderId="25" xfId="2" applyNumberFormat="1" applyFont="1" applyFill="1" applyBorder="1" applyAlignment="1">
      <alignment horizontal="center"/>
    </xf>
    <xf numFmtId="164" fontId="7" fillId="0" borderId="62" xfId="2" applyNumberFormat="1" applyFont="1" applyFill="1" applyBorder="1" applyAlignment="1">
      <alignment horizontal="right" indent="1"/>
    </xf>
    <xf numFmtId="169" fontId="2" fillId="0" borderId="0" xfId="0" applyNumberFormat="1" applyFont="1" applyFill="1"/>
    <xf numFmtId="0" fontId="11" fillId="7" borderId="6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distributed" wrapText="1"/>
    </xf>
    <xf numFmtId="0" fontId="4" fillId="0" borderId="0" xfId="2" applyFont="1" applyFill="1" applyBorder="1" applyAlignment="1">
      <alignment horizontal="center" vertical="distributed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47" xfId="0" applyNumberFormat="1" applyFont="1" applyFill="1" applyBorder="1" applyAlignment="1">
      <alignment horizontal="center"/>
    </xf>
    <xf numFmtId="164" fontId="7" fillId="8" borderId="48" xfId="0" applyNumberFormat="1" applyFont="1" applyFill="1" applyBorder="1" applyAlignment="1">
      <alignment horizontal="center"/>
    </xf>
    <xf numFmtId="4" fontId="2" fillId="2" borderId="2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7" fillId="8" borderId="25" xfId="2" applyNumberFormat="1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164" fontId="2" fillId="2" borderId="2" xfId="2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164" fontId="2" fillId="2" borderId="5" xfId="2" applyNumberFormat="1" applyFont="1" applyFill="1" applyBorder="1" applyAlignment="1">
      <alignment horizontal="center"/>
    </xf>
    <xf numFmtId="164" fontId="2" fillId="2" borderId="6" xfId="2" applyNumberFormat="1" applyFont="1" applyFill="1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AA8C"/>
      <color rgb="FFFF9966"/>
      <color rgb="FF64B4FF"/>
      <color rgb="FFFF3300"/>
      <color rgb="FFFF642D"/>
      <color rgb="FFFF502D"/>
      <color rgb="FFFFCC00"/>
      <color rgb="FFFF9900"/>
      <color rgb="FFFFFFCC"/>
      <color rgb="FFF0D2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Převody výnosů daní, odvodů, sankcí a penále za porušení rozpočtové kázně v letech 2001 - 2025 (v mld. Kč)</a:t>
            </a:r>
          </a:p>
        </c:rich>
      </c:tx>
      <c:layout>
        <c:manualLayout>
          <c:xMode val="edge"/>
          <c:yMode val="edge"/>
          <c:x val="0.30989347863809197"/>
          <c:y val="4.13880134538713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410592842772639E-2"/>
          <c:y val="0.12639421205408982"/>
          <c:w val="0.94397093424736944"/>
          <c:h val="0.804593601858933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'PŘEVODY celkem + graf'!$C$3:$AA$3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tx>
          <c:spPr>
            <a:gradFill flip="none" rotWithShape="1">
              <a:gsLst>
                <a:gs pos="0">
                  <a:srgbClr val="FF9999">
                    <a:lumMod val="96000"/>
                  </a:srgbClr>
                </a:gs>
                <a:gs pos="100000">
                  <a:srgbClr val="C83232"/>
                </a:gs>
              </a:gsLst>
              <a:path path="rect">
                <a:fillToRect t="100000" r="100000"/>
              </a:path>
              <a:tileRect l="-100000" b="-100000"/>
            </a:gra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f>'PŘEVODY celkem + graf'!$C$3:$AA$3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'PŘEVODY celkem + graf'!$C$4:$AA$4</c:f>
              <c:numCache>
                <c:formatCode>#\ ##0.0</c:formatCode>
                <c:ptCount val="25"/>
                <c:pt idx="0">
                  <c:v>77.599999999999994</c:v>
                </c:pt>
                <c:pt idx="1">
                  <c:v>97.6</c:v>
                </c:pt>
                <c:pt idx="2">
                  <c:v>105</c:v>
                </c:pt>
                <c:pt idx="3">
                  <c:v>114.7</c:v>
                </c:pt>
                <c:pt idx="4">
                  <c:v>153.80000000000001</c:v>
                </c:pt>
                <c:pt idx="5">
                  <c:v>155.5</c:v>
                </c:pt>
                <c:pt idx="6">
                  <c:v>168</c:v>
                </c:pt>
                <c:pt idx="7">
                  <c:v>187</c:v>
                </c:pt>
                <c:pt idx="8">
                  <c:v>162</c:v>
                </c:pt>
                <c:pt idx="9">
                  <c:v>175.5</c:v>
                </c:pt>
                <c:pt idx="10">
                  <c:v>174.5</c:v>
                </c:pt>
                <c:pt idx="11">
                  <c:v>180.5</c:v>
                </c:pt>
                <c:pt idx="12">
                  <c:v>198.1</c:v>
                </c:pt>
                <c:pt idx="13">
                  <c:v>210.38371375233999</c:v>
                </c:pt>
                <c:pt idx="14">
                  <c:v>216.7</c:v>
                </c:pt>
                <c:pt idx="15">
                  <c:v>239.8</c:v>
                </c:pt>
                <c:pt idx="16">
                  <c:v>261</c:v>
                </c:pt>
                <c:pt idx="17">
                  <c:v>286.10000000000002</c:v>
                </c:pt>
                <c:pt idx="18">
                  <c:v>309.89999999999998</c:v>
                </c:pt>
                <c:pt idx="19">
                  <c:v>289.10000000000002</c:v>
                </c:pt>
                <c:pt idx="20">
                  <c:v>322.60000000000002</c:v>
                </c:pt>
                <c:pt idx="21">
                  <c:v>366.6</c:v>
                </c:pt>
                <c:pt idx="22">
                  <c:v>441.5</c:v>
                </c:pt>
                <c:pt idx="23">
                  <c:v>427.9</c:v>
                </c:pt>
                <c:pt idx="24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0-4867-ACE9-506DF83AF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202557016"/>
        <c:axId val="202560936"/>
      </c:barChart>
      <c:catAx>
        <c:axId val="202557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2560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560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2557016"/>
        <c:crosses val="autoZero"/>
        <c:crossBetween val="between"/>
      </c:valAx>
      <c:spPr>
        <a:pattFill prst="dotDmnd">
          <a:fgClr>
            <a:srgbClr val="CCFFFF"/>
          </a:fgClr>
          <a:bgClr>
            <a:srgbClr val="CDF0FF"/>
          </a:bgClr>
        </a:pattFill>
        <a:ln w="12700">
          <a:solidFill>
            <a:schemeClr val="bg2">
              <a:lumMod val="25000"/>
            </a:schemeClr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Převody do Energetického regulačního úřadu ČR v roce 2023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(údaje za FS ČR v mil. Kč)</a:t>
            </a:r>
          </a:p>
        </c:rich>
      </c:tx>
      <c:layout>
        <c:manualLayout>
          <c:xMode val="edge"/>
          <c:yMode val="edge"/>
          <c:x val="0.23618928600499484"/>
          <c:y val="8.00578261050701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98890045091922E-2"/>
          <c:y val="0.20234867918603697"/>
          <c:w val="0.89683264097710991"/>
          <c:h val="0.728639057348366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'Tabulky - převody MR+fondů'!$C$30</c:f>
              <c:strCache>
                <c:ptCount val="1"/>
                <c:pt idx="0">
                  <c:v>Převody 
výnosů daní a odvodů</c:v>
                </c:pt>
              </c:strCache>
            </c:strRef>
          </c:tx>
          <c:spPr>
            <a:gradFill flip="none" rotWithShape="1">
              <a:gsLst>
                <a:gs pos="0">
                  <a:srgbClr val="FF9999">
                    <a:lumMod val="96000"/>
                  </a:srgbClr>
                </a:gs>
                <a:gs pos="100000">
                  <a:srgbClr val="C83232"/>
                </a:gs>
              </a:gsLst>
              <a:path path="rect">
                <a:fillToRect t="100000" r="100000"/>
              </a:path>
              <a:tileRect l="-100000" b="-100000"/>
            </a:gra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f>'PŘEVODY celkem + graf'!$Y$3</c:f>
              <c:numCache>
                <c:formatCode>General</c:formatCode>
                <c:ptCount val="1"/>
                <c:pt idx="0">
                  <c:v>2023</c:v>
                </c:pt>
              </c:numCache>
            </c:numRef>
          </c:cat>
          <c:val>
            <c:numRef>
              <c:f>'Tabulky - převody MR+fondů'!$C$39</c:f>
              <c:numCache>
                <c:formatCode>#,##0</c:formatCode>
                <c:ptCount val="1"/>
                <c:pt idx="0">
                  <c:v>18521.615873999999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A-467C-A9C5-38BF01A51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09068728"/>
        <c:axId val="209066376"/>
      </c:barChart>
      <c:catAx>
        <c:axId val="209068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66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8728"/>
        <c:crosses val="autoZero"/>
        <c:crossBetween val="between"/>
      </c:valAx>
      <c:spPr>
        <a:pattFill prst="dotDmnd">
          <a:fgClr>
            <a:srgbClr val="CCFFFF"/>
          </a:fgClr>
          <a:bgClr>
            <a:srgbClr val="CDF0FF"/>
          </a:bgClr>
        </a:pattFill>
        <a:ln w="12700">
          <a:solidFill>
            <a:schemeClr val="bg2">
              <a:lumMod val="25000"/>
            </a:schemeClr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Převody penzijním společnostem v letech 2013 a 2016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</a:t>
            </a: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údaje za FS ČR v mil. Kč)</a:t>
            </a:r>
          </a:p>
        </c:rich>
      </c:tx>
      <c:layout>
        <c:manualLayout>
          <c:xMode val="edge"/>
          <c:yMode val="edge"/>
          <c:x val="0.28741633858267718"/>
          <c:y val="5.39656728302220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98890045091922E-2"/>
          <c:y val="0.16644113930203172"/>
          <c:w val="0.89683264097710991"/>
          <c:h val="0.76454668470906639"/>
        </c:manualLayout>
      </c:layout>
      <c:barChart>
        <c:barDir val="col"/>
        <c:grouping val="clustered"/>
        <c:varyColors val="0"/>
        <c:ser>
          <c:idx val="1"/>
          <c:order val="0"/>
          <c:tx>
            <c:v>převod penzijním společnostem</c:v>
          </c:tx>
          <c:spPr>
            <a:gradFill flip="none" rotWithShape="1">
              <a:gsLst>
                <a:gs pos="0">
                  <a:srgbClr val="FF9999">
                    <a:lumMod val="96000"/>
                  </a:srgbClr>
                </a:gs>
                <a:gs pos="100000">
                  <a:srgbClr val="C83232"/>
                </a:gs>
              </a:gsLst>
              <a:path path="rect">
                <a:fillToRect t="100000" r="100000"/>
              </a:path>
              <a:tileRect l="-100000" b="-100000"/>
            </a:gra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'PŘEVODY celkem + graf'!$O$3:$R$3</c15:sqref>
                  </c15:fullRef>
                </c:ext>
              </c:extLst>
              <c:f>'PŘEVODY celkem + graf'!$O$3:$R$3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('Tabulky - převody MR+fondů'!$C$155,'Tabulky - převody MR+fondů'!$C$144,'Tabulky - převody MR+fondů'!$C$133,'Tabulky - převody MR+fondů'!$C$122,'Tabulky - převody MR+fondů'!$C$110,'Tabulky - převody MR+fondů'!$C$98,'Tabulky - převody MR+fondů'!$C$86,'Tabulky - převody MR+fondů'!$C$74)</c15:sqref>
                  </c15:fullRef>
                </c:ext>
              </c:extLst>
              <c:f>('Tabulky - převody MR+fondů'!$C$155,'Tabulky - převody MR+fondů'!$C$144,'Tabulky - převody MR+fondů'!$C$133,'Tabulky - převody MR+fondů'!$C$122)</c:f>
              <c:numCache>
                <c:formatCode>#,##0</c:formatCode>
                <c:ptCount val="4"/>
                <c:pt idx="0">
                  <c:v>353.11039098999998</c:v>
                </c:pt>
                <c:pt idx="1">
                  <c:v>1333.71762418</c:v>
                </c:pt>
                <c:pt idx="2">
                  <c:v>1414.96734644</c:v>
                </c:pt>
                <c:pt idx="3">
                  <c:v>332.34368174000002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A-4AE9-A15C-7A783E698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209063240"/>
        <c:axId val="209065592"/>
      </c:barChart>
      <c:catAx>
        <c:axId val="20906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5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65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3240"/>
        <c:crosses val="autoZero"/>
        <c:crossBetween val="between"/>
      </c:valAx>
      <c:spPr>
        <a:pattFill prst="dotDmnd">
          <a:fgClr>
            <a:srgbClr val="CCFFFF"/>
          </a:fgClr>
          <a:bgClr>
            <a:srgbClr val="CDF0FF"/>
          </a:bgClr>
        </a:pattFill>
        <a:ln w="12700">
          <a:solidFill>
            <a:schemeClr val="bg2">
              <a:lumMod val="25000"/>
            </a:schemeClr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Převody do rozpočtů obcí ČR v letech 2001 až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</a:t>
            </a: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údaje za FS ČR v mil. Kč)</a:t>
            </a:r>
          </a:p>
        </c:rich>
      </c:tx>
      <c:layout>
        <c:manualLayout>
          <c:xMode val="edge"/>
          <c:yMode val="edge"/>
          <c:x val="0.3040830052493439"/>
          <c:y val="5.62128638414580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98890045091922E-2"/>
          <c:y val="0.16644113930203172"/>
          <c:w val="0.89683264097710991"/>
          <c:h val="0.7645466847090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'Tabulky - převody MR+fondů'!$C$17</c:f>
              <c:strCache>
                <c:ptCount val="1"/>
                <c:pt idx="0">
                  <c:v>Převody 
výnosů daní a odvodů</c:v>
                </c:pt>
              </c:strCache>
            </c:strRef>
          </c:tx>
          <c:spPr>
            <a:gradFill flip="none" rotWithShape="1">
              <a:gsLst>
                <a:gs pos="0">
                  <a:srgbClr val="FF9999">
                    <a:lumMod val="96000"/>
                  </a:srgbClr>
                </a:gs>
                <a:gs pos="100000">
                  <a:srgbClr val="C83232"/>
                </a:gs>
              </a:gsLst>
              <a:path path="rect">
                <a:fillToRect t="100000" r="100000"/>
              </a:path>
              <a:tileRect l="-100000" b="-100000"/>
            </a:gra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f>'PŘEVODY celkem + graf'!$C$3:$AA$3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('Tabulky - převody MR+fondů'!$C$261,'Tabulky - převody MR+fondů'!$C$252,'Tabulky - převody MR+fondů'!$C$243,'Tabulky - převody MR+fondů'!$C$234,'Tabulky - převody MR+fondů'!$C$225,'Tabulky - převody MR+fondů'!$C$216,'Tabulky - převody MR+fondů'!$C$208,'Tabulky - převody MR+fondů'!$C$199,'Tabulky - převody MR+fondů'!$C$190,'Tabulky - převody MR+fondů'!$C$180,'Tabulky - převody MR+fondů'!$C$170,'Tabulky - převody MR+fondů'!$C$160,'Tabulky - převody MR+fondů'!$C$149,'Tabulky - převody MR+fondů'!$C$138,'Tabulky - převody MR+fondů'!$C$127,'Tabulky - převody MR+fondů'!$C$115,'Tabulky - převody MR+fondů'!$C$103,'Tabulky - převody MR+fondů'!$C$91,'Tabulky - převody MR+fondů'!$C$79,'Tabulky - převody MR+fondů'!$C$67,'Tabulky - převody MR+fondů'!$C$56,'Tabulky - převody MR+fondů'!$C$44,'Tabulky - převody MR+fondů'!$C$31,'Tabulky - převody MR+fondů'!$C$18,'Tabulky - převody MR+fondů'!$C$4)</c:f>
              <c:numCache>
                <c:formatCode>#,##0</c:formatCode>
                <c:ptCount val="25"/>
                <c:pt idx="0">
                  <c:v>76080.17</c:v>
                </c:pt>
                <c:pt idx="1">
                  <c:v>85549.19</c:v>
                </c:pt>
                <c:pt idx="2">
                  <c:v>91695.679999999993</c:v>
                </c:pt>
                <c:pt idx="3">
                  <c:v>99497.22</c:v>
                </c:pt>
                <c:pt idx="4">
                  <c:v>110711.69</c:v>
                </c:pt>
                <c:pt idx="5">
                  <c:v>111497.999</c:v>
                </c:pt>
                <c:pt idx="6">
                  <c:v>120633.81</c:v>
                </c:pt>
                <c:pt idx="7">
                  <c:v>136112.20000000001</c:v>
                </c:pt>
                <c:pt idx="8">
                  <c:v>117077.5</c:v>
                </c:pt>
                <c:pt idx="9">
                  <c:v>124486.82</c:v>
                </c:pt>
                <c:pt idx="10">
                  <c:v>122661.32</c:v>
                </c:pt>
                <c:pt idx="11">
                  <c:v>128473.93</c:v>
                </c:pt>
                <c:pt idx="12">
                  <c:v>144151.48775979999</c:v>
                </c:pt>
                <c:pt idx="13">
                  <c:v>152125.94088641001</c:v>
                </c:pt>
                <c:pt idx="14">
                  <c:v>156646.20000000001</c:v>
                </c:pt>
                <c:pt idx="15">
                  <c:v>171671.24378501999</c:v>
                </c:pt>
                <c:pt idx="16">
                  <c:v>186381.95</c:v>
                </c:pt>
                <c:pt idx="17">
                  <c:v>205135.54459055999</c:v>
                </c:pt>
                <c:pt idx="18">
                  <c:v>222897.41861122</c:v>
                </c:pt>
                <c:pt idx="19">
                  <c:v>210709.70852196999</c:v>
                </c:pt>
                <c:pt idx="20">
                  <c:v>235176.70183355999</c:v>
                </c:pt>
                <c:pt idx="21">
                  <c:v>270664.37662295002</c:v>
                </c:pt>
                <c:pt idx="22">
                  <c:v>312678.71308293007</c:v>
                </c:pt>
                <c:pt idx="23">
                  <c:v>316424.55000956007</c:v>
                </c:pt>
                <c:pt idx="24">
                  <c:v>331710.01022698981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E-46A7-BE28-1274817BD5D1}"/>
            </c:ext>
          </c:extLst>
        </c:ser>
        <c:ser>
          <c:idx val="0"/>
          <c:order val="1"/>
          <c:tx>
            <c:strRef>
              <c:f>'Tabulky - převody MR+fondů'!$D$43</c:f>
              <c:strCache>
                <c:ptCount val="1"/>
                <c:pt idx="0">
                  <c:v>Převody sankcí - ochrana životního prostředí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'PŘEVODY celkem + graf'!$C$3:$AA$3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('Tabulky - převody MR+fondů'!$D$261,'Tabulky - převody MR+fondů'!$D$252,'Tabulky - převody MR+fondů'!$D$243,'Tabulky - převody MR+fondů'!$D$234,'Tabulky - převody MR+fondů'!$D$225,'Tabulky - převody MR+fondů'!$D$216,'Tabulky - převody MR+fondů'!$D$208,'Tabulky - převody MR+fondů'!$D$199,'Tabulky - převody MR+fondů'!$D$190,'Tabulky - převody MR+fondů'!$D$180,'Tabulky - převody MR+fondů'!$D$170,'Tabulky - převody MR+fondů'!$D$160,'Tabulky - převody MR+fondů'!$D$149,'Tabulky - převody MR+fondů'!$D$138,'Tabulky - převody MR+fondů'!$D$127,'Tabulky - převody MR+fondů'!$D$115,'Tabulky - převody MR+fondů'!$D$103,'Tabulky - převody MR+fondů'!$D$91,'Tabulky - převody MR+fondů'!$D$79,'Tabulky - převody MR+fondů'!$D$67,'Tabulky - převody MR+fondů'!$D$56,'Tabulky - převody MR+fondů'!$D$44,'Tabulky - převody MR+fondů'!$D$31,'Tabulky - převody MR+fondů'!$D$18,'Tabulky - převody MR+fondů'!$D$4)</c:f>
              <c:numCache>
                <c:formatCode>#,##0</c:formatCode>
                <c:ptCount val="25"/>
                <c:pt idx="0">
                  <c:v>139.05000000000001</c:v>
                </c:pt>
                <c:pt idx="1">
                  <c:v>169.65</c:v>
                </c:pt>
                <c:pt idx="2">
                  <c:v>159.84</c:v>
                </c:pt>
                <c:pt idx="3">
                  <c:v>141.05000000000001</c:v>
                </c:pt>
                <c:pt idx="4">
                  <c:v>180.6</c:v>
                </c:pt>
                <c:pt idx="5">
                  <c:v>65.11</c:v>
                </c:pt>
                <c:pt idx="6" formatCode="#\ ##0.000">
                  <c:v>6.31</c:v>
                </c:pt>
                <c:pt idx="7" formatCode="#\ ##0.000">
                  <c:v>2.34</c:v>
                </c:pt>
                <c:pt idx="8" formatCode="#\ ##0.000">
                  <c:v>1.5461369300000001</c:v>
                </c:pt>
                <c:pt idx="9" formatCode="#\ ##0.000">
                  <c:v>0.71</c:v>
                </c:pt>
                <c:pt idx="10" formatCode="#\ ##0.000">
                  <c:v>0.35</c:v>
                </c:pt>
                <c:pt idx="11" formatCode="#\ ##0.000">
                  <c:v>0.48</c:v>
                </c:pt>
                <c:pt idx="12" formatCode="#\ ##0.000">
                  <c:v>0.16623540000000001</c:v>
                </c:pt>
                <c:pt idx="13" formatCode="#\ ##0.000">
                  <c:v>0.53617669000000001</c:v>
                </c:pt>
                <c:pt idx="14" formatCode="#\ ##0.0">
                  <c:v>0.39</c:v>
                </c:pt>
                <c:pt idx="15" formatCode="#\ ##0.0">
                  <c:v>0.36</c:v>
                </c:pt>
                <c:pt idx="16" formatCode="#\ ##0.0">
                  <c:v>0.13</c:v>
                </c:pt>
                <c:pt idx="17" formatCode="#\ ##0.000">
                  <c:v>4.6264039999999999E-2</c:v>
                </c:pt>
                <c:pt idx="18" formatCode="#\ ##0.000">
                  <c:v>6.9504869999999996E-2</c:v>
                </c:pt>
                <c:pt idx="19" formatCode="#\ ##0.000">
                  <c:v>0.19393521999999999</c:v>
                </c:pt>
                <c:pt idx="20" formatCode="#\ ##0.000">
                  <c:v>3.4815499999999999E-3</c:v>
                </c:pt>
                <c:pt idx="21" formatCode="#\ ##0.000">
                  <c:v>3.5804530000000001E-2</c:v>
                </c:pt>
                <c:pt idx="22" formatCode="#\ ##0.000">
                  <c:v>3.2970720000000002E-2</c:v>
                </c:pt>
                <c:pt idx="23" formatCode="#\ ##0.000">
                  <c:v>0.11058816</c:v>
                </c:pt>
                <c:pt idx="24" formatCode="#\ ##0.000">
                  <c:v>1.32851E-3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E-46A7-BE28-1274817BD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202557408"/>
        <c:axId val="202556232"/>
      </c:barChart>
      <c:catAx>
        <c:axId val="2025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255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556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2557408"/>
        <c:crosses val="autoZero"/>
        <c:crossBetween val="between"/>
      </c:valAx>
      <c:spPr>
        <a:pattFill prst="dotDmnd">
          <a:fgClr>
            <a:srgbClr val="CCFFFF"/>
          </a:fgClr>
          <a:bgClr>
            <a:srgbClr val="CDF0FF"/>
          </a:bgClr>
        </a:pattFill>
        <a:ln w="12700">
          <a:solidFill>
            <a:schemeClr val="bg2">
              <a:lumMod val="25000"/>
            </a:schemeClr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Převody do rozpočtů krajů ČR v letech 2001 až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</a:t>
            </a: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údaje za FS ČR v mil. Kč)</a:t>
            </a:r>
          </a:p>
        </c:rich>
      </c:tx>
      <c:layout>
        <c:manualLayout>
          <c:xMode val="edge"/>
          <c:yMode val="edge"/>
          <c:x val="0.30963856080489938"/>
          <c:y val="6.52016278864018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98890045091922E-2"/>
          <c:y val="0.16644113930203172"/>
          <c:w val="0.89683264097710991"/>
          <c:h val="0.7645466847090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'Tabulky - převody MR+fondů'!$C$30</c:f>
              <c:strCache>
                <c:ptCount val="1"/>
                <c:pt idx="0">
                  <c:v>Převody 
výnosů daní a odvodů</c:v>
                </c:pt>
              </c:strCache>
            </c:strRef>
          </c:tx>
          <c:spPr>
            <a:gradFill flip="none" rotWithShape="1">
              <a:gsLst>
                <a:gs pos="0">
                  <a:srgbClr val="FF9999">
                    <a:lumMod val="96000"/>
                  </a:srgbClr>
                </a:gs>
                <a:gs pos="100000">
                  <a:srgbClr val="C83232"/>
                </a:gs>
              </a:gsLst>
              <a:path path="rect">
                <a:fillToRect t="100000" r="100000"/>
              </a:path>
              <a:tileRect l="-100000" b="-100000"/>
            </a:gra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f>'PŘEVODY celkem + graf'!$C$3:$AA$3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('Tabulky - převody MR+fondů'!$C$262,'Tabulky - převody MR+fondů'!$C$253,'Tabulky - převody MR+fondů'!$C$244,'Tabulky - převody MR+fondů'!$C$235,'Tabulky - převody MR+fondů'!$C$226,'Tabulky - převody MR+fondů'!$C$217,'Tabulky - převody MR+fondů'!$C$209,'Tabulky - převody MR+fondů'!$C$200,'Tabulky - převody MR+fondů'!$C$191,'Tabulky - převody MR+fondů'!$C$181,'Tabulky - převody MR+fondů'!$C$171,'Tabulky - převody MR+fondů'!$C$161,'Tabulky - převody MR+fondů'!$C$150,'Tabulky - převody MR+fondů'!$C$139,'Tabulky - převody MR+fondů'!$C$128,'Tabulky - převody MR+fondů'!$C$116,'Tabulky - převody MR+fondů'!$C$104,'Tabulky - převody MR+fondů'!$C$92,'Tabulky - převody MR+fondů'!$C$80,'Tabulky - převody MR+fondů'!$C$68,'Tabulky - převody MR+fondů'!$C$57,'Tabulky - převody MR+fondů'!$C$45,'Tabulky - převody MR+fondů'!$C$32,'Tabulky - převody MR+fondů'!$C$19,'Tabulky - převody MR+fondů'!$C$5)</c:f>
              <c:numCache>
                <c:formatCode>#,##0</c:formatCode>
                <c:ptCount val="25"/>
                <c:pt idx="0">
                  <c:v>0</c:v>
                </c:pt>
                <c:pt idx="1">
                  <c:v>10422.9</c:v>
                </c:pt>
                <c:pt idx="2">
                  <c:v>11951.83</c:v>
                </c:pt>
                <c:pt idx="3">
                  <c:v>12993.76</c:v>
                </c:pt>
                <c:pt idx="4">
                  <c:v>40630.400000000001</c:v>
                </c:pt>
                <c:pt idx="5">
                  <c:v>43353.45</c:v>
                </c:pt>
                <c:pt idx="6">
                  <c:v>47280.41</c:v>
                </c:pt>
                <c:pt idx="7">
                  <c:v>50856.91</c:v>
                </c:pt>
                <c:pt idx="8">
                  <c:v>44885.19</c:v>
                </c:pt>
                <c:pt idx="9">
                  <c:v>46210.83</c:v>
                </c:pt>
                <c:pt idx="10">
                  <c:v>46534.6</c:v>
                </c:pt>
                <c:pt idx="11">
                  <c:v>46714.59</c:v>
                </c:pt>
                <c:pt idx="12">
                  <c:v>48059.155726359997</c:v>
                </c:pt>
                <c:pt idx="13">
                  <c:v>50697.007289219997</c:v>
                </c:pt>
                <c:pt idx="14">
                  <c:v>52200.92</c:v>
                </c:pt>
                <c:pt idx="15">
                  <c:v>60378.926103710008</c:v>
                </c:pt>
                <c:pt idx="16">
                  <c:v>66133.48</c:v>
                </c:pt>
                <c:pt idx="17">
                  <c:v>70790.407266270005</c:v>
                </c:pt>
                <c:pt idx="18">
                  <c:v>77010.102994159999</c:v>
                </c:pt>
                <c:pt idx="19">
                  <c:v>72309.876790130002</c:v>
                </c:pt>
                <c:pt idx="20">
                  <c:v>81618.863919159994</c:v>
                </c:pt>
                <c:pt idx="21">
                  <c:v>93729.171647640003</c:v>
                </c:pt>
                <c:pt idx="22">
                  <c:v>109046.16613283999</c:v>
                </c:pt>
                <c:pt idx="23">
                  <c:v>111159.43372429001</c:v>
                </c:pt>
                <c:pt idx="24">
                  <c:v>117114.32218369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F-49E4-ACA0-3EC914BBFE26}"/>
            </c:ext>
          </c:extLst>
        </c:ser>
        <c:ser>
          <c:idx val="0"/>
          <c:order val="1"/>
          <c:tx>
            <c:strRef>
              <c:f>'Tabulky - převody MR+fondů'!$D$43</c:f>
              <c:strCache>
                <c:ptCount val="1"/>
                <c:pt idx="0">
                  <c:v>Převody sankcí - ochrana životního prostředí</c:v>
                </c:pt>
              </c:strCache>
            </c:strRef>
          </c:tx>
          <c:spPr>
            <a:gradFill rotWithShape="0">
              <a:gsLst>
                <a:gs pos="0">
                  <a:srgbClr val="FFCC00"/>
                </a:gs>
                <a:gs pos="100000">
                  <a:srgbClr val="FFCC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'PŘEVODY celkem + graf'!$C$3:$AA$3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('Tabulky - převody MR+fondů'!$D$262,'Tabulky - převody MR+fondů'!$D$253,'Tabulky - převody MR+fondů'!$D$244,'Tabulky - převody MR+fondů'!$D$235,'Tabulky - převody MR+fondů'!$D$226,'Tabulky - převody MR+fondů'!$D$217,'Tabulky - převody MR+fondů'!$D$209,'Tabulky - převody MR+fondů'!$D$200,'Tabulky - převody MR+fondů'!$D$191,'Tabulky - převody MR+fondů'!$D$181,'Tabulky - převody MR+fondů'!$D$171,'Tabulky - převody MR+fondů'!$D$161,'Tabulky - převody MR+fondů'!$D$150,'Tabulky - převody MR+fondů'!$D$139,'Tabulky - převody MR+fondů'!$D$128,'Tabulky - převody MR+fondů'!$D$116,'Tabulky - převody MR+fondů'!$D$104,'Tabulky - převody MR+fondů'!$D$92,'Tabulky - převody MR+fondů'!$D$80,'Tabulky - převody MR+fondů'!$D$68,'Tabulky - převody MR+fondů'!$D$57,'Tabulky - převody MR+fondů'!$D$45)</c:f>
              <c:numCache>
                <c:formatCode>#\ ##0.000</c:formatCode>
                <c:ptCount val="22"/>
                <c:pt idx="0" formatCode="#,##0">
                  <c:v>0</c:v>
                </c:pt>
                <c:pt idx="1">
                  <c:v>0</c:v>
                </c:pt>
                <c:pt idx="2">
                  <c:v>0.01</c:v>
                </c:pt>
                <c:pt idx="3" formatCode="#,##0">
                  <c:v>487.15</c:v>
                </c:pt>
                <c:pt idx="4" formatCode="#,##0">
                  <c:v>467.4</c:v>
                </c:pt>
                <c:pt idx="5" formatCode="#,##0">
                  <c:v>85.85</c:v>
                </c:pt>
                <c:pt idx="6">
                  <c:v>0.35</c:v>
                </c:pt>
                <c:pt idx="7">
                  <c:v>7.0000000000000007E-2</c:v>
                </c:pt>
                <c:pt idx="8">
                  <c:v>3.5000000000000001E-3</c:v>
                </c:pt>
                <c:pt idx="9">
                  <c:v>4.2599999999999999E-2</c:v>
                </c:pt>
                <c:pt idx="10">
                  <c:v>0.38</c:v>
                </c:pt>
                <c:pt idx="11">
                  <c:v>2.9000000000000001E-2</c:v>
                </c:pt>
                <c:pt idx="12">
                  <c:v>0</c:v>
                </c:pt>
                <c:pt idx="13">
                  <c:v>2.5147E-4</c:v>
                </c:pt>
                <c:pt idx="14" formatCode="#,##0">
                  <c:v>0</c:v>
                </c:pt>
                <c:pt idx="15" formatCode="#\ ##0.0">
                  <c:v>0.02</c:v>
                </c:pt>
                <c:pt idx="16" formatCode="#\ ##0.0">
                  <c:v>0</c:v>
                </c:pt>
                <c:pt idx="17" formatCode="#\ ##0.0000000000">
                  <c:v>0</c:v>
                </c:pt>
                <c:pt idx="18" formatCode="#,##0">
                  <c:v>0</c:v>
                </c:pt>
                <c:pt idx="19" formatCode="#\ ##0.00000000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F-49E4-ACA0-3EC914BBF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202560544"/>
        <c:axId val="202560152"/>
      </c:barChart>
      <c:catAx>
        <c:axId val="2025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2560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560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2560544"/>
        <c:crosses val="autoZero"/>
        <c:crossBetween val="between"/>
      </c:valAx>
      <c:spPr>
        <a:pattFill prst="dotDmnd">
          <a:fgClr>
            <a:srgbClr val="CCFFFF"/>
          </a:fgClr>
          <a:bgClr>
            <a:srgbClr val="CDF0FF"/>
          </a:bgClr>
        </a:pattFill>
        <a:ln w="12700">
          <a:solidFill>
            <a:schemeClr val="bg2">
              <a:lumMod val="25000"/>
            </a:schemeClr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Převody do Státního fondu životního prostředí ČR v letech 2001 až 2025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</a:t>
            </a: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údaje za FS ČR v mil. Kč)</a:t>
            </a:r>
          </a:p>
        </c:rich>
      </c:tx>
      <c:layout>
        <c:manualLayout>
          <c:xMode val="edge"/>
          <c:yMode val="edge"/>
          <c:x val="0.22524311023622046"/>
          <c:y val="6.52016278864018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98890045091922E-2"/>
          <c:y val="0.16644113930203172"/>
          <c:w val="0.89683264097710991"/>
          <c:h val="0.7645466847090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'Tabulky - převody MR+fondů'!$D$30</c:f>
              <c:strCache>
                <c:ptCount val="1"/>
                <c:pt idx="0">
                  <c:v>Převody sankcí - ochrana životního prostředí</c:v>
                </c:pt>
              </c:strCache>
            </c:strRef>
          </c:tx>
          <c:spPr>
            <a:gradFill flip="none" rotWithShape="1">
              <a:gsLst>
                <a:gs pos="0">
                  <a:srgbClr val="FF9999">
                    <a:lumMod val="96000"/>
                  </a:srgbClr>
                </a:gs>
                <a:gs pos="100000">
                  <a:srgbClr val="C83232"/>
                </a:gs>
              </a:gsLst>
              <a:path path="rect">
                <a:fillToRect t="100000" r="100000"/>
              </a:path>
              <a:tileRect l="-100000" b="-100000"/>
            </a:gra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f>'PŘEVODY celkem + graf'!$C$3:$AA$3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('Tabulky - převody MR+fondů'!$D$263,'Tabulky - převody MR+fondů'!$D$254,'Tabulky - převody MR+fondů'!$D$245,'Tabulky - převody MR+fondů'!$D$236,'Tabulky - převody MR+fondů'!$D$227,'Tabulky - převody MR+fondů'!$D$218,'Tabulky - převody MR+fondů'!$D$210,'Tabulky - převody MR+fondů'!$D$201,'Tabulky - převody MR+fondů'!$D$192,'Tabulky - převody MR+fondů'!$D$182,'Tabulky - převody MR+fondů'!$D$172,'Tabulky - převody MR+fondů'!$D$162,'Tabulky - převody MR+fondů'!$D$151,'Tabulky - převody MR+fondů'!$D$140,'Tabulky - převody MR+fondů'!$D$129,'Tabulky - převody MR+fondů'!$D$117,'Tabulky - převody MR+fondů'!$D$105,'Tabulky - převody MR+fondů'!$D$93,'Tabulky - převody MR+fondů'!$D$81,'Tabulky - převody MR+fondů'!$D$69,'Tabulky - převody MR+fondů'!$D$58,'Tabulky - převody MR+fondů'!$D$46,'Tabulky - převody MR+fondů'!$D$33,'Tabulky - převody MR+fondů'!$D$20,'Tabulky - převody MR+fondů'!$D$6)</c:f>
              <c:numCache>
                <c:formatCode>#,##0</c:formatCode>
                <c:ptCount val="25"/>
                <c:pt idx="0">
                  <c:v>1391.73</c:v>
                </c:pt>
                <c:pt idx="1">
                  <c:v>1406.43</c:v>
                </c:pt>
                <c:pt idx="2">
                  <c:v>1118.51</c:v>
                </c:pt>
                <c:pt idx="3">
                  <c:v>1496.25</c:v>
                </c:pt>
                <c:pt idx="4">
                  <c:v>1712.73</c:v>
                </c:pt>
                <c:pt idx="5">
                  <c:v>428.53</c:v>
                </c:pt>
                <c:pt idx="6" formatCode="#\ ##0.000">
                  <c:v>14.18</c:v>
                </c:pt>
                <c:pt idx="7" formatCode="#\ ##0.000">
                  <c:v>11.22</c:v>
                </c:pt>
                <c:pt idx="8" formatCode="#\ ##0.000">
                  <c:v>3.24</c:v>
                </c:pt>
                <c:pt idx="9" formatCode="#\ ##0.000">
                  <c:v>1.44</c:v>
                </c:pt>
                <c:pt idx="10" formatCode="#\ ##0.000">
                  <c:v>0.92</c:v>
                </c:pt>
                <c:pt idx="11" formatCode="#\ ##0.000">
                  <c:v>2.17</c:v>
                </c:pt>
                <c:pt idx="12" formatCode="#\ ##0.000">
                  <c:v>0.31935025</c:v>
                </c:pt>
                <c:pt idx="13" formatCode="#\ ##0.000">
                  <c:v>0.86350227000000002</c:v>
                </c:pt>
                <c:pt idx="14" formatCode="#\ ##0.0">
                  <c:v>8.83</c:v>
                </c:pt>
                <c:pt idx="15" formatCode="#\ ##0.0">
                  <c:v>0.42305999999999999</c:v>
                </c:pt>
                <c:pt idx="16" formatCode="#\ ##0.0">
                  <c:v>0.14000000000000001</c:v>
                </c:pt>
                <c:pt idx="17" formatCode="#\ ##0.000">
                  <c:v>4.9800570000000002E-2</c:v>
                </c:pt>
                <c:pt idx="18" formatCode="#\ ##0.000">
                  <c:v>9.1628970000000004E-2</c:v>
                </c:pt>
                <c:pt idx="19" formatCode="#\ ##0.000">
                  <c:v>0.20210998999999999</c:v>
                </c:pt>
                <c:pt idx="20" formatCode="#\ ##0.000">
                  <c:v>3.4815500000000004E-3</c:v>
                </c:pt>
                <c:pt idx="21" formatCode="#\ ##0.000">
                  <c:v>0.79759955000000005</c:v>
                </c:pt>
                <c:pt idx="22" formatCode="#\ ##0.000">
                  <c:v>3.4749200000000001E-2</c:v>
                </c:pt>
                <c:pt idx="23" formatCode="#\ ##0.000">
                  <c:v>0.11074803</c:v>
                </c:pt>
                <c:pt idx="24" formatCode="#\ ##0.000">
                  <c:v>1.32851E-3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5-40DB-9250-22225D699367}"/>
            </c:ext>
          </c:extLst>
        </c:ser>
        <c:ser>
          <c:idx val="0"/>
          <c:order val="1"/>
          <c:tx>
            <c:strRef>
              <c:f>'Tabulky - převody MR+fondů'!$E$30</c:f>
              <c:strCache>
                <c:ptCount val="1"/>
                <c:pt idx="0">
                  <c:v>Převody odvodů a penále za porušení rozpočtové kázně</c:v>
                </c:pt>
              </c:strCache>
            </c:strRef>
          </c:tx>
          <c:spPr>
            <a:gradFill rotWithShape="0">
              <a:gsLst>
                <a:gs pos="0">
                  <a:srgbClr val="FFCC00"/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'PŘEVODY celkem + graf'!$C$3:$AA$3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('Tabulky - převody MR+fondů'!$E$263,'Tabulky - převody MR+fondů'!$E$254,'Tabulky - převody MR+fondů'!$E$245,'Tabulky - převody MR+fondů'!$E$236,'Tabulky - převody MR+fondů'!$E$227,'Tabulky - převody MR+fondů'!$E$218,'Tabulky - převody MR+fondů'!$E$210,'Tabulky - převody MR+fondů'!$E$201,'Tabulky - převody MR+fondů'!$E$192,'Tabulky - převody MR+fondů'!$E$182,'Tabulky - převody MR+fondů'!$E$172,'Tabulky - převody MR+fondů'!$E$162,'Tabulky - převody MR+fondů'!$E$151,'Tabulky - převody MR+fondů'!$E$140,'Tabulky - převody MR+fondů'!$E$129,'Tabulky - převody MR+fondů'!$E$117,'Tabulky - převody MR+fondů'!$E$105,'Tabulky - převody MR+fondů'!$E$93,'Tabulky - převody MR+fondů'!$E$81,'Tabulky - převody MR+fondů'!$E$69,'Tabulky - převody MR+fondů'!$E$58,'Tabulky - převody MR+fondů'!$E$46,'Tabulky - převody MR+fondů'!$E$33,'Tabulky - převody MR+fondů'!$E$20,'Tabulky - převody MR+fondů'!$E$6)</c:f>
              <c:numCache>
                <c:formatCode>#\ ##0.0</c:formatCode>
                <c:ptCount val="25"/>
                <c:pt idx="0">
                  <c:v>8.66</c:v>
                </c:pt>
                <c:pt idx="1">
                  <c:v>10.18</c:v>
                </c:pt>
                <c:pt idx="2">
                  <c:v>19.75</c:v>
                </c:pt>
                <c:pt idx="3">
                  <c:v>29.09</c:v>
                </c:pt>
                <c:pt idx="4">
                  <c:v>39.75</c:v>
                </c:pt>
                <c:pt idx="5">
                  <c:v>30.65</c:v>
                </c:pt>
                <c:pt idx="6">
                  <c:v>27.39</c:v>
                </c:pt>
                <c:pt idx="7">
                  <c:v>18.8</c:v>
                </c:pt>
                <c:pt idx="8">
                  <c:v>14.14</c:v>
                </c:pt>
                <c:pt idx="9">
                  <c:v>8.3699999999999992</c:v>
                </c:pt>
                <c:pt idx="10">
                  <c:v>8.7200000000000006</c:v>
                </c:pt>
                <c:pt idx="11">
                  <c:v>10.63</c:v>
                </c:pt>
                <c:pt idx="12">
                  <c:v>6.5466854300000001</c:v>
                </c:pt>
                <c:pt idx="13">
                  <c:v>4.5015275700000004</c:v>
                </c:pt>
                <c:pt idx="14">
                  <c:v>4.3899999999999997</c:v>
                </c:pt>
                <c:pt idx="15">
                  <c:v>5.0999999999999996</c:v>
                </c:pt>
                <c:pt idx="16">
                  <c:v>2.25</c:v>
                </c:pt>
                <c:pt idx="17">
                  <c:v>4.24530311</c:v>
                </c:pt>
                <c:pt idx="18">
                  <c:v>3.2171831499999999</c:v>
                </c:pt>
                <c:pt idx="19" formatCode="#\ ##0.000">
                  <c:v>4.1020005099999999</c:v>
                </c:pt>
                <c:pt idx="20">
                  <c:v>2.4415952400000003</c:v>
                </c:pt>
                <c:pt idx="21">
                  <c:v>3.1753511400000001</c:v>
                </c:pt>
                <c:pt idx="22">
                  <c:v>1.9992939999999999</c:v>
                </c:pt>
                <c:pt idx="23">
                  <c:v>3.2726941900000002</c:v>
                </c:pt>
                <c:pt idx="24">
                  <c:v>9.8685674799999994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5-40DB-9250-22225D699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202555448"/>
        <c:axId val="202555840"/>
      </c:barChart>
      <c:catAx>
        <c:axId val="202555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255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555840"/>
        <c:scaling>
          <c:orientation val="minMax"/>
          <c:max val="1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2555448"/>
        <c:crosses val="autoZero"/>
        <c:crossBetween val="between"/>
      </c:valAx>
      <c:spPr>
        <a:pattFill prst="dotDmnd">
          <a:fgClr>
            <a:srgbClr val="CCFFFF"/>
          </a:fgClr>
          <a:bgClr>
            <a:srgbClr val="CDF0FF"/>
          </a:bgClr>
        </a:pattFill>
        <a:ln w="12700">
          <a:solidFill>
            <a:schemeClr val="bg2">
              <a:lumMod val="25000"/>
            </a:schemeClr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Převody do ostatních státních fondů ČR v letech 2001 až 2025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</a:t>
            </a: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údaje za FS ČR v mil. Kč)</a:t>
            </a:r>
          </a:p>
        </c:rich>
      </c:tx>
      <c:layout>
        <c:manualLayout>
          <c:xMode val="edge"/>
          <c:yMode val="edge"/>
          <c:x val="0.26102744969378827"/>
          <c:y val="6.52016278864018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98890045091922E-2"/>
          <c:y val="0.16644113930203172"/>
          <c:w val="0.89683264097710991"/>
          <c:h val="0.7645466847090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'Tabulky - převody MR+fondů'!$E$30</c:f>
              <c:strCache>
                <c:ptCount val="1"/>
                <c:pt idx="0">
                  <c:v>Převody odvodů a penále za porušení rozpočtové kázně</c:v>
                </c:pt>
              </c:strCache>
            </c:strRef>
          </c:tx>
          <c:spPr>
            <a:gradFill flip="none" rotWithShape="1">
              <a:gsLst>
                <a:gs pos="0">
                  <a:srgbClr val="FF9999">
                    <a:lumMod val="96000"/>
                  </a:srgbClr>
                </a:gs>
                <a:gs pos="100000">
                  <a:srgbClr val="C83232"/>
                </a:gs>
              </a:gsLst>
              <a:path path="rect">
                <a:fillToRect t="100000" r="100000"/>
              </a:path>
              <a:tileRect l="-100000" b="-100000"/>
            </a:gra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f>'PŘEVODY celkem + graf'!$C$3:$AA$3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('Tabulky - převody MR+fondů'!$E$264,'Tabulky - převody MR+fondů'!$E$255,'Tabulky - převody MR+fondů'!$E$246,'Tabulky - převody MR+fondů'!$E$237,'Tabulky - převody MR+fondů'!$E$228,'Tabulky - převody MR+fondů'!$E$219,'Tabulky - převody MR+fondů'!$E$211,'Tabulky - převody MR+fondů'!$E$202,'Tabulky - převody MR+fondů'!$E$193,'Tabulky - převody MR+fondů'!$E$183,'Tabulky - převody MR+fondů'!$E$173,'Tabulky - převody MR+fondů'!$E$163,'Tabulky - převody MR+fondů'!$E$152,'Tabulky - převody MR+fondů'!$E$141,'Tabulky - převody MR+fondů'!$E$130,'Tabulky - převody MR+fondů'!$E$118,'Tabulky - převody MR+fondů'!$E$106,'Tabulky - převody MR+fondů'!$E$94,'Tabulky - převody MR+fondů'!$E$82,'Tabulky - převody MR+fondů'!$E$70,'Tabulky - převody MR+fondů'!$E$59,'Tabulky - převody MR+fondů'!$E$47,'Tabulky - převody MR+fondů'!$E$34,'Tabulky - převody MR+fondů'!$E$21,'Tabulky - převody MR+fondů'!$E$7)</c:f>
              <c:numCache>
                <c:formatCode>#\ ##0.0</c:formatCode>
                <c:ptCount val="25"/>
                <c:pt idx="0" formatCode="#,##0">
                  <c:v>0</c:v>
                </c:pt>
                <c:pt idx="1">
                  <c:v>1.1000000000000001</c:v>
                </c:pt>
                <c:pt idx="2">
                  <c:v>28.23</c:v>
                </c:pt>
                <c:pt idx="3">
                  <c:v>10.88</c:v>
                </c:pt>
                <c:pt idx="4">
                  <c:v>27.62</c:v>
                </c:pt>
                <c:pt idx="5">
                  <c:v>12.74</c:v>
                </c:pt>
                <c:pt idx="6">
                  <c:v>25.87</c:v>
                </c:pt>
                <c:pt idx="7">
                  <c:v>14.74</c:v>
                </c:pt>
                <c:pt idx="8">
                  <c:v>18.93</c:v>
                </c:pt>
                <c:pt idx="9">
                  <c:v>38.020000000000003</c:v>
                </c:pt>
                <c:pt idx="10">
                  <c:v>78.25</c:v>
                </c:pt>
                <c:pt idx="11">
                  <c:v>22.13</c:v>
                </c:pt>
                <c:pt idx="12">
                  <c:v>56.503404930000002</c:v>
                </c:pt>
                <c:pt idx="13" formatCode="#,##0">
                  <c:v>254.46120192999999</c:v>
                </c:pt>
                <c:pt idx="14" formatCode="#,##0">
                  <c:v>301.33999999999997</c:v>
                </c:pt>
                <c:pt idx="15" formatCode="#,##0">
                  <c:v>893.73</c:v>
                </c:pt>
                <c:pt idx="16" formatCode="#,##0">
                  <c:v>2104.09</c:v>
                </c:pt>
                <c:pt idx="17" formatCode="#,##0">
                  <c:v>3834.58071152</c:v>
                </c:pt>
                <c:pt idx="18" formatCode="#,##0">
                  <c:v>3139.1068608400001</c:v>
                </c:pt>
                <c:pt idx="19" formatCode="#\ ##0.000">
                  <c:v>3.6367455400000002</c:v>
                </c:pt>
                <c:pt idx="20">
                  <c:v>6.7057584100000005</c:v>
                </c:pt>
                <c:pt idx="21">
                  <c:v>2.3324229399999998</c:v>
                </c:pt>
                <c:pt idx="22">
                  <c:v>9.6022405000000006</c:v>
                </c:pt>
                <c:pt idx="23">
                  <c:v>6.4067935699999996</c:v>
                </c:pt>
                <c:pt idx="24">
                  <c:v>2.3607958600000001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3-4F3E-8722-53541793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209067552"/>
        <c:axId val="209064024"/>
      </c:barChart>
      <c:catAx>
        <c:axId val="2090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4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64024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7552"/>
        <c:crosses val="autoZero"/>
        <c:crossBetween val="between"/>
      </c:valAx>
      <c:spPr>
        <a:pattFill prst="dotDmnd">
          <a:fgClr>
            <a:srgbClr val="CCFFFF"/>
          </a:fgClr>
          <a:bgClr>
            <a:srgbClr val="CDF0FF"/>
          </a:bgClr>
        </a:pattFill>
        <a:ln w="12700">
          <a:solidFill>
            <a:schemeClr val="bg2">
              <a:lumMod val="25000"/>
            </a:schemeClr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Převody do Národního fondu ČR v letech 2001 až 2025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</a:t>
            </a: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údaje za FS ČR v mil. Kč)</a:t>
            </a:r>
          </a:p>
        </c:rich>
      </c:tx>
      <c:layout>
        <c:manualLayout>
          <c:xMode val="edge"/>
          <c:yMode val="edge"/>
          <c:x val="0.29574967191601048"/>
          <c:y val="6.07072458639299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98890045091922E-2"/>
          <c:y val="0.16644113930203172"/>
          <c:w val="0.89683264097710991"/>
          <c:h val="0.7645466847090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'Tabulky - převody MR+fondů'!$E$30</c:f>
              <c:strCache>
                <c:ptCount val="1"/>
                <c:pt idx="0">
                  <c:v>Převody odvodů a penále za porušení rozpočtové kázně</c:v>
                </c:pt>
              </c:strCache>
            </c:strRef>
          </c:tx>
          <c:spPr>
            <a:gradFill flip="none" rotWithShape="1">
              <a:gsLst>
                <a:gs pos="0">
                  <a:srgbClr val="FF9999">
                    <a:lumMod val="96000"/>
                  </a:srgbClr>
                </a:gs>
                <a:gs pos="100000">
                  <a:srgbClr val="C83232"/>
                </a:gs>
              </a:gsLst>
              <a:path path="rect">
                <a:fillToRect t="100000" r="100000"/>
              </a:path>
              <a:tileRect l="-100000" b="-100000"/>
            </a:gra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f>'PŘEVODY celkem + graf'!$C$3:$AA$3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('Tabulky - převody MR+fondů'!$E$265,'Tabulky - převody MR+fondů'!$E$256,'Tabulky - převody MR+fondů'!$E$247,'Tabulky - převody MR+fondů'!$E$238,'Tabulky - převody MR+fondů'!$E$229,'Tabulky - převody MR+fondů'!$E$220,'Tabulky - převody MR+fondů'!$E$212,'Tabulky - převody MR+fondů'!$E$203,'Tabulky - převody MR+fondů'!$E$194,'Tabulky - převody MR+fondů'!$E$184,'Tabulky - převody MR+fondů'!$E$174,'Tabulky - převody MR+fondů'!$E$164,'Tabulky - převody MR+fondů'!$E$153,'Tabulky - převody MR+fondů'!$E$142,'Tabulky - převody MR+fondů'!$E$131,'Tabulky - převody MR+fondů'!$E$119,'Tabulky - převody MR+fondů'!$E$107,'Tabulky - převody MR+fondů'!$E$95,'Tabulky - převody MR+fondů'!$E$83,'Tabulky - převody MR+fondů'!$E$71,'Tabulky - převody MR+fondů'!$E$60,'Tabulky - převody MR+fondů'!$E$48,'Tabulky - převody MR+fondů'!$E$35,'Tabulky - převody MR+fondů'!$E$22,'Tabulky - převody MR+fondů'!$E$8)</c:f>
              <c:numCache>
                <c:formatCode>#\ ##0.0</c:formatCode>
                <c:ptCount val="25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3.64</c:v>
                </c:pt>
                <c:pt idx="4">
                  <c:v>2.08</c:v>
                </c:pt>
                <c:pt idx="5">
                  <c:v>1.63</c:v>
                </c:pt>
                <c:pt idx="6">
                  <c:v>3.4</c:v>
                </c:pt>
                <c:pt idx="7">
                  <c:v>15.75</c:v>
                </c:pt>
                <c:pt idx="8">
                  <c:v>21.21</c:v>
                </c:pt>
                <c:pt idx="9">
                  <c:v>21.42</c:v>
                </c:pt>
                <c:pt idx="10">
                  <c:v>102.59</c:v>
                </c:pt>
                <c:pt idx="11">
                  <c:v>66.86</c:v>
                </c:pt>
                <c:pt idx="12">
                  <c:v>141.9165701</c:v>
                </c:pt>
                <c:pt idx="13" formatCode="#,##0">
                  <c:v>191.66908022000001</c:v>
                </c:pt>
                <c:pt idx="14" formatCode="#,##0">
                  <c:v>293.38</c:v>
                </c:pt>
                <c:pt idx="15" formatCode="#,##0">
                  <c:v>508.92099999999999</c:v>
                </c:pt>
                <c:pt idx="16" formatCode="#,##0">
                  <c:v>287.01</c:v>
                </c:pt>
                <c:pt idx="17" formatCode="#,##0">
                  <c:v>236.17171669000001</c:v>
                </c:pt>
                <c:pt idx="18" formatCode="#,##0">
                  <c:v>177.33132882999999</c:v>
                </c:pt>
                <c:pt idx="19" formatCode="#,##0">
                  <c:v>233.74890872</c:v>
                </c:pt>
                <c:pt idx="20" formatCode="#,##0">
                  <c:v>199.62986147999999</c:v>
                </c:pt>
                <c:pt idx="21" formatCode="#,##0">
                  <c:v>107.24559044999999</c:v>
                </c:pt>
                <c:pt idx="22" formatCode="#,##0">
                  <c:v>117.61980826</c:v>
                </c:pt>
                <c:pt idx="23" formatCode="#,##0">
                  <c:v>164.22600005999999</c:v>
                </c:pt>
                <c:pt idx="24" formatCode="#,##0">
                  <c:v>136.59132174999999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A-4267-ABB2-D96CB9C8C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209067944"/>
        <c:axId val="209064808"/>
      </c:barChart>
      <c:catAx>
        <c:axId val="209067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4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64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7944"/>
        <c:crosses val="autoZero"/>
        <c:crossBetween val="between"/>
      </c:valAx>
      <c:spPr>
        <a:pattFill prst="dotDmnd">
          <a:fgClr>
            <a:srgbClr val="CCFFFF"/>
          </a:fgClr>
          <a:bgClr>
            <a:srgbClr val="CDF0FF"/>
          </a:bgClr>
        </a:pattFill>
        <a:ln w="12700">
          <a:solidFill>
            <a:schemeClr val="bg2">
              <a:lumMod val="25000"/>
            </a:schemeClr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Převody do Rezervního fondu ČR v letech 2016 a 2025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(údaje za FS ČR v mil. Kč)</a:t>
            </a:r>
          </a:p>
        </c:rich>
      </c:tx>
      <c:layout>
        <c:manualLayout>
          <c:xMode val="edge"/>
          <c:yMode val="edge"/>
          <c:x val="0.27183627617426415"/>
          <c:y val="8.85234412213171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98890045091922E-2"/>
          <c:y val="0.20234867918603697"/>
          <c:w val="0.89683264097710991"/>
          <c:h val="0.728639057348366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'Tabulky - převody MR+fondů'!$E$113:$E$114</c:f>
              <c:strCache>
                <c:ptCount val="2"/>
                <c:pt idx="1">
                  <c:v>Převody odvodů a penále za porušení rozpočtové kázně</c:v>
                </c:pt>
              </c:strCache>
            </c:strRef>
          </c:tx>
          <c:spPr>
            <a:gradFill flip="none" rotWithShape="1">
              <a:gsLst>
                <a:gs pos="0">
                  <a:srgbClr val="FF9999">
                    <a:lumMod val="96000"/>
                  </a:srgbClr>
                </a:gs>
                <a:gs pos="100000">
                  <a:srgbClr val="C83232"/>
                </a:gs>
              </a:gsLst>
              <a:path path="rect">
                <a:fillToRect t="100000" r="100000"/>
              </a:path>
              <a:tileRect l="-100000" b="-100000"/>
            </a:gra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f>'PŘEVODY celkem + graf'!$R$3:$AA$3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('Tabulky - převody MR+fondů'!$E$120,'Tabulky - převody MR+fondů'!$E$108,'Tabulky - převody MR+fondů'!$E$96,'Tabulky - převody MR+fondů'!$E$84,'Tabulky - převody MR+fondů'!$E$72,'Tabulky - převody MR+fondů'!$E$61,'Tabulky - převody MR+fondů'!$E$49,'Tabulky - převody MR+fondů'!$E$36,'Tabulky - převody MR+fondů'!$E$23,'Tabulky - převody MR+fondů'!$E$9)</c:f>
              <c:numCache>
                <c:formatCode>#\ ##0.0</c:formatCode>
                <c:ptCount val="10"/>
                <c:pt idx="0" formatCode="#,##0.00">
                  <c:v>0.02</c:v>
                </c:pt>
                <c:pt idx="1">
                  <c:v>7.56</c:v>
                </c:pt>
                <c:pt idx="2" formatCode="#,##0.00">
                  <c:v>2.7338999999999999E-2</c:v>
                </c:pt>
                <c:pt idx="3">
                  <c:v>3.15862431</c:v>
                </c:pt>
                <c:pt idx="4" formatCode="#\ ##0.000">
                  <c:v>2.0494780000000001</c:v>
                </c:pt>
                <c:pt idx="5">
                  <c:v>6.8879859999999997</c:v>
                </c:pt>
                <c:pt idx="6">
                  <c:v>0.17743900000000001</c:v>
                </c:pt>
                <c:pt idx="7">
                  <c:v>5.4753999999999997E-2</c:v>
                </c:pt>
                <c:pt idx="8">
                  <c:v>2.4162949999999999</c:v>
                </c:pt>
                <c:pt idx="9">
                  <c:v>2.803477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F-404D-978F-0099E8533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209068728"/>
        <c:axId val="209066376"/>
      </c:barChart>
      <c:catAx>
        <c:axId val="209068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66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8728"/>
        <c:crosses val="autoZero"/>
        <c:crossBetween val="between"/>
      </c:valAx>
      <c:spPr>
        <a:pattFill prst="dotDmnd">
          <a:fgClr>
            <a:srgbClr val="CCFFFF"/>
          </a:fgClr>
          <a:bgClr>
            <a:srgbClr val="CDF0FF"/>
          </a:bgClr>
        </a:pattFill>
        <a:ln w="12700">
          <a:solidFill>
            <a:schemeClr val="bg2">
              <a:lumMod val="25000"/>
            </a:schemeClr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Převody do Státního fondu dopravní infrastruktury ČR v letech 2010 až 2024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</a:t>
            </a:r>
            <a:r>
              <a:rPr lang="cs-CZ" sz="14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údaje za FS ČR v mil. Kč)</a:t>
            </a:r>
          </a:p>
        </c:rich>
      </c:tx>
      <c:layout>
        <c:manualLayout>
          <c:xMode val="edge"/>
          <c:yMode val="edge"/>
          <c:x val="0.20824967191601051"/>
          <c:y val="5.8460054852693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98890045091922E-2"/>
          <c:y val="0.16644113930203172"/>
          <c:w val="0.89683264097710991"/>
          <c:h val="0.7645466847090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'Tabulky - převody MR+fondů'!$C$43</c:f>
              <c:strCache>
                <c:ptCount val="1"/>
                <c:pt idx="0">
                  <c:v>Převody 
výnosů daní a odvodů</c:v>
                </c:pt>
              </c:strCache>
            </c:strRef>
          </c:tx>
          <c:spPr>
            <a:gradFill flip="none" rotWithShape="1">
              <a:gsLst>
                <a:gs pos="0">
                  <a:srgbClr val="FF9999">
                    <a:lumMod val="96000"/>
                  </a:srgbClr>
                </a:gs>
                <a:gs pos="100000">
                  <a:srgbClr val="C83232"/>
                </a:gs>
              </a:gsLst>
              <a:path path="rect">
                <a:fillToRect t="100000" r="100000"/>
              </a:path>
              <a:tileRect l="-100000" b="-100000"/>
            </a:gra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'PŘEVODY celkem + graf'!$L$3:$AA$3</c15:sqref>
                  </c15:fullRef>
                </c:ext>
              </c:extLst>
              <c:f>'PŘEVODY celkem + graf'!$L$3:$Z$3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('Tabulky - převody MR+fondů'!$C$185,'Tabulky - převody MR+fondů'!$C$175,'Tabulky - převody MR+fondů'!$C$165,'Tabulky - převody MR+fondů'!$C$154,'Tabulky - převody MR+fondů'!$C$143,'Tabulky - převody MR+fondů'!$C$132,'Tabulky - převody MR+fondů'!$C$121,'Tabulky - převody MR+fondů'!$C$109,'Tabulky - převody MR+fondů'!$C$97,'Tabulky - převody MR+fondů'!$C$85,'Tabulky - převody MR+fondů'!$C$73,'Tabulky - převody MR+fondů'!$C$62,'Tabulky - převody MR+fondů'!$C$50,'Tabulky - převody MR+fondů'!$C$37,'Tabulky - převody MR+fondů'!$C$24,'Tabulky - převody MR+fondů'!$C$10)</c15:sqref>
                  </c15:fullRef>
                </c:ext>
              </c:extLst>
              <c:f>('Tabulky - převody MR+fondů'!$C$185,'Tabulky - převody MR+fondů'!$C$175,'Tabulky - převody MR+fondů'!$C$165,'Tabulky - převody MR+fondů'!$C$154,'Tabulky - převody MR+fondů'!$C$143,'Tabulky - převody MR+fondů'!$C$132,'Tabulky - převody MR+fondů'!$C$121,'Tabulky - převody MR+fondů'!$C$109,'Tabulky - převody MR+fondů'!$C$97,'Tabulky - převody MR+fondů'!$C$85,'Tabulky - převody MR+fondů'!$C$73,'Tabulky - převody MR+fondů'!$C$62,'Tabulky - převody MR+fondů'!$C$50,'Tabulky - převody MR+fondů'!$C$37,'Tabulky - převody MR+fondů'!$C$24)</c:f>
              <c:numCache>
                <c:formatCode>#,##0</c:formatCode>
                <c:ptCount val="15"/>
                <c:pt idx="0">
                  <c:v>4702.3599999999997</c:v>
                </c:pt>
                <c:pt idx="1">
                  <c:v>5074.09</c:v>
                </c:pt>
                <c:pt idx="2">
                  <c:v>5248.53</c:v>
                </c:pt>
                <c:pt idx="3">
                  <c:v>5364.9260399499999</c:v>
                </c:pt>
                <c:pt idx="4">
                  <c:v>5775.0162123800001</c:v>
                </c:pt>
                <c:pt idx="5">
                  <c:v>5800.74</c:v>
                </c:pt>
                <c:pt idx="6">
                  <c:v>6055.3618036199996</c:v>
                </c:pt>
                <c:pt idx="7">
                  <c:v>6115.39</c:v>
                </c:pt>
                <c:pt idx="8">
                  <c:v>6138.7630267900004</c:v>
                </c:pt>
                <c:pt idx="9">
                  <c:v>6633.6194385299996</c:v>
                </c:pt>
                <c:pt idx="10">
                  <c:v>5861.95235538</c:v>
                </c:pt>
                <c:pt idx="11">
                  <c:v>5556.4802984099997</c:v>
                </c:pt>
                <c:pt idx="12">
                  <c:v>1963.3281773900001</c:v>
                </c:pt>
                <c:pt idx="13">
                  <c:v>764.16369440999995</c:v>
                </c:pt>
                <c:pt idx="14">
                  <c:v>94.754817990000006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A-48E4-B189-97C044D8D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209062848"/>
        <c:axId val="209065200"/>
      </c:barChart>
      <c:catAx>
        <c:axId val="20906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65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2848"/>
        <c:crosses val="autoZero"/>
        <c:crossBetween val="between"/>
      </c:valAx>
      <c:spPr>
        <a:pattFill prst="dotDmnd">
          <a:fgClr>
            <a:srgbClr val="CCFFFF"/>
          </a:fgClr>
          <a:bgClr>
            <a:srgbClr val="CDF0FF"/>
          </a:bgClr>
        </a:pattFill>
        <a:ln w="12700">
          <a:solidFill>
            <a:schemeClr val="bg2">
              <a:lumMod val="25000"/>
            </a:schemeClr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Převody na Ministerstvo pro místní rozvoj ČR v letech 2022 - 2025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sng" strike="noStrike" baseline="0">
                <a:solidFill>
                  <a:srgbClr val="000000"/>
                </a:solidFill>
                <a:latin typeface="Calibri"/>
                <a:cs typeface="Calibri"/>
              </a:rPr>
              <a:t>(údaje za FS ČR v mil. Kč)</a:t>
            </a:r>
          </a:p>
        </c:rich>
      </c:tx>
      <c:layout>
        <c:manualLayout>
          <c:xMode val="edge"/>
          <c:yMode val="edge"/>
          <c:x val="0.2060264737513362"/>
          <c:y val="8.64070324542765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98890045091922E-2"/>
          <c:y val="0.20234867918603697"/>
          <c:w val="0.89683264097710991"/>
          <c:h val="0.728639057348366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'Tabulky - převody MR+fondů'!$E$30</c:f>
              <c:strCache>
                <c:ptCount val="1"/>
                <c:pt idx="0">
                  <c:v>Převody odvodů a penále za porušení rozpočtové kázně</c:v>
                </c:pt>
              </c:strCache>
            </c:strRef>
          </c:tx>
          <c:spPr>
            <a:gradFill flip="none" rotWithShape="1">
              <a:gsLst>
                <a:gs pos="0">
                  <a:srgbClr val="FF9999">
                    <a:lumMod val="96000"/>
                  </a:srgbClr>
                </a:gs>
                <a:gs pos="100000">
                  <a:srgbClr val="C83232"/>
                </a:gs>
              </a:gsLst>
              <a:path path="rect">
                <a:fillToRect t="100000" r="100000"/>
              </a:path>
              <a:tileRect l="-100000" b="-100000"/>
            </a:gra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f>'PŘEVODY celkem + graf'!$X$3:$AA$3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('Tabulky - převody MR+fondů'!$E$51,'Tabulky - převody MR+fondů'!$E$38,'Tabulky - převody MR+fondů'!$E$25,'Tabulky - převody MR+fondů'!$E$11)</c:f>
              <c:numCache>
                <c:formatCode>#,##0</c:formatCode>
                <c:ptCount val="4"/>
                <c:pt idx="0">
                  <c:v>159.06260929999999</c:v>
                </c:pt>
                <c:pt idx="1">
                  <c:v>332.25432038999998</c:v>
                </c:pt>
                <c:pt idx="2" formatCode="#\ ##0.0">
                  <c:v>11.773926879999999</c:v>
                </c:pt>
                <c:pt idx="3" formatCode="#\ ##0.0">
                  <c:v>9.71668077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8-475A-B59F-ED9236B7B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09068728"/>
        <c:axId val="209066376"/>
      </c:barChart>
      <c:catAx>
        <c:axId val="209068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66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09068728"/>
        <c:crosses val="autoZero"/>
        <c:crossBetween val="between"/>
      </c:valAx>
      <c:spPr>
        <a:pattFill prst="dotDmnd">
          <a:fgClr>
            <a:srgbClr val="CCFFFF"/>
          </a:fgClr>
          <a:bgClr>
            <a:srgbClr val="CDF0FF"/>
          </a:bgClr>
        </a:pattFill>
        <a:ln w="12700">
          <a:solidFill>
            <a:schemeClr val="bg2">
              <a:lumMod val="25000"/>
            </a:schemeClr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theme="2" tint="-9.9978637043366805E-2"/>
  </sheetPr>
  <sheetViews>
    <sheetView zoomScale="9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</oddHeader>
    <oddFooter>&amp;LDatum tisku: &amp;D&amp;RZpracoval: odd. daňových analýz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theme="2" tint="-9.9978637043366805E-2"/>
  </sheetPr>
  <sheetViews>
    <sheetView zoomScale="9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&amp;LGenerální finanční ředitelství</oddHeader>
    <oddFooter>&amp;LDatum tisku: &amp;D&amp;RZpracoval: odd. daňových analýz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theme="2" tint="-9.9978637043366805E-2"/>
  </sheetPr>
  <sheetViews>
    <sheetView zoomScale="9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</oddHeader>
    <oddFooter>&amp;LDatum tisku: &amp;D&amp;RZpracoval: odd. daňových analýz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theme="2" tint="-9.9978637043366805E-2"/>
  </sheetPr>
  <sheetViews>
    <sheetView zoomScale="9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</oddHeader>
    <oddFooter>&amp;LDatum tisku: &amp;D&amp;RZpracoval: odd. daňových analýz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theme="2" tint="-9.9978637043366805E-2"/>
  </sheetPr>
  <sheetViews>
    <sheetView zoomScale="9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</oddHeader>
    <oddFooter>&amp;LDatum tisku: &amp;D&amp;RZpracoval: odd. daňových analýz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theme="2" tint="-9.9978637043366805E-2"/>
  </sheetPr>
  <sheetViews>
    <sheetView zoomScale="9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</oddHeader>
    <oddFooter>&amp;LDatum tisku: &amp;D&amp;RZpracoval: odd. daňových analýz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theme="2" tint="-9.9978637043366805E-2"/>
  </sheetPr>
  <sheetViews>
    <sheetView zoomScale="80" workbookViewId="0"/>
  </sheetViews>
  <pageMargins left="0.7" right="0.7" top="0.78740157499999996" bottom="0.78740157499999996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theme="2" tint="-9.9978637043366805E-2"/>
  </sheetPr>
  <sheetViews>
    <sheetView zoomScale="9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</oddHeader>
    <oddFooter>&amp;LDatum tisku: &amp;D&amp;RZpracoval: odd. daňových analýz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C909A4-B79F-4328-957A-887E3401CF23}">
  <sheetPr>
    <tabColor theme="2" tint="-9.9978637043366805E-2"/>
  </sheetPr>
  <sheetViews>
    <sheetView zoomScale="80" workbookViewId="0"/>
  </sheetViews>
  <pageMargins left="0.7" right="0.7" top="0.78740157499999996" bottom="0.78740157499999996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C90671-A387-4261-8551-4BBD44C25182}">
  <sheetPr>
    <tabColor theme="2" tint="-9.9978637043366805E-2"/>
  </sheetPr>
  <sheetViews>
    <sheetView zoomScale="8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59582</xdr:colOff>
      <xdr:row>6</xdr:row>
      <xdr:rowOff>17040</xdr:rowOff>
    </xdr:from>
    <xdr:to>
      <xdr:col>27</xdr:col>
      <xdr:colOff>85298</xdr:colOff>
      <xdr:row>37</xdr:row>
      <xdr:rowOff>32280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8844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D453388-C002-29B9-584B-119B50E4003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112250" cy="5619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12250" cy="5619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12250" cy="5619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12250" cy="5619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12250" cy="5619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12250" cy="5619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8844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12250" cy="5619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8844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B6699CF-DE27-ED07-D115-6A3738BDB6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AA7"/>
  <sheetViews>
    <sheetView tabSelected="1" topLeftCell="B1" zoomScale="67" zoomScaleNormal="67" workbookViewId="0">
      <selection activeCell="B2" sqref="B2:AA2"/>
    </sheetView>
  </sheetViews>
  <sheetFormatPr defaultRowHeight="15.75" x14ac:dyDescent="0.25"/>
  <cols>
    <col min="1" max="1" width="3" style="62" customWidth="1"/>
    <col min="2" max="2" width="24.28515625" style="62" customWidth="1"/>
    <col min="3" max="27" width="14.7109375" style="62" customWidth="1"/>
    <col min="28" max="16384" width="9.140625" style="62"/>
  </cols>
  <sheetData>
    <row r="2" spans="2:27" s="61" customFormat="1" ht="32.25" customHeight="1" thickBot="1" x14ac:dyDescent="0.3">
      <c r="B2" s="138" t="s">
        <v>46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2:27" s="61" customFormat="1" ht="20.25" thickTop="1" thickBot="1" x14ac:dyDescent="0.35">
      <c r="B3" s="106" t="s">
        <v>35</v>
      </c>
      <c r="C3" s="107">
        <v>2001</v>
      </c>
      <c r="D3" s="107">
        <v>2002</v>
      </c>
      <c r="E3" s="107">
        <v>2003</v>
      </c>
      <c r="F3" s="108">
        <v>2004</v>
      </c>
      <c r="G3" s="108">
        <v>2005</v>
      </c>
      <c r="H3" s="108">
        <v>2006</v>
      </c>
      <c r="I3" s="108">
        <v>2007</v>
      </c>
      <c r="J3" s="108">
        <v>2008</v>
      </c>
      <c r="K3" s="108">
        <v>2009</v>
      </c>
      <c r="L3" s="108">
        <v>2010</v>
      </c>
      <c r="M3" s="108">
        <v>2011</v>
      </c>
      <c r="N3" s="108">
        <v>2012</v>
      </c>
      <c r="O3" s="109">
        <v>2013</v>
      </c>
      <c r="P3" s="109">
        <v>2014</v>
      </c>
      <c r="Q3" s="109">
        <v>2015</v>
      </c>
      <c r="R3" s="109">
        <v>2016</v>
      </c>
      <c r="S3" s="109">
        <v>2017</v>
      </c>
      <c r="T3" s="110">
        <v>2018</v>
      </c>
      <c r="U3" s="111">
        <v>2019</v>
      </c>
      <c r="V3" s="111">
        <v>2020</v>
      </c>
      <c r="W3" s="111">
        <v>2021</v>
      </c>
      <c r="X3" s="111">
        <v>2022</v>
      </c>
      <c r="Y3" s="132">
        <v>2023</v>
      </c>
      <c r="Z3" s="112">
        <v>2024</v>
      </c>
      <c r="AA3" s="112">
        <v>2025</v>
      </c>
    </row>
    <row r="4" spans="2:27" s="61" customFormat="1" ht="19.5" thickBot="1" x14ac:dyDescent="0.35">
      <c r="B4" s="97" t="s">
        <v>13</v>
      </c>
      <c r="C4" s="91">
        <v>77.599999999999994</v>
      </c>
      <c r="D4" s="91">
        <v>97.6</v>
      </c>
      <c r="E4" s="91">
        <v>105</v>
      </c>
      <c r="F4" s="92">
        <v>114.7</v>
      </c>
      <c r="G4" s="92">
        <v>153.80000000000001</v>
      </c>
      <c r="H4" s="92">
        <v>155.5</v>
      </c>
      <c r="I4" s="92">
        <v>168</v>
      </c>
      <c r="J4" s="92">
        <v>187</v>
      </c>
      <c r="K4" s="92">
        <v>162</v>
      </c>
      <c r="L4" s="92">
        <v>175.5</v>
      </c>
      <c r="M4" s="92">
        <v>174.5</v>
      </c>
      <c r="N4" s="92">
        <v>180.5</v>
      </c>
      <c r="O4" s="93">
        <v>198.1</v>
      </c>
      <c r="P4" s="93">
        <v>210.38371375233999</v>
      </c>
      <c r="Q4" s="93">
        <v>216.7</v>
      </c>
      <c r="R4" s="93">
        <v>239.8</v>
      </c>
      <c r="S4" s="93">
        <v>261</v>
      </c>
      <c r="T4" s="94">
        <v>286.10000000000002</v>
      </c>
      <c r="U4" s="95">
        <v>309.89999999999998</v>
      </c>
      <c r="V4" s="95">
        <v>289.10000000000002</v>
      </c>
      <c r="W4" s="95">
        <v>322.60000000000002</v>
      </c>
      <c r="X4" s="95">
        <v>366.6</v>
      </c>
      <c r="Y4" s="95">
        <v>441.5</v>
      </c>
      <c r="Z4" s="96">
        <v>427.9</v>
      </c>
      <c r="AA4" s="96">
        <v>449</v>
      </c>
    </row>
    <row r="5" spans="2:27" ht="16.5" thickTop="1" x14ac:dyDescent="0.25"/>
    <row r="6" spans="2:27" x14ac:dyDescent="0.25">
      <c r="S6" s="113"/>
      <c r="T6" s="115"/>
      <c r="U6" s="115"/>
      <c r="V6" s="115"/>
      <c r="W6" s="114"/>
      <c r="X6" s="114"/>
    </row>
    <row r="7" spans="2:27" x14ac:dyDescent="0.25">
      <c r="S7" s="114"/>
      <c r="T7" s="114"/>
      <c r="U7" s="114"/>
      <c r="V7" s="114"/>
      <c r="W7" s="114"/>
      <c r="X7" s="114"/>
    </row>
  </sheetData>
  <mergeCells count="1">
    <mergeCell ref="B2:AA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B2:J267"/>
  <sheetViews>
    <sheetView showGridLines="0" zoomScale="90" zoomScaleNormal="90" workbookViewId="0">
      <selection activeCell="B3" sqref="B3"/>
    </sheetView>
  </sheetViews>
  <sheetFormatPr defaultColWidth="9.140625" defaultRowHeight="15" x14ac:dyDescent="0.25"/>
  <cols>
    <col min="1" max="1" width="9.140625" style="1"/>
    <col min="2" max="2" width="32.85546875" style="10" customWidth="1"/>
    <col min="3" max="5" width="20.7109375" style="1" customWidth="1"/>
    <col min="6" max="6" width="20.7109375" style="9" customWidth="1"/>
    <col min="7" max="7" width="8.7109375" style="1" customWidth="1"/>
    <col min="8" max="8" width="11.85546875" style="1" customWidth="1"/>
    <col min="9" max="9" width="9.140625" style="1"/>
    <col min="10" max="10" width="14.42578125" style="1" customWidth="1"/>
    <col min="11" max="16384" width="9.140625" style="1"/>
  </cols>
  <sheetData>
    <row r="2" spans="2:9" ht="16.5" thickBot="1" x14ac:dyDescent="0.3">
      <c r="B2" s="140" t="s">
        <v>45</v>
      </c>
      <c r="C2" s="141"/>
      <c r="D2" s="141"/>
      <c r="E2" s="141"/>
      <c r="F2" s="141"/>
    </row>
    <row r="3" spans="2:9" ht="46.5" thickTop="1" thickBot="1" x14ac:dyDescent="0.3">
      <c r="B3" s="63" t="s">
        <v>0</v>
      </c>
      <c r="C3" s="64" t="s">
        <v>38</v>
      </c>
      <c r="D3" s="65" t="s">
        <v>32</v>
      </c>
      <c r="E3" s="65" t="s">
        <v>34</v>
      </c>
      <c r="F3" s="66" t="s">
        <v>2</v>
      </c>
    </row>
    <row r="4" spans="2:9" ht="15.75" thickTop="1" x14ac:dyDescent="0.25">
      <c r="B4" s="17" t="s">
        <v>5</v>
      </c>
      <c r="C4" s="13">
        <v>331710.01022698981</v>
      </c>
      <c r="D4" s="2">
        <v>1.32851E-3</v>
      </c>
      <c r="E4" s="3"/>
      <c r="F4" s="67">
        <f t="shared" ref="F4:F11" si="0">SUM(C4:E4)</f>
        <v>331710.0115554998</v>
      </c>
    </row>
    <row r="5" spans="2:9" x14ac:dyDescent="0.25">
      <c r="B5" s="18" t="s">
        <v>6</v>
      </c>
      <c r="C5" s="14">
        <v>117114.32218369</v>
      </c>
      <c r="D5" s="6"/>
      <c r="E5" s="5"/>
      <c r="F5" s="68">
        <f t="shared" si="0"/>
        <v>117114.32218369</v>
      </c>
    </row>
    <row r="6" spans="2:9" x14ac:dyDescent="0.25">
      <c r="B6" s="18" t="s">
        <v>3</v>
      </c>
      <c r="C6" s="15"/>
      <c r="D6" s="6">
        <v>1.32851E-3</v>
      </c>
      <c r="E6" s="153">
        <v>9.8685674799999994</v>
      </c>
      <c r="F6" s="69">
        <f t="shared" si="0"/>
        <v>9.8698959899999998</v>
      </c>
    </row>
    <row r="7" spans="2:9" x14ac:dyDescent="0.25">
      <c r="B7" s="18" t="s">
        <v>7</v>
      </c>
      <c r="C7" s="15"/>
      <c r="D7" s="5"/>
      <c r="E7" s="153">
        <v>2.3607958600000001</v>
      </c>
      <c r="F7" s="69">
        <f t="shared" si="0"/>
        <v>2.3607958600000001</v>
      </c>
    </row>
    <row r="8" spans="2:9" x14ac:dyDescent="0.25">
      <c r="B8" s="18" t="s">
        <v>4</v>
      </c>
      <c r="C8" s="15"/>
      <c r="D8" s="5"/>
      <c r="E8" s="4">
        <v>136.59132174999999</v>
      </c>
      <c r="F8" s="68">
        <f t="shared" si="0"/>
        <v>136.59132174999999</v>
      </c>
    </row>
    <row r="9" spans="2:9" x14ac:dyDescent="0.25">
      <c r="B9" s="18" t="s">
        <v>12</v>
      </c>
      <c r="C9" s="15"/>
      <c r="D9" s="5"/>
      <c r="E9" s="153">
        <v>2.803477</v>
      </c>
      <c r="F9" s="69">
        <f t="shared" si="0"/>
        <v>2.803477</v>
      </c>
    </row>
    <row r="10" spans="2:9" x14ac:dyDescent="0.25">
      <c r="B10" s="18" t="s">
        <v>10</v>
      </c>
      <c r="C10" s="14"/>
      <c r="D10" s="5"/>
      <c r="E10" s="156"/>
      <c r="F10" s="69"/>
    </row>
    <row r="11" spans="2:9" x14ac:dyDescent="0.25">
      <c r="B11" s="98" t="s">
        <v>36</v>
      </c>
      <c r="C11" s="99"/>
      <c r="D11" s="100"/>
      <c r="E11" s="158">
        <v>9.71668077</v>
      </c>
      <c r="F11" s="136">
        <f t="shared" si="0"/>
        <v>9.71668077</v>
      </c>
    </row>
    <row r="12" spans="2:9" ht="15.75" thickBot="1" x14ac:dyDescent="0.3">
      <c r="B12" s="102" t="s">
        <v>37</v>
      </c>
      <c r="C12" s="103"/>
      <c r="D12" s="104"/>
      <c r="E12" s="159"/>
      <c r="F12" s="105"/>
    </row>
    <row r="13" spans="2:9" ht="15.75" thickBot="1" x14ac:dyDescent="0.3">
      <c r="B13" s="82" t="s">
        <v>2</v>
      </c>
      <c r="C13" s="83">
        <f>SUM(C4:C12)</f>
        <v>448824.33241067978</v>
      </c>
      <c r="D13" s="84">
        <f>SUM(D4:D12)</f>
        <v>2.65702E-3</v>
      </c>
      <c r="E13" s="135">
        <f>SUM(E4:E12)</f>
        <v>161.34084285999998</v>
      </c>
      <c r="F13" s="85">
        <f>SUM(F4:F12)</f>
        <v>448985.67591055977</v>
      </c>
      <c r="I13" s="137"/>
    </row>
    <row r="14" spans="2:9" ht="15.75" thickTop="1" x14ac:dyDescent="0.25"/>
    <row r="16" spans="2:9" ht="30.75" customHeight="1" thickBot="1" x14ac:dyDescent="0.3">
      <c r="B16" s="140" t="s">
        <v>44</v>
      </c>
      <c r="C16" s="141"/>
      <c r="D16" s="141"/>
      <c r="E16" s="141"/>
      <c r="F16" s="141"/>
    </row>
    <row r="17" spans="2:10" ht="46.5" thickTop="1" thickBot="1" x14ac:dyDescent="0.3">
      <c r="B17" s="63" t="s">
        <v>0</v>
      </c>
      <c r="C17" s="64" t="s">
        <v>38</v>
      </c>
      <c r="D17" s="65" t="s">
        <v>32</v>
      </c>
      <c r="E17" s="65" t="s">
        <v>34</v>
      </c>
      <c r="F17" s="66" t="s">
        <v>2</v>
      </c>
    </row>
    <row r="18" spans="2:10" ht="15.75" thickTop="1" x14ac:dyDescent="0.25">
      <c r="B18" s="17" t="s">
        <v>5</v>
      </c>
      <c r="C18" s="13">
        <v>316424.55000956007</v>
      </c>
      <c r="D18" s="2">
        <v>0.11058816</v>
      </c>
      <c r="E18" s="3"/>
      <c r="F18" s="67">
        <f t="shared" ref="F18:F25" si="1">SUM(C18:E18)</f>
        <v>316424.66059772007</v>
      </c>
      <c r="H18" s="133"/>
      <c r="I18" s="133"/>
      <c r="J18" s="134"/>
    </row>
    <row r="19" spans="2:10" x14ac:dyDescent="0.25">
      <c r="B19" s="18" t="s">
        <v>6</v>
      </c>
      <c r="C19" s="14">
        <v>111159.43372429001</v>
      </c>
      <c r="D19" s="6"/>
      <c r="E19" s="5"/>
      <c r="F19" s="68">
        <f t="shared" si="1"/>
        <v>111159.43372429001</v>
      </c>
    </row>
    <row r="20" spans="2:10" x14ac:dyDescent="0.25">
      <c r="B20" s="18" t="s">
        <v>3</v>
      </c>
      <c r="C20" s="15"/>
      <c r="D20" s="6">
        <v>0.11074803</v>
      </c>
      <c r="E20" s="153">
        <v>3.2726941900000002</v>
      </c>
      <c r="F20" s="69">
        <f t="shared" si="1"/>
        <v>3.3834422200000001</v>
      </c>
    </row>
    <row r="21" spans="2:10" x14ac:dyDescent="0.25">
      <c r="B21" s="18" t="s">
        <v>7</v>
      </c>
      <c r="C21" s="15"/>
      <c r="D21" s="5"/>
      <c r="E21" s="153">
        <v>6.4067935699999996</v>
      </c>
      <c r="F21" s="69">
        <f t="shared" si="1"/>
        <v>6.4067935699999996</v>
      </c>
    </row>
    <row r="22" spans="2:10" x14ac:dyDescent="0.25">
      <c r="B22" s="18" t="s">
        <v>4</v>
      </c>
      <c r="C22" s="15"/>
      <c r="D22" s="5"/>
      <c r="E22" s="4">
        <v>164.22600005999999</v>
      </c>
      <c r="F22" s="68">
        <f t="shared" si="1"/>
        <v>164.22600005999999</v>
      </c>
    </row>
    <row r="23" spans="2:10" x14ac:dyDescent="0.25">
      <c r="B23" s="18" t="s">
        <v>12</v>
      </c>
      <c r="C23" s="15"/>
      <c r="D23" s="5"/>
      <c r="E23" s="153">
        <v>2.4162949999999999</v>
      </c>
      <c r="F23" s="69">
        <f t="shared" si="1"/>
        <v>2.4162949999999999</v>
      </c>
    </row>
    <row r="24" spans="2:10" x14ac:dyDescent="0.25">
      <c r="B24" s="18" t="s">
        <v>10</v>
      </c>
      <c r="C24" s="14">
        <v>94.754817990000006</v>
      </c>
      <c r="D24" s="5"/>
      <c r="E24" s="156"/>
      <c r="F24" s="68">
        <f t="shared" si="1"/>
        <v>94.754817990000006</v>
      </c>
    </row>
    <row r="25" spans="2:10" x14ac:dyDescent="0.25">
      <c r="B25" s="98" t="s">
        <v>36</v>
      </c>
      <c r="C25" s="99"/>
      <c r="D25" s="100"/>
      <c r="E25" s="158">
        <v>11.773926879999999</v>
      </c>
      <c r="F25" s="136">
        <f t="shared" si="1"/>
        <v>11.773926879999999</v>
      </c>
    </row>
    <row r="26" spans="2:10" ht="15.75" thickBot="1" x14ac:dyDescent="0.3">
      <c r="B26" s="102" t="s">
        <v>37</v>
      </c>
      <c r="C26" s="103"/>
      <c r="D26" s="104"/>
      <c r="E26" s="159"/>
      <c r="F26" s="105"/>
    </row>
    <row r="27" spans="2:10" ht="15.75" thickBot="1" x14ac:dyDescent="0.3">
      <c r="B27" s="82" t="s">
        <v>2</v>
      </c>
      <c r="C27" s="83">
        <f>SUM(C18:C26)</f>
        <v>427678.73855184007</v>
      </c>
      <c r="D27" s="84">
        <f>SUM(D18:D26)</f>
        <v>0.22133618999999999</v>
      </c>
      <c r="E27" s="135">
        <f>SUM(E18:E26)</f>
        <v>188.09570969999999</v>
      </c>
      <c r="F27" s="85">
        <f>SUM(F18:F26)</f>
        <v>427867.05559772998</v>
      </c>
    </row>
    <row r="28" spans="2:10" ht="15.75" thickTop="1" x14ac:dyDescent="0.25"/>
    <row r="29" spans="2:10" ht="32.25" customHeight="1" thickBot="1" x14ac:dyDescent="0.3">
      <c r="B29" s="140" t="s">
        <v>39</v>
      </c>
      <c r="C29" s="141"/>
      <c r="D29" s="141"/>
      <c r="E29" s="141"/>
      <c r="F29" s="141"/>
    </row>
    <row r="30" spans="2:10" ht="46.5" thickTop="1" thickBot="1" x14ac:dyDescent="0.3">
      <c r="B30" s="63" t="s">
        <v>0</v>
      </c>
      <c r="C30" s="64" t="s">
        <v>38</v>
      </c>
      <c r="D30" s="65" t="s">
        <v>32</v>
      </c>
      <c r="E30" s="65" t="s">
        <v>34</v>
      </c>
      <c r="F30" s="66" t="s">
        <v>2</v>
      </c>
    </row>
    <row r="31" spans="2:10" ht="15.75" thickTop="1" x14ac:dyDescent="0.25">
      <c r="B31" s="17" t="s">
        <v>5</v>
      </c>
      <c r="C31" s="13">
        <v>312678.71308293007</v>
      </c>
      <c r="D31" s="2">
        <v>3.2970720000000002E-2</v>
      </c>
      <c r="E31" s="3"/>
      <c r="F31" s="67">
        <v>312678.7460536501</v>
      </c>
    </row>
    <row r="32" spans="2:10" x14ac:dyDescent="0.25">
      <c r="B32" s="18" t="s">
        <v>6</v>
      </c>
      <c r="C32" s="14">
        <v>109046.16613283999</v>
      </c>
      <c r="D32" s="4"/>
      <c r="E32" s="5"/>
      <c r="F32" s="68">
        <v>109046.16613283999</v>
      </c>
    </row>
    <row r="33" spans="2:6" x14ac:dyDescent="0.25">
      <c r="B33" s="18" t="s">
        <v>3</v>
      </c>
      <c r="C33" s="15"/>
      <c r="D33" s="6">
        <v>3.4749200000000001E-2</v>
      </c>
      <c r="E33" s="153">
        <v>1.9992939999999999</v>
      </c>
      <c r="F33" s="69">
        <v>2.0340431999999997</v>
      </c>
    </row>
    <row r="34" spans="2:6" x14ac:dyDescent="0.25">
      <c r="B34" s="18" t="s">
        <v>7</v>
      </c>
      <c r="C34" s="15"/>
      <c r="D34" s="5"/>
      <c r="E34" s="153">
        <v>9.6022405000000006</v>
      </c>
      <c r="F34" s="69">
        <v>9.6022405000000006</v>
      </c>
    </row>
    <row r="35" spans="2:6" x14ac:dyDescent="0.25">
      <c r="B35" s="18" t="s">
        <v>4</v>
      </c>
      <c r="C35" s="15"/>
      <c r="D35" s="5"/>
      <c r="E35" s="4">
        <v>117.61980826</v>
      </c>
      <c r="F35" s="68">
        <v>117.61980826</v>
      </c>
    </row>
    <row r="36" spans="2:6" x14ac:dyDescent="0.25">
      <c r="B36" s="18" t="s">
        <v>12</v>
      </c>
      <c r="C36" s="15"/>
      <c r="D36" s="5"/>
      <c r="E36" s="153">
        <v>5.4753999999999997E-2</v>
      </c>
      <c r="F36" s="69">
        <v>5.4753999999999997E-2</v>
      </c>
    </row>
    <row r="37" spans="2:6" x14ac:dyDescent="0.25">
      <c r="B37" s="18" t="s">
        <v>10</v>
      </c>
      <c r="C37" s="14">
        <v>764.16369440999995</v>
      </c>
      <c r="D37" s="5"/>
      <c r="E37" s="5"/>
      <c r="F37" s="68">
        <v>764.16369440999995</v>
      </c>
    </row>
    <row r="38" spans="2:6" x14ac:dyDescent="0.25">
      <c r="B38" s="98" t="s">
        <v>36</v>
      </c>
      <c r="C38" s="99"/>
      <c r="D38" s="100"/>
      <c r="E38" s="100">
        <v>332.25432038999998</v>
      </c>
      <c r="F38" s="101">
        <v>332.25432038999998</v>
      </c>
    </row>
    <row r="39" spans="2:6" ht="15.75" thickBot="1" x14ac:dyDescent="0.3">
      <c r="B39" s="102" t="s">
        <v>37</v>
      </c>
      <c r="C39" s="103">
        <v>18521.615873999999</v>
      </c>
      <c r="D39" s="104"/>
      <c r="E39" s="104"/>
      <c r="F39" s="105">
        <v>18521.615873999999</v>
      </c>
    </row>
    <row r="40" spans="2:6" ht="15.75" thickBot="1" x14ac:dyDescent="0.3">
      <c r="B40" s="82" t="s">
        <v>2</v>
      </c>
      <c r="C40" s="83">
        <v>441010.65878418006</v>
      </c>
      <c r="D40" s="84">
        <v>6.7719920000000003E-2</v>
      </c>
      <c r="E40" s="135">
        <v>461.53041714999995</v>
      </c>
      <c r="F40" s="85">
        <v>441472.25692125008</v>
      </c>
    </row>
    <row r="41" spans="2:6" ht="15.75" thickTop="1" x14ac:dyDescent="0.25"/>
    <row r="42" spans="2:6" ht="34.5" customHeight="1" thickBot="1" x14ac:dyDescent="0.3">
      <c r="B42" s="140" t="s">
        <v>40</v>
      </c>
      <c r="C42" s="141"/>
      <c r="D42" s="141"/>
      <c r="E42" s="141"/>
      <c r="F42" s="141"/>
    </row>
    <row r="43" spans="2:6" ht="54.95" customHeight="1" thickTop="1" thickBot="1" x14ac:dyDescent="0.3">
      <c r="B43" s="63" t="s">
        <v>0</v>
      </c>
      <c r="C43" s="64" t="s">
        <v>38</v>
      </c>
      <c r="D43" s="65" t="s">
        <v>32</v>
      </c>
      <c r="E43" s="65" t="s">
        <v>34</v>
      </c>
      <c r="F43" s="66" t="s">
        <v>2</v>
      </c>
    </row>
    <row r="44" spans="2:6" ht="15.75" thickTop="1" x14ac:dyDescent="0.25">
      <c r="B44" s="17" t="s">
        <v>5</v>
      </c>
      <c r="C44" s="13">
        <v>270664.37662295002</v>
      </c>
      <c r="D44" s="2">
        <v>3.5804530000000001E-2</v>
      </c>
      <c r="E44" s="3"/>
      <c r="F44" s="67">
        <f t="shared" ref="F44:F52" si="2">SUM(C44:E44)</f>
        <v>270664.41242748004</v>
      </c>
    </row>
    <row r="45" spans="2:6" x14ac:dyDescent="0.25">
      <c r="B45" s="18" t="s">
        <v>6</v>
      </c>
      <c r="C45" s="14">
        <v>93729.171647640003</v>
      </c>
      <c r="D45" s="4"/>
      <c r="E45" s="5"/>
      <c r="F45" s="68">
        <f t="shared" si="2"/>
        <v>93729.171647640003</v>
      </c>
    </row>
    <row r="46" spans="2:6" x14ac:dyDescent="0.25">
      <c r="B46" s="18" t="s">
        <v>3</v>
      </c>
      <c r="C46" s="15"/>
      <c r="D46" s="6">
        <v>0.79759955000000005</v>
      </c>
      <c r="E46" s="153">
        <v>3.1753511400000001</v>
      </c>
      <c r="F46" s="69">
        <f t="shared" si="2"/>
        <v>3.9729506900000002</v>
      </c>
    </row>
    <row r="47" spans="2:6" x14ac:dyDescent="0.25">
      <c r="B47" s="18" t="s">
        <v>7</v>
      </c>
      <c r="C47" s="15"/>
      <c r="D47" s="5"/>
      <c r="E47" s="153">
        <v>2.3324229399999998</v>
      </c>
      <c r="F47" s="69">
        <f t="shared" si="2"/>
        <v>2.3324229399999998</v>
      </c>
    </row>
    <row r="48" spans="2:6" x14ac:dyDescent="0.25">
      <c r="B48" s="18" t="s">
        <v>4</v>
      </c>
      <c r="C48" s="15"/>
      <c r="D48" s="5"/>
      <c r="E48" s="4">
        <v>107.24559044999999</v>
      </c>
      <c r="F48" s="68">
        <f t="shared" si="2"/>
        <v>107.24559044999999</v>
      </c>
    </row>
    <row r="49" spans="2:6" x14ac:dyDescent="0.25">
      <c r="B49" s="18" t="s">
        <v>12</v>
      </c>
      <c r="C49" s="15"/>
      <c r="D49" s="5"/>
      <c r="E49" s="153">
        <v>0.17743900000000001</v>
      </c>
      <c r="F49" s="69">
        <f t="shared" si="2"/>
        <v>0.17743900000000001</v>
      </c>
    </row>
    <row r="50" spans="2:6" x14ac:dyDescent="0.25">
      <c r="B50" s="18" t="s">
        <v>10</v>
      </c>
      <c r="C50" s="14">
        <v>1963.3281773900001</v>
      </c>
      <c r="D50" s="5"/>
      <c r="E50" s="5"/>
      <c r="F50" s="68">
        <f t="shared" si="2"/>
        <v>1963.3281773900001</v>
      </c>
    </row>
    <row r="51" spans="2:6" ht="15.75" thickBot="1" x14ac:dyDescent="0.3">
      <c r="B51" s="98" t="s">
        <v>36</v>
      </c>
      <c r="C51" s="99"/>
      <c r="D51" s="100"/>
      <c r="E51" s="100">
        <v>159.06260929999999</v>
      </c>
      <c r="F51" s="101">
        <f t="shared" si="2"/>
        <v>159.06260929999999</v>
      </c>
    </row>
    <row r="52" spans="2:6" ht="15.75" thickBot="1" x14ac:dyDescent="0.3">
      <c r="B52" s="82" t="s">
        <v>2</v>
      </c>
      <c r="C52" s="83">
        <f>SUM(C44:C51)</f>
        <v>366356.87644798</v>
      </c>
      <c r="D52" s="84">
        <f>SUM(D44:D51)</f>
        <v>0.83340407999999999</v>
      </c>
      <c r="E52" s="135">
        <f>SUM(E44:E51)</f>
        <v>271.99341283000001</v>
      </c>
      <c r="F52" s="85">
        <f t="shared" si="2"/>
        <v>366629.70326489001</v>
      </c>
    </row>
    <row r="53" spans="2:6" ht="15.75" thickTop="1" x14ac:dyDescent="0.25"/>
    <row r="54" spans="2:6" ht="36" customHeight="1" thickBot="1" x14ac:dyDescent="0.3">
      <c r="B54" s="140" t="s">
        <v>41</v>
      </c>
      <c r="C54" s="141"/>
      <c r="D54" s="141"/>
      <c r="E54" s="141"/>
      <c r="F54" s="141"/>
    </row>
    <row r="55" spans="2:6" ht="54.95" customHeight="1" thickTop="1" thickBot="1" x14ac:dyDescent="0.3">
      <c r="B55" s="63" t="s">
        <v>0</v>
      </c>
      <c r="C55" s="64" t="s">
        <v>38</v>
      </c>
      <c r="D55" s="65" t="s">
        <v>32</v>
      </c>
      <c r="E55" s="65" t="s">
        <v>34</v>
      </c>
      <c r="F55" s="66" t="s">
        <v>2</v>
      </c>
    </row>
    <row r="56" spans="2:6" ht="15.75" thickTop="1" x14ac:dyDescent="0.25">
      <c r="B56" s="17" t="s">
        <v>5</v>
      </c>
      <c r="C56" s="13">
        <v>235176.70183355999</v>
      </c>
      <c r="D56" s="2">
        <v>3.4815499999999999E-3</v>
      </c>
      <c r="E56" s="3"/>
      <c r="F56" s="67">
        <f t="shared" ref="F56:F62" si="3">SUM(C56:E56)</f>
        <v>235176.70531510998</v>
      </c>
    </row>
    <row r="57" spans="2:6" x14ac:dyDescent="0.25">
      <c r="B57" s="18" t="s">
        <v>6</v>
      </c>
      <c r="C57" s="14">
        <v>81618.863919159994</v>
      </c>
      <c r="D57" s="4"/>
      <c r="E57" s="5"/>
      <c r="F57" s="68">
        <f t="shared" si="3"/>
        <v>81618.863919159994</v>
      </c>
    </row>
    <row r="58" spans="2:6" x14ac:dyDescent="0.25">
      <c r="B58" s="18" t="s">
        <v>3</v>
      </c>
      <c r="C58" s="15"/>
      <c r="D58" s="6">
        <v>3.4815500000000004E-3</v>
      </c>
      <c r="E58" s="153">
        <v>2.4415952400000003</v>
      </c>
      <c r="F58" s="69">
        <f t="shared" si="3"/>
        <v>2.4450767900000003</v>
      </c>
    </row>
    <row r="59" spans="2:6" x14ac:dyDescent="0.25">
      <c r="B59" s="18" t="s">
        <v>7</v>
      </c>
      <c r="C59" s="15"/>
      <c r="D59" s="5"/>
      <c r="E59" s="153">
        <v>6.7057584100000005</v>
      </c>
      <c r="F59" s="69">
        <f t="shared" si="3"/>
        <v>6.7057584100000005</v>
      </c>
    </row>
    <row r="60" spans="2:6" x14ac:dyDescent="0.25">
      <c r="B60" s="18" t="s">
        <v>4</v>
      </c>
      <c r="C60" s="15"/>
      <c r="D60" s="5"/>
      <c r="E60" s="4">
        <v>199.62986147999999</v>
      </c>
      <c r="F60" s="68">
        <f t="shared" si="3"/>
        <v>199.62986147999999</v>
      </c>
    </row>
    <row r="61" spans="2:6" x14ac:dyDescent="0.25">
      <c r="B61" s="18" t="s">
        <v>12</v>
      </c>
      <c r="C61" s="15"/>
      <c r="D61" s="5"/>
      <c r="E61" s="153">
        <v>6.8879859999999997</v>
      </c>
      <c r="F61" s="69">
        <f t="shared" si="3"/>
        <v>6.8879859999999997</v>
      </c>
    </row>
    <row r="62" spans="2:6" ht="15.75" thickBot="1" x14ac:dyDescent="0.3">
      <c r="B62" s="18" t="s">
        <v>10</v>
      </c>
      <c r="C62" s="14">
        <v>5556.4802984099997</v>
      </c>
      <c r="D62" s="5"/>
      <c r="E62" s="5"/>
      <c r="F62" s="68">
        <f t="shared" si="3"/>
        <v>5556.4802984099997</v>
      </c>
    </row>
    <row r="63" spans="2:6" ht="15.75" thickBot="1" x14ac:dyDescent="0.3">
      <c r="B63" s="77" t="s">
        <v>2</v>
      </c>
      <c r="C63" s="78">
        <f>SUM(C56:C62)</f>
        <v>322352.04605112999</v>
      </c>
      <c r="D63" s="79">
        <f>SUM(D56:D62)</f>
        <v>6.9630999999999998E-3</v>
      </c>
      <c r="E63" s="154">
        <f>SUM(E56:E62)</f>
        <v>215.66520113000001</v>
      </c>
      <c r="F63" s="81">
        <f>SUM(F56:F62)</f>
        <v>322567.7182153599</v>
      </c>
    </row>
    <row r="64" spans="2:6" ht="15.75" thickTop="1" x14ac:dyDescent="0.25"/>
    <row r="65" spans="2:6" ht="32.25" customHeight="1" thickBot="1" x14ac:dyDescent="0.3">
      <c r="B65" s="140" t="s">
        <v>42</v>
      </c>
      <c r="C65" s="141"/>
      <c r="D65" s="141"/>
      <c r="E65" s="141"/>
      <c r="F65" s="141"/>
    </row>
    <row r="66" spans="2:6" ht="54.95" customHeight="1" thickTop="1" thickBot="1" x14ac:dyDescent="0.3">
      <c r="B66" s="63" t="s">
        <v>0</v>
      </c>
      <c r="C66" s="64" t="s">
        <v>38</v>
      </c>
      <c r="D66" s="65" t="s">
        <v>32</v>
      </c>
      <c r="E66" s="65" t="s">
        <v>34</v>
      </c>
      <c r="F66" s="66" t="s">
        <v>2</v>
      </c>
    </row>
    <row r="67" spans="2:6" ht="15.75" thickTop="1" x14ac:dyDescent="0.25">
      <c r="B67" s="17" t="s">
        <v>5</v>
      </c>
      <c r="C67" s="13">
        <v>210709.70852196999</v>
      </c>
      <c r="D67" s="2">
        <v>0.19393521999999999</v>
      </c>
      <c r="E67" s="3" t="s">
        <v>8</v>
      </c>
      <c r="F67" s="67">
        <v>210709.90245719001</v>
      </c>
    </row>
    <row r="68" spans="2:6" x14ac:dyDescent="0.25">
      <c r="B68" s="18" t="s">
        <v>6</v>
      </c>
      <c r="C68" s="14">
        <v>72309.876790130002</v>
      </c>
      <c r="D68" s="123" t="s">
        <v>8</v>
      </c>
      <c r="E68" s="5" t="s">
        <v>8</v>
      </c>
      <c r="F68" s="68">
        <v>72309.876790130002</v>
      </c>
    </row>
    <row r="69" spans="2:6" x14ac:dyDescent="0.25">
      <c r="B69" s="18" t="s">
        <v>3</v>
      </c>
      <c r="C69" s="15" t="s">
        <v>8</v>
      </c>
      <c r="D69" s="6">
        <v>0.20210998999999999</v>
      </c>
      <c r="E69" s="6">
        <v>4.1020005099999999</v>
      </c>
      <c r="F69" s="69">
        <v>4.3041105000000002</v>
      </c>
    </row>
    <row r="70" spans="2:6" x14ac:dyDescent="0.25">
      <c r="B70" s="18" t="s">
        <v>7</v>
      </c>
      <c r="C70" s="15" t="s">
        <v>8</v>
      </c>
      <c r="D70" s="5" t="s">
        <v>8</v>
      </c>
      <c r="E70" s="6">
        <v>3.6367455400000002</v>
      </c>
      <c r="F70" s="69">
        <v>3.6367455400000002</v>
      </c>
    </row>
    <row r="71" spans="2:6" x14ac:dyDescent="0.25">
      <c r="B71" s="18" t="s">
        <v>4</v>
      </c>
      <c r="C71" s="15" t="s">
        <v>8</v>
      </c>
      <c r="D71" s="5" t="s">
        <v>8</v>
      </c>
      <c r="E71" s="4">
        <v>233.74890872</v>
      </c>
      <c r="F71" s="68">
        <v>233.74890872</v>
      </c>
    </row>
    <row r="72" spans="2:6" x14ac:dyDescent="0.25">
      <c r="B72" s="18" t="s">
        <v>12</v>
      </c>
      <c r="C72" s="15" t="s">
        <v>8</v>
      </c>
      <c r="D72" s="5" t="s">
        <v>8</v>
      </c>
      <c r="E72" s="6">
        <v>2.0494780000000001</v>
      </c>
      <c r="F72" s="69">
        <v>2.0494780000000001</v>
      </c>
    </row>
    <row r="73" spans="2:6" x14ac:dyDescent="0.25">
      <c r="B73" s="18" t="s">
        <v>10</v>
      </c>
      <c r="C73" s="14">
        <v>5861.95235538</v>
      </c>
      <c r="D73" s="5" t="s">
        <v>8</v>
      </c>
      <c r="E73" s="5" t="s">
        <v>8</v>
      </c>
      <c r="F73" s="68">
        <v>5861.95235538</v>
      </c>
    </row>
    <row r="74" spans="2:6" ht="15.75" thickBot="1" x14ac:dyDescent="0.3">
      <c r="B74" s="19" t="s">
        <v>11</v>
      </c>
      <c r="C74" s="16">
        <v>0</v>
      </c>
      <c r="D74" s="7" t="s">
        <v>8</v>
      </c>
      <c r="E74" s="7" t="s">
        <v>8</v>
      </c>
      <c r="F74" s="71"/>
    </row>
    <row r="75" spans="2:6" ht="15.75" thickBot="1" x14ac:dyDescent="0.3">
      <c r="B75" s="77" t="s">
        <v>2</v>
      </c>
      <c r="C75" s="78">
        <v>288881.53766748001</v>
      </c>
      <c r="D75" s="79">
        <v>0.39604520999999998</v>
      </c>
      <c r="E75" s="80">
        <v>243.53713277</v>
      </c>
      <c r="F75" s="81">
        <v>289125.47084546002</v>
      </c>
    </row>
    <row r="76" spans="2:6" ht="15.75" thickTop="1" x14ac:dyDescent="0.25"/>
    <row r="77" spans="2:6" ht="31.5" customHeight="1" thickBot="1" x14ac:dyDescent="0.3">
      <c r="B77" s="140" t="s">
        <v>43</v>
      </c>
      <c r="C77" s="141"/>
      <c r="D77" s="141"/>
      <c r="E77" s="141"/>
      <c r="F77" s="141"/>
    </row>
    <row r="78" spans="2:6" ht="54.95" customHeight="1" thickTop="1" thickBot="1" x14ac:dyDescent="0.3">
      <c r="B78" s="63" t="s">
        <v>0</v>
      </c>
      <c r="C78" s="64" t="s">
        <v>38</v>
      </c>
      <c r="D78" s="65" t="s">
        <v>32</v>
      </c>
      <c r="E78" s="65" t="s">
        <v>34</v>
      </c>
      <c r="F78" s="66" t="s">
        <v>2</v>
      </c>
    </row>
    <row r="79" spans="2:6" ht="15.75" thickTop="1" x14ac:dyDescent="0.25">
      <c r="B79" s="17" t="s">
        <v>5</v>
      </c>
      <c r="C79" s="13">
        <v>222897.41861122</v>
      </c>
      <c r="D79" s="2">
        <v>6.9504869999999996E-2</v>
      </c>
      <c r="E79" s="3" t="s">
        <v>8</v>
      </c>
      <c r="F79" s="67">
        <f t="shared" ref="F79:F85" si="4">SUM(C79:E79)</f>
        <v>222897.48811609001</v>
      </c>
    </row>
    <row r="80" spans="2:6" x14ac:dyDescent="0.25">
      <c r="B80" s="18" t="s">
        <v>6</v>
      </c>
      <c r="C80" s="14">
        <v>77010.102994159999</v>
      </c>
      <c r="D80" s="4">
        <v>0</v>
      </c>
      <c r="E80" s="5" t="s">
        <v>8</v>
      </c>
      <c r="F80" s="68">
        <f t="shared" si="4"/>
        <v>77010.102994159999</v>
      </c>
    </row>
    <row r="81" spans="2:6" x14ac:dyDescent="0.25">
      <c r="B81" s="18" t="s">
        <v>3</v>
      </c>
      <c r="C81" s="15" t="s">
        <v>8</v>
      </c>
      <c r="D81" s="6">
        <v>9.1628970000000004E-2</v>
      </c>
      <c r="E81" s="153">
        <v>3.2171831499999999</v>
      </c>
      <c r="F81" s="69">
        <f t="shared" si="4"/>
        <v>3.3088121199999998</v>
      </c>
    </row>
    <row r="82" spans="2:6" x14ac:dyDescent="0.25">
      <c r="B82" s="18" t="s">
        <v>7</v>
      </c>
      <c r="C82" s="15" t="s">
        <v>8</v>
      </c>
      <c r="D82" s="5" t="s">
        <v>8</v>
      </c>
      <c r="E82" s="4">
        <v>3139.1068608400001</v>
      </c>
      <c r="F82" s="68">
        <f t="shared" si="4"/>
        <v>3139.1068608400001</v>
      </c>
    </row>
    <row r="83" spans="2:6" x14ac:dyDescent="0.25">
      <c r="B83" s="18" t="s">
        <v>4</v>
      </c>
      <c r="C83" s="15" t="s">
        <v>8</v>
      </c>
      <c r="D83" s="5" t="s">
        <v>8</v>
      </c>
      <c r="E83" s="4">
        <v>177.33132882999999</v>
      </c>
      <c r="F83" s="68">
        <f t="shared" si="4"/>
        <v>177.33132882999999</v>
      </c>
    </row>
    <row r="84" spans="2:6" x14ac:dyDescent="0.25">
      <c r="B84" s="18" t="s">
        <v>12</v>
      </c>
      <c r="C84" s="15" t="s">
        <v>8</v>
      </c>
      <c r="D84" s="5" t="s">
        <v>8</v>
      </c>
      <c r="E84" s="153">
        <v>3.15862431</v>
      </c>
      <c r="F84" s="69">
        <f t="shared" si="4"/>
        <v>3.15862431</v>
      </c>
    </row>
    <row r="85" spans="2:6" x14ac:dyDescent="0.25">
      <c r="B85" s="18" t="s">
        <v>10</v>
      </c>
      <c r="C85" s="14">
        <v>6633.6194385299996</v>
      </c>
      <c r="D85" s="5" t="s">
        <v>8</v>
      </c>
      <c r="E85" s="156" t="s">
        <v>8</v>
      </c>
      <c r="F85" s="68">
        <f t="shared" si="4"/>
        <v>6633.6194385299996</v>
      </c>
    </row>
    <row r="86" spans="2:6" ht="15.75" thickBot="1" x14ac:dyDescent="0.3">
      <c r="B86" s="19" t="s">
        <v>11</v>
      </c>
      <c r="C86" s="16">
        <v>0</v>
      </c>
      <c r="D86" s="7" t="s">
        <v>8</v>
      </c>
      <c r="E86" s="157" t="s">
        <v>8</v>
      </c>
      <c r="F86" s="71">
        <v>0</v>
      </c>
    </row>
    <row r="87" spans="2:6" ht="15.75" thickBot="1" x14ac:dyDescent="0.3">
      <c r="B87" s="77" t="s">
        <v>2</v>
      </c>
      <c r="C87" s="78">
        <f>SUM(C79:C86)</f>
        <v>306541.14104391</v>
      </c>
      <c r="D87" s="79">
        <f>SUM(D79:D86)</f>
        <v>0.16113384</v>
      </c>
      <c r="E87" s="154">
        <f>SUM(E79:E86)</f>
        <v>3322.8139971300002</v>
      </c>
      <c r="F87" s="81">
        <f>SUM(C87:E87)</f>
        <v>309864.11617488001</v>
      </c>
    </row>
    <row r="88" spans="2:6" ht="15.75" thickTop="1" x14ac:dyDescent="0.25"/>
    <row r="89" spans="2:6" ht="30.75" customHeight="1" thickBot="1" x14ac:dyDescent="0.3">
      <c r="B89" s="140" t="s">
        <v>14</v>
      </c>
      <c r="C89" s="141"/>
      <c r="D89" s="141"/>
      <c r="E89" s="141"/>
      <c r="F89" s="141"/>
    </row>
    <row r="90" spans="2:6" ht="54.95" customHeight="1" thickTop="1" thickBot="1" x14ac:dyDescent="0.3">
      <c r="B90" s="63" t="s">
        <v>0</v>
      </c>
      <c r="C90" s="64" t="s">
        <v>38</v>
      </c>
      <c r="D90" s="65" t="s">
        <v>32</v>
      </c>
      <c r="E90" s="65" t="s">
        <v>34</v>
      </c>
      <c r="F90" s="66" t="s">
        <v>2</v>
      </c>
    </row>
    <row r="91" spans="2:6" ht="15.75" thickTop="1" x14ac:dyDescent="0.25">
      <c r="B91" s="17" t="s">
        <v>5</v>
      </c>
      <c r="C91" s="13">
        <v>205135.54459055999</v>
      </c>
      <c r="D91" s="2">
        <v>4.6264039999999999E-2</v>
      </c>
      <c r="E91" s="3" t="s">
        <v>8</v>
      </c>
      <c r="F91" s="67">
        <f t="shared" ref="F91:F99" si="5">SUM(C91:E91)</f>
        <v>205135.59085459998</v>
      </c>
    </row>
    <row r="92" spans="2:6" x14ac:dyDescent="0.25">
      <c r="B92" s="18" t="s">
        <v>6</v>
      </c>
      <c r="C92" s="14">
        <v>70790.407266270005</v>
      </c>
      <c r="D92" s="123" t="s">
        <v>8</v>
      </c>
      <c r="E92" s="5" t="s">
        <v>8</v>
      </c>
      <c r="F92" s="68">
        <f t="shared" si="5"/>
        <v>70790.407266270005</v>
      </c>
    </row>
    <row r="93" spans="2:6" x14ac:dyDescent="0.25">
      <c r="B93" s="18" t="s">
        <v>3</v>
      </c>
      <c r="C93" s="15" t="s">
        <v>8</v>
      </c>
      <c r="D93" s="6">
        <v>4.9800570000000002E-2</v>
      </c>
      <c r="E93" s="153">
        <v>4.24530311</v>
      </c>
      <c r="F93" s="69">
        <f t="shared" si="5"/>
        <v>4.2951036800000004</v>
      </c>
    </row>
    <row r="94" spans="2:6" x14ac:dyDescent="0.25">
      <c r="B94" s="18" t="s">
        <v>7</v>
      </c>
      <c r="C94" s="15" t="s">
        <v>8</v>
      </c>
      <c r="D94" s="5" t="s">
        <v>8</v>
      </c>
      <c r="E94" s="4">
        <v>3834.58071152</v>
      </c>
      <c r="F94" s="68">
        <f t="shared" si="5"/>
        <v>3834.58071152</v>
      </c>
    </row>
    <row r="95" spans="2:6" x14ac:dyDescent="0.25">
      <c r="B95" s="18" t="s">
        <v>4</v>
      </c>
      <c r="C95" s="15" t="s">
        <v>8</v>
      </c>
      <c r="D95" s="5" t="s">
        <v>8</v>
      </c>
      <c r="E95" s="4">
        <v>236.17171669000001</v>
      </c>
      <c r="F95" s="68">
        <f t="shared" si="5"/>
        <v>236.17171669000001</v>
      </c>
    </row>
    <row r="96" spans="2:6" x14ac:dyDescent="0.25">
      <c r="B96" s="18" t="s">
        <v>12</v>
      </c>
      <c r="C96" s="15" t="s">
        <v>8</v>
      </c>
      <c r="D96" s="5" t="s">
        <v>8</v>
      </c>
      <c r="E96" s="152">
        <v>2.7338999999999999E-2</v>
      </c>
      <c r="F96" s="70">
        <f t="shared" si="5"/>
        <v>2.7338999999999999E-2</v>
      </c>
    </row>
    <row r="97" spans="2:6" x14ac:dyDescent="0.25">
      <c r="B97" s="18" t="s">
        <v>10</v>
      </c>
      <c r="C97" s="14">
        <v>6138.7630267900004</v>
      </c>
      <c r="D97" s="5" t="s">
        <v>8</v>
      </c>
      <c r="E97" s="5" t="s">
        <v>8</v>
      </c>
      <c r="F97" s="68">
        <f t="shared" si="5"/>
        <v>6138.7630267900004</v>
      </c>
    </row>
    <row r="98" spans="2:6" ht="15.75" thickBot="1" x14ac:dyDescent="0.3">
      <c r="B98" s="19" t="s">
        <v>11</v>
      </c>
      <c r="C98" s="16">
        <v>0</v>
      </c>
      <c r="D98" s="7" t="s">
        <v>8</v>
      </c>
      <c r="E98" s="7" t="s">
        <v>8</v>
      </c>
      <c r="F98" s="71">
        <f t="shared" si="5"/>
        <v>0</v>
      </c>
    </row>
    <row r="99" spans="2:6" ht="15.75" thickBot="1" x14ac:dyDescent="0.3">
      <c r="B99" s="77" t="s">
        <v>2</v>
      </c>
      <c r="C99" s="78">
        <f>SUM(C91:C98)</f>
        <v>282064.71488361998</v>
      </c>
      <c r="D99" s="79">
        <f>SUM(D91:D98)</f>
        <v>9.6064609999999995E-2</v>
      </c>
      <c r="E99" s="154">
        <f>SUM(E91:E98)</f>
        <v>4075.0250703199999</v>
      </c>
      <c r="F99" s="81">
        <f t="shared" si="5"/>
        <v>286139.83601854998</v>
      </c>
    </row>
    <row r="100" spans="2:6" ht="15.75" thickTop="1" x14ac:dyDescent="0.25"/>
    <row r="101" spans="2:6" ht="33.75" customHeight="1" thickBot="1" x14ac:dyDescent="0.3">
      <c r="B101" s="147" t="s">
        <v>15</v>
      </c>
      <c r="C101" s="148"/>
      <c r="D101" s="148"/>
      <c r="E101" s="148"/>
      <c r="F101" s="148"/>
    </row>
    <row r="102" spans="2:6" ht="54.95" customHeight="1" thickTop="1" thickBot="1" x14ac:dyDescent="0.3">
      <c r="B102" s="63" t="s">
        <v>0</v>
      </c>
      <c r="C102" s="64" t="s">
        <v>38</v>
      </c>
      <c r="D102" s="65" t="s">
        <v>32</v>
      </c>
      <c r="E102" s="65" t="s">
        <v>34</v>
      </c>
      <c r="F102" s="66" t="s">
        <v>2</v>
      </c>
    </row>
    <row r="103" spans="2:6" ht="15.75" thickTop="1" x14ac:dyDescent="0.25">
      <c r="B103" s="17" t="s">
        <v>5</v>
      </c>
      <c r="C103" s="13">
        <v>186381.95</v>
      </c>
      <c r="D103" s="155">
        <v>0.13</v>
      </c>
      <c r="E103" s="3" t="s">
        <v>8</v>
      </c>
      <c r="F103" s="67">
        <f t="shared" ref="F103:F110" si="6">SUM(C103:E103)</f>
        <v>186382.08000000002</v>
      </c>
    </row>
    <row r="104" spans="2:6" x14ac:dyDescent="0.25">
      <c r="B104" s="18" t="s">
        <v>6</v>
      </c>
      <c r="C104" s="14">
        <v>66133.48</v>
      </c>
      <c r="D104" s="153">
        <v>0</v>
      </c>
      <c r="E104" s="5" t="s">
        <v>8</v>
      </c>
      <c r="F104" s="68">
        <f t="shared" si="6"/>
        <v>66133.48</v>
      </c>
    </row>
    <row r="105" spans="2:6" x14ac:dyDescent="0.25">
      <c r="B105" s="18" t="s">
        <v>3</v>
      </c>
      <c r="C105" s="15" t="s">
        <v>8</v>
      </c>
      <c r="D105" s="153">
        <v>0.14000000000000001</v>
      </c>
      <c r="E105" s="153">
        <v>2.25</v>
      </c>
      <c r="F105" s="69">
        <f t="shared" si="6"/>
        <v>2.39</v>
      </c>
    </row>
    <row r="106" spans="2:6" x14ac:dyDescent="0.25">
      <c r="B106" s="18" t="s">
        <v>7</v>
      </c>
      <c r="C106" s="15" t="s">
        <v>8</v>
      </c>
      <c r="D106" s="5" t="s">
        <v>8</v>
      </c>
      <c r="E106" s="4">
        <v>2104.09</v>
      </c>
      <c r="F106" s="68">
        <f t="shared" si="6"/>
        <v>2104.09</v>
      </c>
    </row>
    <row r="107" spans="2:6" x14ac:dyDescent="0.25">
      <c r="B107" s="18" t="s">
        <v>4</v>
      </c>
      <c r="C107" s="15" t="s">
        <v>8</v>
      </c>
      <c r="D107" s="5" t="s">
        <v>8</v>
      </c>
      <c r="E107" s="4">
        <v>287.01</v>
      </c>
      <c r="F107" s="68">
        <f t="shared" si="6"/>
        <v>287.01</v>
      </c>
    </row>
    <row r="108" spans="2:6" x14ac:dyDescent="0.25">
      <c r="B108" s="18" t="s">
        <v>12</v>
      </c>
      <c r="C108" s="15" t="s">
        <v>8</v>
      </c>
      <c r="D108" s="5" t="s">
        <v>8</v>
      </c>
      <c r="E108" s="153">
        <v>7.56</v>
      </c>
      <c r="F108" s="69">
        <f t="shared" si="6"/>
        <v>7.56</v>
      </c>
    </row>
    <row r="109" spans="2:6" x14ac:dyDescent="0.25">
      <c r="B109" s="18" t="s">
        <v>10</v>
      </c>
      <c r="C109" s="14">
        <v>6115.39</v>
      </c>
      <c r="D109" s="5" t="s">
        <v>8</v>
      </c>
      <c r="E109" s="5" t="s">
        <v>8</v>
      </c>
      <c r="F109" s="68">
        <f t="shared" si="6"/>
        <v>6115.39</v>
      </c>
    </row>
    <row r="110" spans="2:6" ht="15.75" thickBot="1" x14ac:dyDescent="0.3">
      <c r="B110" s="19" t="s">
        <v>11</v>
      </c>
      <c r="C110" s="16">
        <v>0</v>
      </c>
      <c r="D110" s="7" t="s">
        <v>8</v>
      </c>
      <c r="E110" s="7" t="s">
        <v>8</v>
      </c>
      <c r="F110" s="71">
        <f t="shared" si="6"/>
        <v>0</v>
      </c>
    </row>
    <row r="111" spans="2:6" ht="15.75" thickBot="1" x14ac:dyDescent="0.3">
      <c r="B111" s="77" t="s">
        <v>2</v>
      </c>
      <c r="C111" s="78">
        <f>SUM(C103:C110)</f>
        <v>258630.82</v>
      </c>
      <c r="D111" s="154">
        <f>SUM(D103:D110)</f>
        <v>0.27</v>
      </c>
      <c r="E111" s="154">
        <f>SUM(E103:E110)</f>
        <v>2400.9100000000003</v>
      </c>
      <c r="F111" s="81">
        <f>SUM(C111:E111)</f>
        <v>261032</v>
      </c>
    </row>
    <row r="112" spans="2:6" ht="15.75" thickTop="1" x14ac:dyDescent="0.25"/>
    <row r="113" spans="2:6" ht="33.75" customHeight="1" thickBot="1" x14ac:dyDescent="0.3">
      <c r="B113" s="147" t="s">
        <v>16</v>
      </c>
      <c r="C113" s="148"/>
      <c r="D113" s="148"/>
      <c r="E113" s="148"/>
      <c r="F113" s="148"/>
    </row>
    <row r="114" spans="2:6" ht="54.95" customHeight="1" thickTop="1" thickBot="1" x14ac:dyDescent="0.3">
      <c r="B114" s="63" t="s">
        <v>0</v>
      </c>
      <c r="C114" s="64" t="s">
        <v>38</v>
      </c>
      <c r="D114" s="65" t="s">
        <v>32</v>
      </c>
      <c r="E114" s="65" t="s">
        <v>34</v>
      </c>
      <c r="F114" s="66" t="s">
        <v>2</v>
      </c>
    </row>
    <row r="115" spans="2:6" ht="15.75" thickTop="1" x14ac:dyDescent="0.25">
      <c r="B115" s="17" t="s">
        <v>5</v>
      </c>
      <c r="C115" s="13">
        <v>171671.24378501999</v>
      </c>
      <c r="D115" s="155">
        <v>0.36</v>
      </c>
      <c r="E115" s="3" t="s">
        <v>8</v>
      </c>
      <c r="F115" s="67">
        <f t="shared" ref="F115:F123" si="7">SUM(C115:E115)</f>
        <v>171671.60378501998</v>
      </c>
    </row>
    <row r="116" spans="2:6" x14ac:dyDescent="0.25">
      <c r="B116" s="18" t="s">
        <v>6</v>
      </c>
      <c r="C116" s="14">
        <v>60378.926103710008</v>
      </c>
      <c r="D116" s="153">
        <v>0.02</v>
      </c>
      <c r="E116" s="5" t="s">
        <v>8</v>
      </c>
      <c r="F116" s="68">
        <f t="shared" si="7"/>
        <v>60378.946103710005</v>
      </c>
    </row>
    <row r="117" spans="2:6" x14ac:dyDescent="0.25">
      <c r="B117" s="18" t="s">
        <v>3</v>
      </c>
      <c r="C117" s="15" t="s">
        <v>8</v>
      </c>
      <c r="D117" s="153">
        <v>0.42305999999999999</v>
      </c>
      <c r="E117" s="153">
        <v>5.0999999999999996</v>
      </c>
      <c r="F117" s="69">
        <f t="shared" si="7"/>
        <v>5.5230599999999992</v>
      </c>
    </row>
    <row r="118" spans="2:6" x14ac:dyDescent="0.25">
      <c r="B118" s="18" t="s">
        <v>7</v>
      </c>
      <c r="C118" s="15" t="s">
        <v>8</v>
      </c>
      <c r="D118" s="156" t="s">
        <v>8</v>
      </c>
      <c r="E118" s="4">
        <v>893.73</v>
      </c>
      <c r="F118" s="68">
        <f t="shared" si="7"/>
        <v>893.73</v>
      </c>
    </row>
    <row r="119" spans="2:6" x14ac:dyDescent="0.25">
      <c r="B119" s="18" t="s">
        <v>4</v>
      </c>
      <c r="C119" s="15" t="s">
        <v>8</v>
      </c>
      <c r="D119" s="156" t="s">
        <v>8</v>
      </c>
      <c r="E119" s="4">
        <v>508.92099999999999</v>
      </c>
      <c r="F119" s="68">
        <f t="shared" si="7"/>
        <v>508.92099999999999</v>
      </c>
    </row>
    <row r="120" spans="2:6" x14ac:dyDescent="0.25">
      <c r="B120" s="18" t="s">
        <v>12</v>
      </c>
      <c r="C120" s="15" t="s">
        <v>8</v>
      </c>
      <c r="D120" s="156" t="s">
        <v>8</v>
      </c>
      <c r="E120" s="152">
        <v>0.02</v>
      </c>
      <c r="F120" s="70">
        <f t="shared" si="7"/>
        <v>0.02</v>
      </c>
    </row>
    <row r="121" spans="2:6" x14ac:dyDescent="0.25">
      <c r="B121" s="18" t="s">
        <v>10</v>
      </c>
      <c r="C121" s="14">
        <v>6055.3618036199996</v>
      </c>
      <c r="D121" s="156" t="s">
        <v>8</v>
      </c>
      <c r="E121" s="5" t="s">
        <v>8</v>
      </c>
      <c r="F121" s="68">
        <f t="shared" si="7"/>
        <v>6055.3618036199996</v>
      </c>
    </row>
    <row r="122" spans="2:6" ht="15.75" thickBot="1" x14ac:dyDescent="0.3">
      <c r="B122" s="19" t="s">
        <v>11</v>
      </c>
      <c r="C122" s="16">
        <v>332.34368174000002</v>
      </c>
      <c r="D122" s="157" t="s">
        <v>8</v>
      </c>
      <c r="E122" s="7" t="s">
        <v>8</v>
      </c>
      <c r="F122" s="71">
        <f t="shared" si="7"/>
        <v>332.34368174000002</v>
      </c>
    </row>
    <row r="123" spans="2:6" ht="15.75" thickBot="1" x14ac:dyDescent="0.3">
      <c r="B123" s="77" t="s">
        <v>2</v>
      </c>
      <c r="C123" s="78">
        <f>SUM(C115:C122)</f>
        <v>238437.87537408998</v>
      </c>
      <c r="D123" s="154">
        <f>SUM(D115:D122)</f>
        <v>0.80306</v>
      </c>
      <c r="E123" s="154">
        <f>SUM(E115:E122)</f>
        <v>1407.771</v>
      </c>
      <c r="F123" s="81">
        <f t="shared" si="7"/>
        <v>239846.44943409</v>
      </c>
    </row>
    <row r="124" spans="2:6" ht="15.75" thickTop="1" x14ac:dyDescent="0.25"/>
    <row r="125" spans="2:6" ht="44.25" customHeight="1" thickBot="1" x14ac:dyDescent="0.3">
      <c r="B125" s="147" t="s">
        <v>17</v>
      </c>
      <c r="C125" s="148"/>
      <c r="D125" s="148"/>
      <c r="E125" s="148"/>
      <c r="F125" s="148"/>
    </row>
    <row r="126" spans="2:6" ht="54.95" customHeight="1" thickTop="1" thickBot="1" x14ac:dyDescent="0.3">
      <c r="B126" s="30" t="s">
        <v>0</v>
      </c>
      <c r="C126" s="38" t="s">
        <v>38</v>
      </c>
      <c r="D126" s="46" t="s">
        <v>32</v>
      </c>
      <c r="E126" s="42" t="s">
        <v>34</v>
      </c>
      <c r="F126" s="31" t="s">
        <v>2</v>
      </c>
    </row>
    <row r="127" spans="2:6" x14ac:dyDescent="0.25">
      <c r="B127" s="22" t="s">
        <v>5</v>
      </c>
      <c r="C127" s="39">
        <v>156646.20000000001</v>
      </c>
      <c r="D127" s="116">
        <v>0.39</v>
      </c>
      <c r="E127" s="43" t="s">
        <v>8</v>
      </c>
      <c r="F127" s="72">
        <f t="shared" ref="F127:F134" si="8">SUM(C127:E127)</f>
        <v>156646.59000000003</v>
      </c>
    </row>
    <row r="128" spans="2:6" x14ac:dyDescent="0.25">
      <c r="B128" s="23" t="s">
        <v>6</v>
      </c>
      <c r="C128" s="40">
        <v>52200.92</v>
      </c>
      <c r="D128" s="47">
        <v>0</v>
      </c>
      <c r="E128" s="44" t="s">
        <v>8</v>
      </c>
      <c r="F128" s="26">
        <f t="shared" si="8"/>
        <v>52200.92</v>
      </c>
    </row>
    <row r="129" spans="2:6" x14ac:dyDescent="0.25">
      <c r="B129" s="23" t="s">
        <v>3</v>
      </c>
      <c r="C129" s="40" t="s">
        <v>8</v>
      </c>
      <c r="D129" s="48">
        <v>8.83</v>
      </c>
      <c r="E129" s="117">
        <v>4.3899999999999997</v>
      </c>
      <c r="F129" s="122">
        <f t="shared" si="8"/>
        <v>13.219999999999999</v>
      </c>
    </row>
    <row r="130" spans="2:6" x14ac:dyDescent="0.25">
      <c r="B130" s="23" t="s">
        <v>7</v>
      </c>
      <c r="C130" s="40" t="s">
        <v>8</v>
      </c>
      <c r="D130" s="47" t="s">
        <v>8</v>
      </c>
      <c r="E130" s="44">
        <v>301.33999999999997</v>
      </c>
      <c r="F130" s="26">
        <f t="shared" si="8"/>
        <v>301.33999999999997</v>
      </c>
    </row>
    <row r="131" spans="2:6" x14ac:dyDescent="0.25">
      <c r="B131" s="23" t="s">
        <v>4</v>
      </c>
      <c r="C131" s="40" t="s">
        <v>8</v>
      </c>
      <c r="D131" s="47" t="s">
        <v>8</v>
      </c>
      <c r="E131" s="44">
        <v>293.38</v>
      </c>
      <c r="F131" s="26">
        <f t="shared" si="8"/>
        <v>293.38</v>
      </c>
    </row>
    <row r="132" spans="2:6" x14ac:dyDescent="0.25">
      <c r="B132" s="23" t="s">
        <v>10</v>
      </c>
      <c r="C132" s="40">
        <v>5800.74</v>
      </c>
      <c r="D132" s="47" t="s">
        <v>8</v>
      </c>
      <c r="E132" s="44" t="s">
        <v>8</v>
      </c>
      <c r="F132" s="26">
        <f t="shared" si="8"/>
        <v>5800.74</v>
      </c>
    </row>
    <row r="133" spans="2:6" ht="15.75" thickBot="1" x14ac:dyDescent="0.3">
      <c r="B133" s="29" t="s">
        <v>11</v>
      </c>
      <c r="C133" s="41">
        <v>1414.96734644</v>
      </c>
      <c r="D133" s="49" t="s">
        <v>8</v>
      </c>
      <c r="E133" s="45" t="s">
        <v>8</v>
      </c>
      <c r="F133" s="73">
        <f t="shared" si="8"/>
        <v>1414.96734644</v>
      </c>
    </row>
    <row r="134" spans="2:6" ht="15.75" thickBot="1" x14ac:dyDescent="0.3">
      <c r="B134" s="86" t="s">
        <v>2</v>
      </c>
      <c r="C134" s="87">
        <f>SUM(C127:C133)</f>
        <v>216062.82734644</v>
      </c>
      <c r="D134" s="120">
        <f>SUM(D127:D133)</f>
        <v>9.2200000000000006</v>
      </c>
      <c r="E134" s="151">
        <f>SUM(E127:E133)</f>
        <v>599.1099999999999</v>
      </c>
      <c r="F134" s="88">
        <f t="shared" si="8"/>
        <v>216671.15734643998</v>
      </c>
    </row>
    <row r="135" spans="2:6" ht="15.75" thickTop="1" x14ac:dyDescent="0.25"/>
    <row r="136" spans="2:6" ht="35.450000000000003" customHeight="1" thickBot="1" x14ac:dyDescent="0.3">
      <c r="B136" s="142" t="s">
        <v>18</v>
      </c>
      <c r="C136" s="143"/>
      <c r="D136" s="143"/>
      <c r="E136" s="143"/>
      <c r="F136" s="143"/>
    </row>
    <row r="137" spans="2:6" ht="54.95" customHeight="1" thickTop="1" thickBot="1" x14ac:dyDescent="0.3">
      <c r="B137" s="30" t="s">
        <v>0</v>
      </c>
      <c r="C137" s="38" t="s">
        <v>38</v>
      </c>
      <c r="D137" s="46" t="s">
        <v>32</v>
      </c>
      <c r="E137" s="42" t="s">
        <v>34</v>
      </c>
      <c r="F137" s="31" t="s">
        <v>2</v>
      </c>
    </row>
    <row r="138" spans="2:6" x14ac:dyDescent="0.25">
      <c r="B138" s="22" t="s">
        <v>5</v>
      </c>
      <c r="C138" s="39">
        <v>152125.94088641001</v>
      </c>
      <c r="D138" s="118">
        <v>0.53617669000000001</v>
      </c>
      <c r="E138" s="43" t="s">
        <v>8</v>
      </c>
      <c r="F138" s="72">
        <f t="shared" ref="F138:F144" si="9">SUM(C138:E138)</f>
        <v>152126.4770631</v>
      </c>
    </row>
    <row r="139" spans="2:6" x14ac:dyDescent="0.25">
      <c r="B139" s="23" t="s">
        <v>6</v>
      </c>
      <c r="C139" s="40">
        <v>50697.007289219997</v>
      </c>
      <c r="D139" s="119">
        <v>2.5147E-4</v>
      </c>
      <c r="E139" s="44" t="s">
        <v>8</v>
      </c>
      <c r="F139" s="26">
        <f t="shared" si="9"/>
        <v>50697.00754069</v>
      </c>
    </row>
    <row r="140" spans="2:6" x14ac:dyDescent="0.25">
      <c r="B140" s="23" t="s">
        <v>3</v>
      </c>
      <c r="C140" s="40" t="s">
        <v>8</v>
      </c>
      <c r="D140" s="119">
        <v>0.86350227000000002</v>
      </c>
      <c r="E140" s="117">
        <v>4.5015275700000004</v>
      </c>
      <c r="F140" s="122">
        <f t="shared" si="9"/>
        <v>5.36502984</v>
      </c>
    </row>
    <row r="141" spans="2:6" x14ac:dyDescent="0.25">
      <c r="B141" s="23" t="s">
        <v>7</v>
      </c>
      <c r="C141" s="40" t="s">
        <v>8</v>
      </c>
      <c r="D141" s="47" t="s">
        <v>8</v>
      </c>
      <c r="E141" s="44">
        <v>254.46120192999999</v>
      </c>
      <c r="F141" s="26">
        <f t="shared" si="9"/>
        <v>254.46120192999999</v>
      </c>
    </row>
    <row r="142" spans="2:6" x14ac:dyDescent="0.25">
      <c r="B142" s="23" t="s">
        <v>4</v>
      </c>
      <c r="C142" s="40" t="s">
        <v>8</v>
      </c>
      <c r="D142" s="47" t="s">
        <v>8</v>
      </c>
      <c r="E142" s="44">
        <v>191.66908022000001</v>
      </c>
      <c r="F142" s="26">
        <f t="shared" si="9"/>
        <v>191.66908022000001</v>
      </c>
    </row>
    <row r="143" spans="2:6" x14ac:dyDescent="0.25">
      <c r="B143" s="23" t="s">
        <v>10</v>
      </c>
      <c r="C143" s="40">
        <v>5775.0162123800001</v>
      </c>
      <c r="D143" s="47" t="s">
        <v>8</v>
      </c>
      <c r="E143" s="44" t="s">
        <v>8</v>
      </c>
      <c r="F143" s="26">
        <f t="shared" si="9"/>
        <v>5775.0162123800001</v>
      </c>
    </row>
    <row r="144" spans="2:6" ht="15.75" thickBot="1" x14ac:dyDescent="0.3">
      <c r="B144" s="29" t="s">
        <v>11</v>
      </c>
      <c r="C144" s="41">
        <v>1333.71762418</v>
      </c>
      <c r="D144" s="49" t="s">
        <v>8</v>
      </c>
      <c r="E144" s="45" t="s">
        <v>8</v>
      </c>
      <c r="F144" s="73">
        <f t="shared" si="9"/>
        <v>1333.71762418</v>
      </c>
    </row>
    <row r="145" spans="2:6" ht="15.75" thickBot="1" x14ac:dyDescent="0.3">
      <c r="B145" s="86" t="s">
        <v>2</v>
      </c>
      <c r="C145" s="87">
        <f>SUM(C138:C144)</f>
        <v>209931.68201218999</v>
      </c>
      <c r="D145" s="121">
        <f>SUM(D138:D144)</f>
        <v>1.3999304299999999</v>
      </c>
      <c r="E145" s="151">
        <f>SUM(E138:E144)</f>
        <v>450.63180971999998</v>
      </c>
      <c r="F145" s="88">
        <f>SUM(F138:F144)</f>
        <v>210383.71375233997</v>
      </c>
    </row>
    <row r="146" spans="2:6" ht="15.75" thickTop="1" x14ac:dyDescent="0.25"/>
    <row r="147" spans="2:6" ht="33.6" customHeight="1" thickBot="1" x14ac:dyDescent="0.3">
      <c r="B147" s="142" t="s">
        <v>19</v>
      </c>
      <c r="C147" s="143"/>
      <c r="D147" s="143"/>
      <c r="E147" s="143"/>
      <c r="F147" s="143"/>
    </row>
    <row r="148" spans="2:6" ht="54.95" customHeight="1" thickTop="1" thickBot="1" x14ac:dyDescent="0.3">
      <c r="B148" s="30" t="s">
        <v>0</v>
      </c>
      <c r="C148" s="38" t="s">
        <v>38</v>
      </c>
      <c r="D148" s="46" t="s">
        <v>32</v>
      </c>
      <c r="E148" s="42" t="s">
        <v>34</v>
      </c>
      <c r="F148" s="31" t="s">
        <v>2</v>
      </c>
    </row>
    <row r="149" spans="2:6" x14ac:dyDescent="0.25">
      <c r="B149" s="22" t="s">
        <v>5</v>
      </c>
      <c r="C149" s="39">
        <v>144151.48775979999</v>
      </c>
      <c r="D149" s="118">
        <v>0.16623540000000001</v>
      </c>
      <c r="E149" s="43" t="s">
        <v>8</v>
      </c>
      <c r="F149" s="72">
        <f t="shared" ref="F149:F155" si="10">SUM(C149:E149)</f>
        <v>144151.6539952</v>
      </c>
    </row>
    <row r="150" spans="2:6" x14ac:dyDescent="0.25">
      <c r="B150" s="23" t="s">
        <v>6</v>
      </c>
      <c r="C150" s="40">
        <v>48059.155726359997</v>
      </c>
      <c r="D150" s="119" t="s">
        <v>8</v>
      </c>
      <c r="E150" s="44" t="s">
        <v>8</v>
      </c>
      <c r="F150" s="26">
        <f t="shared" si="10"/>
        <v>48059.155726359997</v>
      </c>
    </row>
    <row r="151" spans="2:6" x14ac:dyDescent="0.25">
      <c r="B151" s="23" t="s">
        <v>3</v>
      </c>
      <c r="C151" s="40" t="s">
        <v>8</v>
      </c>
      <c r="D151" s="119">
        <v>0.31935025</v>
      </c>
      <c r="E151" s="117">
        <v>6.5466854300000001</v>
      </c>
      <c r="F151" s="122">
        <f t="shared" si="10"/>
        <v>6.8660356800000004</v>
      </c>
    </row>
    <row r="152" spans="2:6" x14ac:dyDescent="0.25">
      <c r="B152" s="23" t="s">
        <v>7</v>
      </c>
      <c r="C152" s="40" t="s">
        <v>8</v>
      </c>
      <c r="D152" s="47" t="s">
        <v>8</v>
      </c>
      <c r="E152" s="117">
        <v>56.503404930000002</v>
      </c>
      <c r="F152" s="26">
        <f t="shared" si="10"/>
        <v>56.503404930000002</v>
      </c>
    </row>
    <row r="153" spans="2:6" x14ac:dyDescent="0.25">
      <c r="B153" s="23" t="s">
        <v>4</v>
      </c>
      <c r="C153" s="40" t="s">
        <v>8</v>
      </c>
      <c r="D153" s="47" t="s">
        <v>8</v>
      </c>
      <c r="E153" s="117">
        <v>141.9165701</v>
      </c>
      <c r="F153" s="26">
        <f t="shared" si="10"/>
        <v>141.9165701</v>
      </c>
    </row>
    <row r="154" spans="2:6" x14ac:dyDescent="0.25">
      <c r="B154" s="23" t="s">
        <v>10</v>
      </c>
      <c r="C154" s="40">
        <v>5364.9260399499999</v>
      </c>
      <c r="D154" s="47" t="s">
        <v>8</v>
      </c>
      <c r="E154" s="117" t="s">
        <v>8</v>
      </c>
      <c r="F154" s="26">
        <f t="shared" si="10"/>
        <v>5364.9260399499999</v>
      </c>
    </row>
    <row r="155" spans="2:6" ht="15.75" thickBot="1" x14ac:dyDescent="0.3">
      <c r="B155" s="29" t="s">
        <v>11</v>
      </c>
      <c r="C155" s="41">
        <v>353.11039098999998</v>
      </c>
      <c r="D155" s="49" t="s">
        <v>8</v>
      </c>
      <c r="E155" s="150" t="s">
        <v>8</v>
      </c>
      <c r="F155" s="73">
        <f t="shared" si="10"/>
        <v>353.11039098999998</v>
      </c>
    </row>
    <row r="156" spans="2:6" ht="15.75" thickBot="1" x14ac:dyDescent="0.3">
      <c r="B156" s="86" t="s">
        <v>2</v>
      </c>
      <c r="C156" s="87">
        <f>SUM(C149:C155)</f>
        <v>197928.67991709997</v>
      </c>
      <c r="D156" s="121">
        <f>SUM(D149:D155)</f>
        <v>0.48558564999999998</v>
      </c>
      <c r="E156" s="151">
        <f>SUM(E149:E155)</f>
        <v>204.96666046000001</v>
      </c>
      <c r="F156" s="88">
        <f>SUM(F149:F155)</f>
        <v>198134.13216320999</v>
      </c>
    </row>
    <row r="157" spans="2:6" ht="15.75" thickTop="1" x14ac:dyDescent="0.25"/>
    <row r="158" spans="2:6" ht="30" customHeight="1" thickBot="1" x14ac:dyDescent="0.3">
      <c r="B158" s="144" t="s">
        <v>20</v>
      </c>
      <c r="C158" s="145"/>
      <c r="D158" s="145"/>
      <c r="E158" s="145"/>
      <c r="F158" s="145"/>
    </row>
    <row r="159" spans="2:6" ht="54.95" customHeight="1" thickTop="1" thickBot="1" x14ac:dyDescent="0.3">
      <c r="B159" s="20" t="s">
        <v>0</v>
      </c>
      <c r="C159" s="50" t="s">
        <v>38</v>
      </c>
      <c r="D159" s="55" t="s">
        <v>32</v>
      </c>
      <c r="E159" s="52" t="s">
        <v>34</v>
      </c>
      <c r="F159" s="21" t="s">
        <v>2</v>
      </c>
    </row>
    <row r="160" spans="2:6" x14ac:dyDescent="0.25">
      <c r="B160" s="22" t="s">
        <v>5</v>
      </c>
      <c r="C160" s="51">
        <v>128473.93</v>
      </c>
      <c r="D160" s="124">
        <v>0.48</v>
      </c>
      <c r="E160" s="53" t="s">
        <v>8</v>
      </c>
      <c r="F160" s="25">
        <f t="shared" ref="F160:F165" si="11">SUM(C160:E160)</f>
        <v>128474.40999999999</v>
      </c>
    </row>
    <row r="161" spans="2:7" x14ac:dyDescent="0.25">
      <c r="B161" s="23" t="s">
        <v>6</v>
      </c>
      <c r="C161" s="40">
        <v>46714.59</v>
      </c>
      <c r="D161" s="119">
        <v>2.9000000000000001E-2</v>
      </c>
      <c r="E161" s="44" t="s">
        <v>8</v>
      </c>
      <c r="F161" s="26">
        <f t="shared" si="11"/>
        <v>46714.618999999999</v>
      </c>
    </row>
    <row r="162" spans="2:7" x14ac:dyDescent="0.25">
      <c r="B162" s="23" t="s">
        <v>3</v>
      </c>
      <c r="C162" s="40" t="s">
        <v>8</v>
      </c>
      <c r="D162" s="119">
        <v>2.17</v>
      </c>
      <c r="E162" s="117">
        <v>10.63</v>
      </c>
      <c r="F162" s="122">
        <f t="shared" si="11"/>
        <v>12.8</v>
      </c>
    </row>
    <row r="163" spans="2:7" x14ac:dyDescent="0.25">
      <c r="B163" s="23" t="s">
        <v>7</v>
      </c>
      <c r="C163" s="40" t="s">
        <v>8</v>
      </c>
      <c r="D163" s="47" t="s">
        <v>8</v>
      </c>
      <c r="E163" s="117">
        <v>22.13</v>
      </c>
      <c r="F163" s="122">
        <f t="shared" si="11"/>
        <v>22.13</v>
      </c>
    </row>
    <row r="164" spans="2:7" x14ac:dyDescent="0.25">
      <c r="B164" s="23" t="s">
        <v>4</v>
      </c>
      <c r="C164" s="40" t="s">
        <v>8</v>
      </c>
      <c r="D164" s="47" t="s">
        <v>8</v>
      </c>
      <c r="E164" s="117">
        <v>66.86</v>
      </c>
      <c r="F164" s="122">
        <f t="shared" si="11"/>
        <v>66.86</v>
      </c>
    </row>
    <row r="165" spans="2:7" ht="15.75" thickBot="1" x14ac:dyDescent="0.3">
      <c r="B165" s="28" t="s">
        <v>10</v>
      </c>
      <c r="C165" s="51">
        <v>5248.53</v>
      </c>
      <c r="D165" s="57" t="s">
        <v>8</v>
      </c>
      <c r="E165" s="149" t="s">
        <v>8</v>
      </c>
      <c r="F165" s="27">
        <f t="shared" si="11"/>
        <v>5248.53</v>
      </c>
    </row>
    <row r="166" spans="2:7" ht="15.75" thickBot="1" x14ac:dyDescent="0.3">
      <c r="B166" s="89" t="s">
        <v>2</v>
      </c>
      <c r="C166" s="127">
        <f>SUM(C160:C165)</f>
        <v>180437.05</v>
      </c>
      <c r="D166" s="126">
        <f>SUM(D160:D165)</f>
        <v>2.6789999999999998</v>
      </c>
      <c r="E166" s="128">
        <f>SUM(E160:E165)</f>
        <v>99.62</v>
      </c>
      <c r="F166" s="90">
        <f>SUM(F160:F165)</f>
        <v>180539.34899999996</v>
      </c>
    </row>
    <row r="167" spans="2:7" ht="15.75" thickTop="1" x14ac:dyDescent="0.25"/>
    <row r="168" spans="2:7" ht="31.9" customHeight="1" thickBot="1" x14ac:dyDescent="0.3">
      <c r="B168" s="144" t="s">
        <v>21</v>
      </c>
      <c r="C168" s="144"/>
      <c r="D168" s="144"/>
      <c r="E168" s="144"/>
      <c r="F168" s="144"/>
    </row>
    <row r="169" spans="2:7" ht="54.95" customHeight="1" thickTop="1" thickBot="1" x14ac:dyDescent="0.3">
      <c r="B169" s="20" t="s">
        <v>0</v>
      </c>
      <c r="C169" s="50" t="s">
        <v>38</v>
      </c>
      <c r="D169" s="55" t="s">
        <v>32</v>
      </c>
      <c r="E169" s="52" t="s">
        <v>34</v>
      </c>
      <c r="F169" s="21" t="s">
        <v>2</v>
      </c>
    </row>
    <row r="170" spans="2:7" x14ac:dyDescent="0.25">
      <c r="B170" s="22" t="s">
        <v>5</v>
      </c>
      <c r="C170" s="51">
        <v>122661.32</v>
      </c>
      <c r="D170" s="124">
        <v>0.35</v>
      </c>
      <c r="E170" s="53" t="s">
        <v>8</v>
      </c>
      <c r="F170" s="25">
        <f t="shared" ref="F170:F175" si="12">SUM(C170:E170)</f>
        <v>122661.67000000001</v>
      </c>
    </row>
    <row r="171" spans="2:7" x14ac:dyDescent="0.25">
      <c r="B171" s="23" t="s">
        <v>6</v>
      </c>
      <c r="C171" s="40">
        <v>46534.6</v>
      </c>
      <c r="D171" s="119">
        <v>0.38</v>
      </c>
      <c r="E171" s="44" t="s">
        <v>8</v>
      </c>
      <c r="F171" s="26">
        <f t="shared" si="12"/>
        <v>46534.979999999996</v>
      </c>
      <c r="G171" s="8"/>
    </row>
    <row r="172" spans="2:7" x14ac:dyDescent="0.25">
      <c r="B172" s="23" t="s">
        <v>3</v>
      </c>
      <c r="C172" s="40" t="s">
        <v>8</v>
      </c>
      <c r="D172" s="119">
        <v>0.92</v>
      </c>
      <c r="E172" s="117">
        <v>8.7200000000000006</v>
      </c>
      <c r="F172" s="122">
        <f t="shared" si="12"/>
        <v>9.64</v>
      </c>
    </row>
    <row r="173" spans="2:7" x14ac:dyDescent="0.25">
      <c r="B173" s="23" t="s">
        <v>7</v>
      </c>
      <c r="C173" s="40" t="s">
        <v>8</v>
      </c>
      <c r="D173" s="47" t="s">
        <v>8</v>
      </c>
      <c r="E173" s="117">
        <v>78.25</v>
      </c>
      <c r="F173" s="122">
        <f t="shared" si="12"/>
        <v>78.25</v>
      </c>
    </row>
    <row r="174" spans="2:7" x14ac:dyDescent="0.25">
      <c r="B174" s="23" t="s">
        <v>4</v>
      </c>
      <c r="C174" s="40" t="s">
        <v>8</v>
      </c>
      <c r="D174" s="47" t="s">
        <v>8</v>
      </c>
      <c r="E174" s="117">
        <v>102.59</v>
      </c>
      <c r="F174" s="122">
        <f t="shared" si="12"/>
        <v>102.59</v>
      </c>
    </row>
    <row r="175" spans="2:7" ht="15.75" thickBot="1" x14ac:dyDescent="0.3">
      <c r="B175" s="28" t="s">
        <v>10</v>
      </c>
      <c r="C175" s="51">
        <v>5074.09</v>
      </c>
      <c r="D175" s="57" t="s">
        <v>8</v>
      </c>
      <c r="E175" s="54" t="s">
        <v>8</v>
      </c>
      <c r="F175" s="27">
        <f t="shared" si="12"/>
        <v>5074.09</v>
      </c>
    </row>
    <row r="176" spans="2:7" ht="15.75" thickBot="1" x14ac:dyDescent="0.3">
      <c r="B176" s="89" t="s">
        <v>2</v>
      </c>
      <c r="C176" s="127">
        <f>SUM(C170:C175)</f>
        <v>174270.01</v>
      </c>
      <c r="D176" s="126">
        <f>SUM(D170:D175)</f>
        <v>1.65</v>
      </c>
      <c r="E176" s="128">
        <f>SUM(E170:E175)</f>
        <v>189.56</v>
      </c>
      <c r="F176" s="90">
        <f>SUM(F170:F175)</f>
        <v>174461.22000000003</v>
      </c>
    </row>
    <row r="177" spans="2:6" ht="15.75" thickTop="1" x14ac:dyDescent="0.25"/>
    <row r="178" spans="2:6" ht="28.9" customHeight="1" thickBot="1" x14ac:dyDescent="0.3">
      <c r="B178" s="142" t="s">
        <v>22</v>
      </c>
      <c r="C178" s="142"/>
      <c r="D178" s="142"/>
      <c r="E178" s="142"/>
      <c r="F178" s="142"/>
    </row>
    <row r="179" spans="2:6" ht="54.95" customHeight="1" thickTop="1" thickBot="1" x14ac:dyDescent="0.3">
      <c r="B179" s="20" t="s">
        <v>0</v>
      </c>
      <c r="C179" s="50" t="s">
        <v>38</v>
      </c>
      <c r="D179" s="55" t="s">
        <v>32</v>
      </c>
      <c r="E179" s="52" t="s">
        <v>34</v>
      </c>
      <c r="F179" s="21" t="s">
        <v>2</v>
      </c>
    </row>
    <row r="180" spans="2:6" x14ac:dyDescent="0.25">
      <c r="B180" s="22" t="s">
        <v>5</v>
      </c>
      <c r="C180" s="51">
        <v>124486.82</v>
      </c>
      <c r="D180" s="124">
        <v>0.71</v>
      </c>
      <c r="E180" s="53" t="s">
        <v>8</v>
      </c>
      <c r="F180" s="25">
        <f t="shared" ref="F180:F185" si="13">SUM(C180:E180)</f>
        <v>124487.53000000001</v>
      </c>
    </row>
    <row r="181" spans="2:6" x14ac:dyDescent="0.25">
      <c r="B181" s="23" t="s">
        <v>6</v>
      </c>
      <c r="C181" s="40">
        <v>46210.83</v>
      </c>
      <c r="D181" s="119">
        <v>4.2599999999999999E-2</v>
      </c>
      <c r="E181" s="44" t="s">
        <v>8</v>
      </c>
      <c r="F181" s="26">
        <f t="shared" si="13"/>
        <v>46210.872600000002</v>
      </c>
    </row>
    <row r="182" spans="2:6" x14ac:dyDescent="0.25">
      <c r="B182" s="23" t="s">
        <v>3</v>
      </c>
      <c r="C182" s="40" t="s">
        <v>8</v>
      </c>
      <c r="D182" s="119">
        <v>1.44</v>
      </c>
      <c r="E182" s="117">
        <v>8.3699999999999992</v>
      </c>
      <c r="F182" s="122">
        <f t="shared" si="13"/>
        <v>9.8099999999999987</v>
      </c>
    </row>
    <row r="183" spans="2:6" x14ac:dyDescent="0.25">
      <c r="B183" s="23" t="s">
        <v>7</v>
      </c>
      <c r="C183" s="40" t="s">
        <v>8</v>
      </c>
      <c r="D183" s="47" t="s">
        <v>8</v>
      </c>
      <c r="E183" s="117">
        <v>38.020000000000003</v>
      </c>
      <c r="F183" s="122">
        <f t="shared" si="13"/>
        <v>38.020000000000003</v>
      </c>
    </row>
    <row r="184" spans="2:6" x14ac:dyDescent="0.25">
      <c r="B184" s="23" t="s">
        <v>4</v>
      </c>
      <c r="C184" s="40" t="s">
        <v>8</v>
      </c>
      <c r="D184" s="47" t="s">
        <v>8</v>
      </c>
      <c r="E184" s="117">
        <v>21.42</v>
      </c>
      <c r="F184" s="122">
        <f t="shared" si="13"/>
        <v>21.42</v>
      </c>
    </row>
    <row r="185" spans="2:6" ht="15.75" thickBot="1" x14ac:dyDescent="0.3">
      <c r="B185" s="28" t="s">
        <v>9</v>
      </c>
      <c r="C185" s="51">
        <v>4702.3599999999997</v>
      </c>
      <c r="D185" s="57" t="s">
        <v>8</v>
      </c>
      <c r="E185" s="54" t="s">
        <v>8</v>
      </c>
      <c r="F185" s="27">
        <f t="shared" si="13"/>
        <v>4702.3599999999997</v>
      </c>
    </row>
    <row r="186" spans="2:6" ht="15.75" thickBot="1" x14ac:dyDescent="0.3">
      <c r="B186" s="89" t="s">
        <v>2</v>
      </c>
      <c r="C186" s="127">
        <f>SUM(C180:C185)</f>
        <v>175400.01</v>
      </c>
      <c r="D186" s="126">
        <f>SUM(D180:D185)</f>
        <v>2.1925999999999997</v>
      </c>
      <c r="E186" s="128">
        <f>SUM(E180:E185)</f>
        <v>67.81</v>
      </c>
      <c r="F186" s="90">
        <f>SUM(F180:F185)</f>
        <v>175470.01260000002</v>
      </c>
    </row>
    <row r="187" spans="2:6" ht="15.75" thickTop="1" x14ac:dyDescent="0.25">
      <c r="B187" s="32"/>
      <c r="C187" s="33"/>
      <c r="D187" s="33"/>
      <c r="E187" s="33"/>
      <c r="F187" s="33"/>
    </row>
    <row r="188" spans="2:6" ht="31.9" customHeight="1" thickBot="1" x14ac:dyDescent="0.3">
      <c r="B188" s="144" t="s">
        <v>23</v>
      </c>
      <c r="C188" s="144"/>
      <c r="D188" s="144"/>
      <c r="E188" s="144"/>
      <c r="F188" s="144"/>
    </row>
    <row r="189" spans="2:6" s="9" customFormat="1" ht="54.95" customHeight="1" thickTop="1" thickBot="1" x14ac:dyDescent="0.3">
      <c r="B189" s="20" t="s">
        <v>0</v>
      </c>
      <c r="C189" s="50" t="s">
        <v>38</v>
      </c>
      <c r="D189" s="55" t="s">
        <v>32</v>
      </c>
      <c r="E189" s="52" t="s">
        <v>34</v>
      </c>
      <c r="F189" s="21" t="s">
        <v>2</v>
      </c>
    </row>
    <row r="190" spans="2:6" x14ac:dyDescent="0.25">
      <c r="B190" s="22" t="s">
        <v>5</v>
      </c>
      <c r="C190" s="51">
        <v>117077.5</v>
      </c>
      <c r="D190" s="124">
        <v>1.5461369300000001</v>
      </c>
      <c r="E190" s="53" t="s">
        <v>8</v>
      </c>
      <c r="F190" s="74">
        <f>SUM(C190:E190)</f>
        <v>117079.04613693</v>
      </c>
    </row>
    <row r="191" spans="2:6" x14ac:dyDescent="0.25">
      <c r="B191" s="23" t="s">
        <v>6</v>
      </c>
      <c r="C191" s="40">
        <v>44885.19</v>
      </c>
      <c r="D191" s="119">
        <v>3.5000000000000001E-3</v>
      </c>
      <c r="E191" s="44" t="s">
        <v>8</v>
      </c>
      <c r="F191" s="75">
        <f>SUM(C191:E191)</f>
        <v>44885.193500000001</v>
      </c>
    </row>
    <row r="192" spans="2:6" x14ac:dyDescent="0.25">
      <c r="B192" s="23" t="s">
        <v>3</v>
      </c>
      <c r="C192" s="40" t="s">
        <v>8</v>
      </c>
      <c r="D192" s="119">
        <v>3.24</v>
      </c>
      <c r="E192" s="117">
        <v>14.14</v>
      </c>
      <c r="F192" s="130">
        <f>SUM(C192:E192)</f>
        <v>17.380000000000003</v>
      </c>
    </row>
    <row r="193" spans="2:6" x14ac:dyDescent="0.25">
      <c r="B193" s="24" t="s">
        <v>7</v>
      </c>
      <c r="C193" s="40" t="s">
        <v>8</v>
      </c>
      <c r="D193" s="47" t="s">
        <v>8</v>
      </c>
      <c r="E193" s="117">
        <v>18.93</v>
      </c>
      <c r="F193" s="131">
        <f>SUM(C193:E193)</f>
        <v>18.93</v>
      </c>
    </row>
    <row r="194" spans="2:6" ht="15.75" thickBot="1" x14ac:dyDescent="0.3">
      <c r="B194" s="24" t="s">
        <v>4</v>
      </c>
      <c r="C194" s="58" t="s">
        <v>8</v>
      </c>
      <c r="D194" s="60" t="s">
        <v>8</v>
      </c>
      <c r="E194" s="129">
        <v>21.21</v>
      </c>
      <c r="F194" s="131">
        <f>SUM(C194:E194)</f>
        <v>21.21</v>
      </c>
    </row>
    <row r="195" spans="2:6" s="10" customFormat="1" ht="15.75" thickBot="1" x14ac:dyDescent="0.3">
      <c r="B195" s="89" t="s">
        <v>2</v>
      </c>
      <c r="C195" s="127">
        <f>SUM(C190:C194)</f>
        <v>161962.69</v>
      </c>
      <c r="D195" s="126">
        <f>SUM(D190:D194)</f>
        <v>4.7896369300000003</v>
      </c>
      <c r="E195" s="128">
        <f>SUM(E190:E194)</f>
        <v>54.28</v>
      </c>
      <c r="F195" s="90">
        <f>SUM(F190:F194)</f>
        <v>162021.75963692999</v>
      </c>
    </row>
    <row r="196" spans="2:6" s="11" customFormat="1" ht="15.75" thickTop="1" x14ac:dyDescent="0.25">
      <c r="C196" s="12"/>
      <c r="D196" s="12"/>
      <c r="E196" s="12"/>
      <c r="F196" s="12"/>
    </row>
    <row r="197" spans="2:6" ht="34.15" customHeight="1" thickBot="1" x14ac:dyDescent="0.3">
      <c r="B197" s="144" t="s">
        <v>24</v>
      </c>
      <c r="C197" s="144"/>
      <c r="D197" s="144"/>
      <c r="E197" s="144"/>
      <c r="F197" s="144"/>
    </row>
    <row r="198" spans="2:6" s="9" customFormat="1" ht="54.95" customHeight="1" thickTop="1" thickBot="1" x14ac:dyDescent="0.3">
      <c r="B198" s="20" t="s">
        <v>0</v>
      </c>
      <c r="C198" s="50" t="s">
        <v>38</v>
      </c>
      <c r="D198" s="55" t="s">
        <v>32</v>
      </c>
      <c r="E198" s="52" t="s">
        <v>34</v>
      </c>
      <c r="F198" s="21" t="s">
        <v>2</v>
      </c>
    </row>
    <row r="199" spans="2:6" x14ac:dyDescent="0.25">
      <c r="B199" s="22" t="s">
        <v>5</v>
      </c>
      <c r="C199" s="51">
        <v>136112.20000000001</v>
      </c>
      <c r="D199" s="124">
        <v>2.34</v>
      </c>
      <c r="E199" s="53" t="s">
        <v>8</v>
      </c>
      <c r="F199" s="74">
        <f>SUM(C199:E199)</f>
        <v>136114.54</v>
      </c>
    </row>
    <row r="200" spans="2:6" x14ac:dyDescent="0.25">
      <c r="B200" s="23" t="s">
        <v>6</v>
      </c>
      <c r="C200" s="40">
        <v>50856.91</v>
      </c>
      <c r="D200" s="119">
        <v>7.0000000000000007E-2</v>
      </c>
      <c r="E200" s="44" t="s">
        <v>8</v>
      </c>
      <c r="F200" s="75">
        <f>SUM(C200:E200)</f>
        <v>50856.98</v>
      </c>
    </row>
    <row r="201" spans="2:6" x14ac:dyDescent="0.25">
      <c r="B201" s="23" t="s">
        <v>3</v>
      </c>
      <c r="C201" s="40" t="s">
        <v>8</v>
      </c>
      <c r="D201" s="119">
        <v>11.22</v>
      </c>
      <c r="E201" s="117">
        <v>18.8</v>
      </c>
      <c r="F201" s="130">
        <f>SUM(C201:E201)</f>
        <v>30.020000000000003</v>
      </c>
    </row>
    <row r="202" spans="2:6" x14ac:dyDescent="0.25">
      <c r="B202" s="24" t="s">
        <v>7</v>
      </c>
      <c r="C202" s="40" t="s">
        <v>8</v>
      </c>
      <c r="D202" s="47" t="s">
        <v>8</v>
      </c>
      <c r="E202" s="117">
        <v>14.74</v>
      </c>
      <c r="F202" s="131">
        <f>SUM(C202:E202)</f>
        <v>14.74</v>
      </c>
    </row>
    <row r="203" spans="2:6" ht="15.75" thickBot="1" x14ac:dyDescent="0.3">
      <c r="B203" s="24" t="s">
        <v>4</v>
      </c>
      <c r="C203" s="58" t="s">
        <v>8</v>
      </c>
      <c r="D203" s="60" t="s">
        <v>8</v>
      </c>
      <c r="E203" s="129">
        <v>15.75</v>
      </c>
      <c r="F203" s="131">
        <f>SUM(C203:E203)</f>
        <v>15.75</v>
      </c>
    </row>
    <row r="204" spans="2:6" s="10" customFormat="1" ht="15.75" thickBot="1" x14ac:dyDescent="0.3">
      <c r="B204" s="89" t="s">
        <v>2</v>
      </c>
      <c r="C204" s="127">
        <f>SUM(C199:C203)</f>
        <v>186969.11000000002</v>
      </c>
      <c r="D204" s="126">
        <f>SUM(D199:D203)</f>
        <v>13.63</v>
      </c>
      <c r="E204" s="128">
        <f>SUM(E199:E203)</f>
        <v>49.29</v>
      </c>
      <c r="F204" s="90">
        <f>SUM(F199:F203)</f>
        <v>187032.03</v>
      </c>
    </row>
    <row r="205" spans="2:6" s="10" customFormat="1" ht="15.75" thickTop="1" x14ac:dyDescent="0.25">
      <c r="B205" s="34"/>
      <c r="C205" s="35"/>
      <c r="D205" s="35"/>
      <c r="E205" s="35"/>
      <c r="F205" s="36"/>
    </row>
    <row r="206" spans="2:6" ht="33" customHeight="1" thickBot="1" x14ac:dyDescent="0.3">
      <c r="B206" s="144" t="s">
        <v>25</v>
      </c>
      <c r="C206" s="144"/>
      <c r="D206" s="144"/>
      <c r="E206" s="144"/>
      <c r="F206" s="144"/>
    </row>
    <row r="207" spans="2:6" s="9" customFormat="1" ht="54.95" customHeight="1" thickTop="1" thickBot="1" x14ac:dyDescent="0.3">
      <c r="B207" s="20" t="s">
        <v>0</v>
      </c>
      <c r="C207" s="50" t="s">
        <v>38</v>
      </c>
      <c r="D207" s="55" t="s">
        <v>32</v>
      </c>
      <c r="E207" s="52" t="s">
        <v>34</v>
      </c>
      <c r="F207" s="21" t="s">
        <v>2</v>
      </c>
    </row>
    <row r="208" spans="2:6" x14ac:dyDescent="0.25">
      <c r="B208" s="22" t="s">
        <v>5</v>
      </c>
      <c r="C208" s="51">
        <v>120633.81</v>
      </c>
      <c r="D208" s="124">
        <v>6.31</v>
      </c>
      <c r="E208" s="53" t="s">
        <v>8</v>
      </c>
      <c r="F208" s="74">
        <f>SUM(C208:E208)</f>
        <v>120640.12</v>
      </c>
    </row>
    <row r="209" spans="2:6" x14ac:dyDescent="0.25">
      <c r="B209" s="23" t="s">
        <v>6</v>
      </c>
      <c r="C209" s="40">
        <v>47280.41</v>
      </c>
      <c r="D209" s="119">
        <v>0.35</v>
      </c>
      <c r="E209" s="44" t="s">
        <v>8</v>
      </c>
      <c r="F209" s="75">
        <f>SUM(C209:E209)</f>
        <v>47280.76</v>
      </c>
    </row>
    <row r="210" spans="2:6" x14ac:dyDescent="0.25">
      <c r="B210" s="23" t="s">
        <v>3</v>
      </c>
      <c r="C210" s="40" t="s">
        <v>8</v>
      </c>
      <c r="D210" s="119">
        <v>14.18</v>
      </c>
      <c r="E210" s="117">
        <v>27.39</v>
      </c>
      <c r="F210" s="130">
        <f>SUM(C210:E210)</f>
        <v>41.57</v>
      </c>
    </row>
    <row r="211" spans="2:6" x14ac:dyDescent="0.25">
      <c r="B211" s="24" t="s">
        <v>7</v>
      </c>
      <c r="C211" s="40" t="s">
        <v>8</v>
      </c>
      <c r="D211" s="47" t="s">
        <v>8</v>
      </c>
      <c r="E211" s="117">
        <v>25.87</v>
      </c>
      <c r="F211" s="131">
        <f>SUM(C211:E211)</f>
        <v>25.87</v>
      </c>
    </row>
    <row r="212" spans="2:6" ht="15.75" thickBot="1" x14ac:dyDescent="0.3">
      <c r="B212" s="24" t="s">
        <v>4</v>
      </c>
      <c r="C212" s="58" t="s">
        <v>8</v>
      </c>
      <c r="D212" s="60" t="s">
        <v>8</v>
      </c>
      <c r="E212" s="129">
        <v>3.4</v>
      </c>
      <c r="F212" s="131">
        <f>SUM(C212:E212)</f>
        <v>3.4</v>
      </c>
    </row>
    <row r="213" spans="2:6" s="10" customFormat="1" ht="15.75" thickBot="1" x14ac:dyDescent="0.3">
      <c r="B213" s="89" t="s">
        <v>2</v>
      </c>
      <c r="C213" s="127">
        <f>SUM(C208:C212)</f>
        <v>167914.22</v>
      </c>
      <c r="D213" s="126">
        <f>SUM(D208:D212)</f>
        <v>20.84</v>
      </c>
      <c r="E213" s="128">
        <f>SUM(E208:E212)</f>
        <v>56.660000000000004</v>
      </c>
      <c r="F213" s="90">
        <f>SUM(F208:F212)</f>
        <v>167991.72</v>
      </c>
    </row>
    <row r="214" spans="2:6" ht="40.15" customHeight="1" thickTop="1" thickBot="1" x14ac:dyDescent="0.3">
      <c r="B214" s="146" t="s">
        <v>26</v>
      </c>
      <c r="C214" s="146"/>
      <c r="D214" s="146"/>
      <c r="E214" s="146"/>
      <c r="F214" s="146"/>
    </row>
    <row r="215" spans="2:6" s="9" customFormat="1" ht="54.95" customHeight="1" thickTop="1" thickBot="1" x14ac:dyDescent="0.3">
      <c r="B215" s="20" t="s">
        <v>0</v>
      </c>
      <c r="C215" s="50" t="s">
        <v>38</v>
      </c>
      <c r="D215" s="55" t="s">
        <v>1</v>
      </c>
      <c r="E215" s="52" t="s">
        <v>34</v>
      </c>
      <c r="F215" s="21" t="s">
        <v>2</v>
      </c>
    </row>
    <row r="216" spans="2:6" x14ac:dyDescent="0.25">
      <c r="B216" s="22" t="s">
        <v>5</v>
      </c>
      <c r="C216" s="51">
        <v>111497.999</v>
      </c>
      <c r="D216" s="56">
        <v>65.11</v>
      </c>
      <c r="E216" s="53" t="s">
        <v>8</v>
      </c>
      <c r="F216" s="74">
        <f>SUM(C216:E216)</f>
        <v>111563.109</v>
      </c>
    </row>
    <row r="217" spans="2:6" x14ac:dyDescent="0.25">
      <c r="B217" s="23" t="s">
        <v>6</v>
      </c>
      <c r="C217" s="40">
        <v>43353.45</v>
      </c>
      <c r="D217" s="47">
        <v>85.85</v>
      </c>
      <c r="E217" s="44" t="s">
        <v>8</v>
      </c>
      <c r="F217" s="75">
        <f>SUM(C217:E217)</f>
        <v>43439.299999999996</v>
      </c>
    </row>
    <row r="218" spans="2:6" x14ac:dyDescent="0.25">
      <c r="B218" s="23" t="s">
        <v>3</v>
      </c>
      <c r="C218" s="40" t="s">
        <v>8</v>
      </c>
      <c r="D218" s="47">
        <v>428.53</v>
      </c>
      <c r="E218" s="117">
        <v>30.65</v>
      </c>
      <c r="F218" s="75">
        <f>SUM(C218:E218)</f>
        <v>459.17999999999995</v>
      </c>
    </row>
    <row r="219" spans="2:6" x14ac:dyDescent="0.25">
      <c r="B219" s="24" t="s">
        <v>7</v>
      </c>
      <c r="C219" s="40" t="s">
        <v>8</v>
      </c>
      <c r="D219" s="47" t="s">
        <v>8</v>
      </c>
      <c r="E219" s="117">
        <v>12.74</v>
      </c>
      <c r="F219" s="131">
        <f>SUM(C219:E219)</f>
        <v>12.74</v>
      </c>
    </row>
    <row r="220" spans="2:6" ht="15.75" thickBot="1" x14ac:dyDescent="0.3">
      <c r="B220" s="24" t="s">
        <v>4</v>
      </c>
      <c r="C220" s="58" t="s">
        <v>8</v>
      </c>
      <c r="D220" s="60" t="s">
        <v>8</v>
      </c>
      <c r="E220" s="129">
        <v>1.63</v>
      </c>
      <c r="F220" s="131">
        <f>SUM(C220:E220)</f>
        <v>1.63</v>
      </c>
    </row>
    <row r="221" spans="2:6" s="10" customFormat="1" ht="15.75" thickBot="1" x14ac:dyDescent="0.3">
      <c r="B221" s="89" t="s">
        <v>2</v>
      </c>
      <c r="C221" s="127">
        <f>SUM(C216:C220)</f>
        <v>154851.44899999999</v>
      </c>
      <c r="D221" s="125">
        <f>SUM(D216:D220)</f>
        <v>579.49</v>
      </c>
      <c r="E221" s="128">
        <f>SUM(E216:E220)</f>
        <v>45.02</v>
      </c>
      <c r="F221" s="90">
        <f>SUM(F216:F220)</f>
        <v>155475.95899999997</v>
      </c>
    </row>
    <row r="222" spans="2:6" s="10" customFormat="1" ht="15.75" thickTop="1" x14ac:dyDescent="0.25">
      <c r="B222" s="32"/>
      <c r="C222" s="33"/>
      <c r="D222" s="33"/>
      <c r="E222" s="33"/>
      <c r="F222" s="37"/>
    </row>
    <row r="223" spans="2:6" ht="34.15" customHeight="1" thickBot="1" x14ac:dyDescent="0.3">
      <c r="B223" s="144" t="s">
        <v>27</v>
      </c>
      <c r="C223" s="145"/>
      <c r="D223" s="145"/>
      <c r="E223" s="145"/>
      <c r="F223" s="145"/>
    </row>
    <row r="224" spans="2:6" ht="54.95" customHeight="1" thickTop="1" thickBot="1" x14ac:dyDescent="0.3">
      <c r="B224" s="20" t="s">
        <v>0</v>
      </c>
      <c r="C224" s="50" t="s">
        <v>38</v>
      </c>
      <c r="D224" s="55" t="s">
        <v>32</v>
      </c>
      <c r="E224" s="52" t="s">
        <v>33</v>
      </c>
      <c r="F224" s="21" t="s">
        <v>2</v>
      </c>
    </row>
    <row r="225" spans="2:6" x14ac:dyDescent="0.25">
      <c r="B225" s="22" t="s">
        <v>5</v>
      </c>
      <c r="C225" s="51">
        <v>110711.69</v>
      </c>
      <c r="D225" s="56">
        <v>180.6</v>
      </c>
      <c r="E225" s="53" t="s">
        <v>8</v>
      </c>
      <c r="F225" s="74">
        <f>SUM(C225:E225)</f>
        <v>110892.29000000001</v>
      </c>
    </row>
    <row r="226" spans="2:6" x14ac:dyDescent="0.25">
      <c r="B226" s="23" t="s">
        <v>6</v>
      </c>
      <c r="C226" s="40">
        <v>40630.400000000001</v>
      </c>
      <c r="D226" s="47">
        <v>467.4</v>
      </c>
      <c r="E226" s="44" t="s">
        <v>8</v>
      </c>
      <c r="F226" s="75">
        <f>SUM(C226:E226)</f>
        <v>41097.800000000003</v>
      </c>
    </row>
    <row r="227" spans="2:6" x14ac:dyDescent="0.25">
      <c r="B227" s="23" t="s">
        <v>3</v>
      </c>
      <c r="C227" s="40" t="s">
        <v>8</v>
      </c>
      <c r="D227" s="47">
        <v>1712.73</v>
      </c>
      <c r="E227" s="117">
        <v>39.75</v>
      </c>
      <c r="F227" s="75">
        <f>SUM(C227:E227)</f>
        <v>1752.48</v>
      </c>
    </row>
    <row r="228" spans="2:6" x14ac:dyDescent="0.25">
      <c r="B228" s="24" t="s">
        <v>7</v>
      </c>
      <c r="C228" s="40" t="s">
        <v>8</v>
      </c>
      <c r="D228" s="47" t="s">
        <v>8</v>
      </c>
      <c r="E228" s="117">
        <v>27.62</v>
      </c>
      <c r="F228" s="131">
        <f>SUM(C228:E228)</f>
        <v>27.62</v>
      </c>
    </row>
    <row r="229" spans="2:6" ht="15.75" thickBot="1" x14ac:dyDescent="0.3">
      <c r="B229" s="24" t="s">
        <v>4</v>
      </c>
      <c r="C229" s="58" t="s">
        <v>8</v>
      </c>
      <c r="D229" s="60" t="s">
        <v>8</v>
      </c>
      <c r="E229" s="129">
        <v>2.08</v>
      </c>
      <c r="F229" s="131">
        <f>SUM(C229:E229)</f>
        <v>2.08</v>
      </c>
    </row>
    <row r="230" spans="2:6" ht="15.75" thickBot="1" x14ac:dyDescent="0.3">
      <c r="B230" s="89" t="s">
        <v>2</v>
      </c>
      <c r="C230" s="127">
        <f>SUM(C225:C229)</f>
        <v>151342.09</v>
      </c>
      <c r="D230" s="125">
        <f>SUM(D225:D229)</f>
        <v>2360.73</v>
      </c>
      <c r="E230" s="128">
        <f>SUM(E225:E229)</f>
        <v>69.45</v>
      </c>
      <c r="F230" s="90">
        <f>SUM(F225:F229)</f>
        <v>153772.27000000002</v>
      </c>
    </row>
    <row r="231" spans="2:6" ht="15.75" thickTop="1" x14ac:dyDescent="0.25">
      <c r="B231" s="32"/>
      <c r="C231" s="33"/>
      <c r="D231" s="33"/>
      <c r="E231" s="33"/>
      <c r="F231" s="37"/>
    </row>
    <row r="232" spans="2:6" ht="33.6" customHeight="1" thickBot="1" x14ac:dyDescent="0.3">
      <c r="B232" s="144" t="s">
        <v>31</v>
      </c>
      <c r="C232" s="145"/>
      <c r="D232" s="145"/>
      <c r="E232" s="145"/>
      <c r="F232" s="145"/>
    </row>
    <row r="233" spans="2:6" ht="54.95" customHeight="1" thickTop="1" thickBot="1" x14ac:dyDescent="0.3">
      <c r="B233" s="20" t="s">
        <v>0</v>
      </c>
      <c r="C233" s="50" t="s">
        <v>38</v>
      </c>
      <c r="D233" s="55" t="s">
        <v>32</v>
      </c>
      <c r="E233" s="52" t="s">
        <v>34</v>
      </c>
      <c r="F233" s="21" t="s">
        <v>2</v>
      </c>
    </row>
    <row r="234" spans="2:6" x14ac:dyDescent="0.25">
      <c r="B234" s="22" t="s">
        <v>5</v>
      </c>
      <c r="C234" s="51">
        <v>99497.22</v>
      </c>
      <c r="D234" s="56">
        <v>141.05000000000001</v>
      </c>
      <c r="E234" s="53" t="s">
        <v>8</v>
      </c>
      <c r="F234" s="74">
        <f>SUM(C234:E234)</f>
        <v>99638.27</v>
      </c>
    </row>
    <row r="235" spans="2:6" x14ac:dyDescent="0.25">
      <c r="B235" s="23" t="s">
        <v>6</v>
      </c>
      <c r="C235" s="40">
        <v>12993.76</v>
      </c>
      <c r="D235" s="47">
        <v>487.15</v>
      </c>
      <c r="E235" s="44" t="s">
        <v>8</v>
      </c>
      <c r="F235" s="75">
        <f>SUM(C235:E235)</f>
        <v>13480.91</v>
      </c>
    </row>
    <row r="236" spans="2:6" x14ac:dyDescent="0.25">
      <c r="B236" s="23" t="s">
        <v>3</v>
      </c>
      <c r="C236" s="40" t="s">
        <v>8</v>
      </c>
      <c r="D236" s="47">
        <v>1496.25</v>
      </c>
      <c r="E236" s="117">
        <v>29.09</v>
      </c>
      <c r="F236" s="75">
        <f>SUM(C236:E236)</f>
        <v>1525.34</v>
      </c>
    </row>
    <row r="237" spans="2:6" x14ac:dyDescent="0.25">
      <c r="B237" s="24" t="s">
        <v>7</v>
      </c>
      <c r="C237" s="40" t="s">
        <v>8</v>
      </c>
      <c r="D237" s="47" t="s">
        <v>8</v>
      </c>
      <c r="E237" s="117">
        <v>10.88</v>
      </c>
      <c r="F237" s="131">
        <f>SUM(C237:E237)</f>
        <v>10.88</v>
      </c>
    </row>
    <row r="238" spans="2:6" ht="15.75" thickBot="1" x14ac:dyDescent="0.3">
      <c r="B238" s="24" t="s">
        <v>4</v>
      </c>
      <c r="C238" s="58" t="s">
        <v>8</v>
      </c>
      <c r="D238" s="60" t="s">
        <v>8</v>
      </c>
      <c r="E238" s="129">
        <v>3.64</v>
      </c>
      <c r="F238" s="131">
        <f>SUM(C238:E238)</f>
        <v>3.64</v>
      </c>
    </row>
    <row r="239" spans="2:6" ht="15.75" thickBot="1" x14ac:dyDescent="0.3">
      <c r="B239" s="89" t="s">
        <v>2</v>
      </c>
      <c r="C239" s="127">
        <f>SUM(C234:C238)</f>
        <v>112490.98</v>
      </c>
      <c r="D239" s="125">
        <f>SUM(D234:D238)</f>
        <v>2124.4499999999998</v>
      </c>
      <c r="E239" s="128">
        <f>SUM(E234:E238)</f>
        <v>43.61</v>
      </c>
      <c r="F239" s="90">
        <f>SUM(F234:F238)</f>
        <v>114659.04000000001</v>
      </c>
    </row>
    <row r="240" spans="2:6" ht="15.75" thickTop="1" x14ac:dyDescent="0.25">
      <c r="B240" s="32"/>
      <c r="C240" s="33"/>
      <c r="D240" s="33"/>
      <c r="E240" s="33"/>
      <c r="F240" s="37"/>
    </row>
    <row r="241" spans="2:6" ht="33" customHeight="1" thickBot="1" x14ac:dyDescent="0.3">
      <c r="B241" s="144" t="s">
        <v>28</v>
      </c>
      <c r="C241" s="145"/>
      <c r="D241" s="145"/>
      <c r="E241" s="145"/>
      <c r="F241" s="145"/>
    </row>
    <row r="242" spans="2:6" ht="54.95" customHeight="1" thickTop="1" thickBot="1" x14ac:dyDescent="0.3">
      <c r="B242" s="20" t="s">
        <v>0</v>
      </c>
      <c r="C242" s="50" t="s">
        <v>38</v>
      </c>
      <c r="D242" s="55" t="s">
        <v>32</v>
      </c>
      <c r="E242" s="52" t="s">
        <v>34</v>
      </c>
      <c r="F242" s="21" t="s">
        <v>2</v>
      </c>
    </row>
    <row r="243" spans="2:6" x14ac:dyDescent="0.25">
      <c r="B243" s="22" t="s">
        <v>5</v>
      </c>
      <c r="C243" s="51">
        <v>91695.679999999993</v>
      </c>
      <c r="D243" s="56">
        <v>159.84</v>
      </c>
      <c r="E243" s="53" t="s">
        <v>8</v>
      </c>
      <c r="F243" s="74">
        <f>SUM(C243:E243)</f>
        <v>91855.51999999999</v>
      </c>
    </row>
    <row r="244" spans="2:6" x14ac:dyDescent="0.25">
      <c r="B244" s="23" t="s">
        <v>6</v>
      </c>
      <c r="C244" s="40">
        <v>11951.83</v>
      </c>
      <c r="D244" s="119">
        <v>0.01</v>
      </c>
      <c r="E244" s="44" t="s">
        <v>8</v>
      </c>
      <c r="F244" s="75">
        <f>SUM(C244:E244)</f>
        <v>11951.84</v>
      </c>
    </row>
    <row r="245" spans="2:6" x14ac:dyDescent="0.25">
      <c r="B245" s="23" t="s">
        <v>3</v>
      </c>
      <c r="C245" s="40" t="s">
        <v>8</v>
      </c>
      <c r="D245" s="47">
        <v>1118.51</v>
      </c>
      <c r="E245" s="117">
        <v>19.75</v>
      </c>
      <c r="F245" s="75">
        <f>SUM(C245:E245)</f>
        <v>1138.26</v>
      </c>
    </row>
    <row r="246" spans="2:6" x14ac:dyDescent="0.25">
      <c r="B246" s="24" t="s">
        <v>7</v>
      </c>
      <c r="C246" s="40" t="s">
        <v>8</v>
      </c>
      <c r="D246" s="47" t="s">
        <v>8</v>
      </c>
      <c r="E246" s="117">
        <v>28.23</v>
      </c>
      <c r="F246" s="131">
        <f>SUM(C246:E246)</f>
        <v>28.23</v>
      </c>
    </row>
    <row r="247" spans="2:6" ht="15.75" thickBot="1" x14ac:dyDescent="0.3">
      <c r="B247" s="24" t="s">
        <v>4</v>
      </c>
      <c r="C247" s="58" t="s">
        <v>8</v>
      </c>
      <c r="D247" s="60" t="s">
        <v>8</v>
      </c>
      <c r="E247" s="129" t="s">
        <v>8</v>
      </c>
      <c r="F247" s="131">
        <f>SUM(C247:E247)</f>
        <v>0</v>
      </c>
    </row>
    <row r="248" spans="2:6" ht="15.75" thickBot="1" x14ac:dyDescent="0.3">
      <c r="B248" s="89" t="s">
        <v>2</v>
      </c>
      <c r="C248" s="127">
        <f>SUM(C243:C247)</f>
        <v>103647.51</v>
      </c>
      <c r="D248" s="125">
        <f>SUM(D243:D247)</f>
        <v>1278.3599999999999</v>
      </c>
      <c r="E248" s="128">
        <f>SUM(E243:E247)</f>
        <v>47.980000000000004</v>
      </c>
      <c r="F248" s="90">
        <f>SUM(F243:F247)</f>
        <v>104973.84999999998</v>
      </c>
    </row>
    <row r="249" spans="2:6" ht="15.75" thickTop="1" x14ac:dyDescent="0.25">
      <c r="B249" s="32"/>
      <c r="C249" s="33"/>
      <c r="D249" s="33"/>
      <c r="E249" s="33"/>
      <c r="F249" s="37"/>
    </row>
    <row r="250" spans="2:6" ht="33" customHeight="1" thickBot="1" x14ac:dyDescent="0.3">
      <c r="B250" s="144" t="s">
        <v>29</v>
      </c>
      <c r="C250" s="145"/>
      <c r="D250" s="145"/>
      <c r="E250" s="145"/>
      <c r="F250" s="145"/>
    </row>
    <row r="251" spans="2:6" ht="54.95" customHeight="1" thickTop="1" thickBot="1" x14ac:dyDescent="0.3">
      <c r="B251" s="20" t="s">
        <v>0</v>
      </c>
      <c r="C251" s="50" t="s">
        <v>38</v>
      </c>
      <c r="D251" s="55" t="s">
        <v>32</v>
      </c>
      <c r="E251" s="52" t="s">
        <v>34</v>
      </c>
      <c r="F251" s="21" t="s">
        <v>2</v>
      </c>
    </row>
    <row r="252" spans="2:6" x14ac:dyDescent="0.25">
      <c r="B252" s="22" t="s">
        <v>5</v>
      </c>
      <c r="C252" s="51">
        <v>85549.19</v>
      </c>
      <c r="D252" s="56">
        <v>169.65</v>
      </c>
      <c r="E252" s="53" t="s">
        <v>8</v>
      </c>
      <c r="F252" s="74">
        <f>SUM(C252:E252)</f>
        <v>85718.84</v>
      </c>
    </row>
    <row r="253" spans="2:6" x14ac:dyDescent="0.25">
      <c r="B253" s="23" t="s">
        <v>6</v>
      </c>
      <c r="C253" s="40">
        <v>10422.9</v>
      </c>
      <c r="D253" s="119">
        <v>0</v>
      </c>
      <c r="E253" s="44" t="s">
        <v>8</v>
      </c>
      <c r="F253" s="75">
        <f>SUM(C253:E253)</f>
        <v>10422.9</v>
      </c>
    </row>
    <row r="254" spans="2:6" x14ac:dyDescent="0.25">
      <c r="B254" s="23" t="s">
        <v>3</v>
      </c>
      <c r="C254" s="40" t="s">
        <v>8</v>
      </c>
      <c r="D254" s="47">
        <v>1406.43</v>
      </c>
      <c r="E254" s="117">
        <v>10.18</v>
      </c>
      <c r="F254" s="75">
        <f>SUM(C254:E254)</f>
        <v>1416.6100000000001</v>
      </c>
    </row>
    <row r="255" spans="2:6" x14ac:dyDescent="0.25">
      <c r="B255" s="24" t="s">
        <v>7</v>
      </c>
      <c r="C255" s="40" t="s">
        <v>8</v>
      </c>
      <c r="D255" s="47" t="s">
        <v>8</v>
      </c>
      <c r="E255" s="117">
        <v>1.1000000000000001</v>
      </c>
      <c r="F255" s="131">
        <f>SUM(C255:E255)</f>
        <v>1.1000000000000001</v>
      </c>
    </row>
    <row r="256" spans="2:6" ht="15.75" thickBot="1" x14ac:dyDescent="0.3">
      <c r="B256" s="24" t="s">
        <v>4</v>
      </c>
      <c r="C256" s="58" t="s">
        <v>8</v>
      </c>
      <c r="D256" s="60" t="s">
        <v>8</v>
      </c>
      <c r="E256" s="129" t="s">
        <v>8</v>
      </c>
      <c r="F256" s="131">
        <f>SUM(C256:E256)</f>
        <v>0</v>
      </c>
    </row>
    <row r="257" spans="2:6" ht="15.75" thickBot="1" x14ac:dyDescent="0.3">
      <c r="B257" s="89" t="s">
        <v>2</v>
      </c>
      <c r="C257" s="127">
        <f>SUM(C252:C256)</f>
        <v>95972.09</v>
      </c>
      <c r="D257" s="125">
        <f>SUM(D252:D256)</f>
        <v>1576.0800000000002</v>
      </c>
      <c r="E257" s="128">
        <f>SUM(E252:E256)</f>
        <v>11.28</v>
      </c>
      <c r="F257" s="90">
        <f>SUM(F252:F256)</f>
        <v>97559.45</v>
      </c>
    </row>
    <row r="258" spans="2:6" ht="15.75" thickTop="1" x14ac:dyDescent="0.25">
      <c r="B258" s="32"/>
      <c r="C258" s="33"/>
      <c r="D258" s="33"/>
      <c r="E258" s="33"/>
      <c r="F258" s="37"/>
    </row>
    <row r="259" spans="2:6" ht="33.6" customHeight="1" thickBot="1" x14ac:dyDescent="0.3">
      <c r="B259" s="142" t="s">
        <v>30</v>
      </c>
      <c r="C259" s="143"/>
      <c r="D259" s="143"/>
      <c r="E259" s="143"/>
      <c r="F259" s="143"/>
    </row>
    <row r="260" spans="2:6" ht="54.95" customHeight="1" thickTop="1" thickBot="1" x14ac:dyDescent="0.3">
      <c r="B260" s="20" t="s">
        <v>0</v>
      </c>
      <c r="C260" s="50" t="s">
        <v>38</v>
      </c>
      <c r="D260" s="55" t="s">
        <v>32</v>
      </c>
      <c r="E260" s="52" t="s">
        <v>34</v>
      </c>
      <c r="F260" s="21" t="s">
        <v>2</v>
      </c>
    </row>
    <row r="261" spans="2:6" x14ac:dyDescent="0.25">
      <c r="B261" s="22" t="s">
        <v>5</v>
      </c>
      <c r="C261" s="51">
        <v>76080.17</v>
      </c>
      <c r="D261" s="56">
        <v>139.05000000000001</v>
      </c>
      <c r="E261" s="53" t="s">
        <v>8</v>
      </c>
      <c r="F261" s="74">
        <f>SUM(C261:E261)</f>
        <v>76219.22</v>
      </c>
    </row>
    <row r="262" spans="2:6" x14ac:dyDescent="0.25">
      <c r="B262" s="23" t="s">
        <v>6</v>
      </c>
      <c r="C262" s="40" t="s">
        <v>8</v>
      </c>
      <c r="D262" s="47" t="s">
        <v>8</v>
      </c>
      <c r="E262" s="44" t="s">
        <v>8</v>
      </c>
      <c r="F262" s="130" t="s">
        <v>8</v>
      </c>
    </row>
    <row r="263" spans="2:6" x14ac:dyDescent="0.25">
      <c r="B263" s="23" t="s">
        <v>3</v>
      </c>
      <c r="C263" s="40" t="s">
        <v>8</v>
      </c>
      <c r="D263" s="47">
        <v>1391.73</v>
      </c>
      <c r="E263" s="117">
        <v>8.66</v>
      </c>
      <c r="F263" s="75">
        <f>SUM(C263:E263)</f>
        <v>1400.39</v>
      </c>
    </row>
    <row r="264" spans="2:6" x14ac:dyDescent="0.25">
      <c r="B264" s="24" t="s">
        <v>7</v>
      </c>
      <c r="C264" s="40" t="s">
        <v>8</v>
      </c>
      <c r="D264" s="47" t="s">
        <v>8</v>
      </c>
      <c r="E264" s="44" t="s">
        <v>8</v>
      </c>
      <c r="F264" s="76" t="s">
        <v>8</v>
      </c>
    </row>
    <row r="265" spans="2:6" ht="15.75" thickBot="1" x14ac:dyDescent="0.3">
      <c r="B265" s="24" t="s">
        <v>4</v>
      </c>
      <c r="C265" s="58" t="s">
        <v>8</v>
      </c>
      <c r="D265" s="60" t="s">
        <v>8</v>
      </c>
      <c r="E265" s="59" t="s">
        <v>8</v>
      </c>
      <c r="F265" s="76" t="s">
        <v>8</v>
      </c>
    </row>
    <row r="266" spans="2:6" ht="15.75" thickBot="1" x14ac:dyDescent="0.3">
      <c r="B266" s="89" t="s">
        <v>2</v>
      </c>
      <c r="C266" s="127">
        <f>SUM(C261:C265)</f>
        <v>76080.17</v>
      </c>
      <c r="D266" s="125">
        <f>SUM(D261:D265)</f>
        <v>1530.78</v>
      </c>
      <c r="E266" s="128">
        <f>SUM(E261:E265)</f>
        <v>8.66</v>
      </c>
      <c r="F266" s="90">
        <f>SUM(F261:F265)</f>
        <v>77619.61</v>
      </c>
    </row>
    <row r="267" spans="2:6" ht="15.75" thickTop="1" x14ac:dyDescent="0.25"/>
  </sheetData>
  <mergeCells count="25">
    <mergeCell ref="B147:F147"/>
    <mergeCell ref="B77:F77"/>
    <mergeCell ref="B89:F89"/>
    <mergeCell ref="B54:F54"/>
    <mergeCell ref="B65:F65"/>
    <mergeCell ref="B29:F29"/>
    <mergeCell ref="B42:F42"/>
    <mergeCell ref="B125:F125"/>
    <mergeCell ref="B136:F136"/>
    <mergeCell ref="B2:F2"/>
    <mergeCell ref="B259:F259"/>
    <mergeCell ref="B232:F232"/>
    <mergeCell ref="B223:F223"/>
    <mergeCell ref="B178:F178"/>
    <mergeCell ref="B188:F188"/>
    <mergeCell ref="B197:F197"/>
    <mergeCell ref="B206:F206"/>
    <mergeCell ref="B214:F214"/>
    <mergeCell ref="B241:F241"/>
    <mergeCell ref="B250:F250"/>
    <mergeCell ref="B16:F16"/>
    <mergeCell ref="B158:F158"/>
    <mergeCell ref="B168:F168"/>
    <mergeCell ref="B101:F101"/>
    <mergeCell ref="B113:F113"/>
  </mergeCells>
  <phoneticPr fontId="0" type="noConversion"/>
  <printOptions horizontalCentered="1" verticalCentered="1"/>
  <pageMargins left="0" right="0" top="0.39370078740157483" bottom="0" header="0" footer="0"/>
  <pageSetup paperSize="9" scale="84" orientation="portrait" horizontalDpi="4294967294" r:id="rId1"/>
  <headerFooter alignWithMargins="0">
    <oddHeader>&amp;LGenerální finanční ředitelství&amp;RZpracovala :Sekce výkonu daní, Oddělení daňových statistik</oddHeader>
  </headerFooter>
  <rowBreaks count="2" manualBreakCount="2">
    <brk id="196" min="1" max="6" man="1"/>
    <brk id="222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2</vt:i4>
      </vt:variant>
      <vt:variant>
        <vt:lpstr>Grafy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PŘEVODY celkem + graf</vt:lpstr>
      <vt:lpstr>Tabulky - převody MR+fondů</vt:lpstr>
      <vt:lpstr>OBCE</vt:lpstr>
      <vt:lpstr>KRAJE</vt:lpstr>
      <vt:lpstr>SFŽP</vt:lpstr>
      <vt:lpstr>OSTATNÍ STÁTNÍ FONDY</vt:lpstr>
      <vt:lpstr>NÁRODNÍ FOND</vt:lpstr>
      <vt:lpstr>RF</vt:lpstr>
      <vt:lpstr>SFDI</vt:lpstr>
      <vt:lpstr>MMR</vt:lpstr>
      <vt:lpstr>ERÚ</vt:lpstr>
      <vt:lpstr>PS (OPT-OUT)</vt:lpstr>
      <vt:lpstr>'Tabulky - převody MR+fondů'!Oblast_tisku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Lasotová Petra Ing. (GFŘ)</dc:creator>
  <cp:lastModifiedBy>Lasotová Petra Ing. (GFŘ)</cp:lastModifiedBy>
  <cp:lastPrinted>2024-02-22T13:22:20Z</cp:lastPrinted>
  <dcterms:created xsi:type="dcterms:W3CDTF">2006-03-21T14:13:45Z</dcterms:created>
  <dcterms:modified xsi:type="dcterms:W3CDTF">2026-02-25T12:05:37Z</dcterms:modified>
</cp:coreProperties>
</file>